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U63" i="11"/>
  <c r="AP63" i="11"/>
  <c r="AF63" i="11"/>
  <c r="AU88" i="11"/>
  <c r="AP88" i="11"/>
  <c r="AF88" i="1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s="1"/>
  <c r="BW36" i="9" s="1"/>
  <c r="BW37" i="9" s="1"/>
  <c r="BW38" i="9" s="1"/>
  <c r="BW39" i="9" s="1"/>
  <c r="BW40" i="9" s="1"/>
  <c r="BW41" i="9" s="1"/>
  <c r="BW42" i="9" s="1"/>
  <c r="BW43" i="9" s="1"/>
  <c r="C34" i="9"/>
  <c r="C35"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<sst xmlns="http://schemas.openxmlformats.org/spreadsheetml/2006/main" count="1053" uniqueCount="559">
  <si>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</si>
  <si>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</si>
  <si>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</si>
  <si>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</si>
  <si>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</si>
  <si>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</si>
  <si>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</si>
  <si>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</si>
  <si>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</si>
  <si>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</si>
  <si>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</si>
  <si>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</si>
  <si>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</si>
  <si>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</si>
  <si>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</si>
  <si>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</si>
  <si>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</si>
  <si>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</si>
  <si>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</si>
  <si>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</si>
  <si>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</si>
  <si>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</si>
  <si>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</si>
  <si>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</si>
  <si>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</si>
  <si>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</si>
  <si>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</si>
  <si>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</si>
  <si>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</si>
  <si>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</si>
  <si>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</si>
  <si>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</si>
  <si>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</si>
  <si>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</si>
  <si>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</si>
  <si>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</si>
  <si>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</si>
  <si>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</si>
  <si>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</si>
  <si>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</si>
  <si>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</si>
  <si>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</si>
  <si>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</si>
  <si>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</si>
  <si>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</si>
  <si>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</si>
  <si>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</si>
  <si>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</si>
  <si>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</si>
  <si>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</si>
  <si>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</si>
  <si>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</si>
  <si>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</si>
  <si>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</si>
  <si>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</si>
  <si>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</si>
  <si>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</si>
  <si>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</si>
  <si>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</si>
  <si>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</si>
  <si>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</si>
  <si>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</si>
  <si>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</si>
  <si>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</si>
  <si>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</si>
  <si>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</si>
  <si>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</si>
  <si>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</si>
  <si>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</si>
  <si>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</si>
  <si>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</si>
  <si>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</si>
  <si>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</si>
  <si>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</si>
  <si>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</si>
  <si>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</si>
  <si>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</si>
  <si>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</si>
  <si>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</si>
  <si>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</si>
  <si>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</si>
  <si>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</si>
  <si>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輪之内町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</si>
  <si>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</si>
  <si>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</si>
  <si>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</si>
  <si>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</si>
  <si>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</si>
  <si>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</si>
  <si>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</si>
  <si>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</si>
  <si>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</si>
  <si>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</si>
  <si>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</si>
  <si>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</si>
  <si>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</si>
  <si>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</si>
  <si>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</si>
  <si>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</si>
  <si>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</si>
  <si>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</si>
  <si>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</si>
  <si>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</si>
  <si>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</si>
  <si>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</si>
  <si>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</si>
  <si>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</si>
  <si>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</si>
  <si>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</si>
  <si>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</si>
  <si>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</si>
  <si>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</si>
  <si>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</si>
  <si>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</si>
  <si>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</si>
  <si>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</si>
  <si>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</si>
  <si>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</si>
  <si>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</si>
  <si>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</si>
  <si>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</si>
  <si>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</si>
  <si>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</si>
  <si>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</si>
  <si>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</si>
  <si>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</si>
  <si>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</si>
  <si>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</si>
  <si>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</si>
  <si>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</si>
  <si>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</si>
  <si>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</si>
  <si>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</si>
  <si>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</si>
  <si>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</si>
  <si>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</si>
  <si>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</si>
  <si>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</si>
  <si>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</si>
  <si>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</si>
  <si>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</si>
  <si>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</si>
  <si>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</si>
  <si>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</si>
  <si>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</si>
  <si>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</si>
  <si>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</si>
  <si>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</si>
  <si>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</si>
  <si>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</si>
  <si>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</si>
  <si>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</si>
  <si>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</si>
  <si>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</si>
  <si>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</si>
  <si>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</si>
  <si>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</si>
  <si>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</si>
  <si>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</si>
  <si>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</si>
  <si>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</si>
  <si>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</si>
  <si>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</si>
  <si>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</si>
  <si>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</si>
  <si>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</si>
  <si>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</si>
  <si>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</si>
  <si>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</si>
  <si>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</si>
  <si>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</si>
  <si>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</si>
  <si>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</si>
  <si>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</si>
  <si>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</si>
  <si>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</si>
  <si>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</si>
  <si>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</si>
  <si>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</si>
  <si>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</si>
  <si>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</si>
  <si>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</si>
  <si>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</si>
  <si>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</si>
  <si>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</si>
  <si>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</si>
  <si>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</si>
  <si>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</si>
  <si>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</si>
  <si>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</si>
  <si>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</si>
  <si>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</si>
  <si>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</si>
  <si>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</si>
  <si>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</si>
  <si>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</si>
  <si>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岐阜県輪之内町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</si>
  <si>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</si>
  <si>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</si>
  <si>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</si>
  <si>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</si>
  <si>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</si>
  <si>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</si>
  <si>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</si>
  <si>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</si>
  <si>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</si>
  <si>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</si>
  <si>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</si>
  <si>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</si>
  <si>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</si>
  <si>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</si>
  <si>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</si>
  <si>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</si>
  <si>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</si>
  <si>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</si>
  <si>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</si>
  <si>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</si>
  <si>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</si>
  <si>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</si>
  <si>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</si>
  <si>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</si>
  <si>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</si>
  <si>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</si>
  <si>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</si>
  <si>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</si>
  <si>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</si>
  <si>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</si>
  <si>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</si>
  <si>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</si>
  <si>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</si>
  <si>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</si>
  <si>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</si>
  <si>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</si>
  <si>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</si>
  <si>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</si>
  <si>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</si>
  <si>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</si>
  <si>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</si>
  <si>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</si>
  <si>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</si>
  <si>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</si>
  <si>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</si>
  <si>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</si>
  <si>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</si>
  <si>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</si>
  <si>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</si>
  <si>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</si>
  <si>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</si>
  <si>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</si>
  <si>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</si>
  <si>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</si>
  <si>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</si>
  <si>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</si>
  <si>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</si>
  <si>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</si>
  <si>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</si>
  <si>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</si>
  <si>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</si>
  <si>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</si>
  <si>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</si>
  <si>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</si>
  <si>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</si>
  <si>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</si>
  <si>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</si>
  <si>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</si>
  <si>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</si>
  <si>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</si>
  <si>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</si>
  <si>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</si>
  <si>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</si>
  <si>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</si>
  <si>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</si>
  <si>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</si>
  <si>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</si>
  <si>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</si>
  <si>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</si>
  <si>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</si>
  <si>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</si>
  <si>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</si>
  <si>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</si>
  <si>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</si>
  <si>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</si>
  <si>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</si>
  <si>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</si>
  <si>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</si>
  <si>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</si>
  <si>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</si>
  <si>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</si>
  <si>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</si>
  <si>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</si>
  <si>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</si>
  <si>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</si>
  <si>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</si>
  <si>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</si>
  <si>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</si>
  <si>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</si>
  <si>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</si>
  <si>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</si>
  <si>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</si>
  <si>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</si>
  <si>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</si>
  <si>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</si>
  <si>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</si>
  <si>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</si>
  <si>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</si>
  <si>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</si>
  <si>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</si>
  <si>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</si>
  <si>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</si>
  <si>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</si>
  <si>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</si>
  <si>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</si>
  <si>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</si>
  <si>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</si>
  <si>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</si>
  <si>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</si>
  <si>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</si>
  <si>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</si>
  <si>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</si>
  <si>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</si>
  <si>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</si>
  <si>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</si>
  <si>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</si>
  <si>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</si>
  <si>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</si>
  <si>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</si>
  <si>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</si>
  <si>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</si>
  <si>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</si>
  <si>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</si>
  <si>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</si>
  <si>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</si>
  <si>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</si>
  <si>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</si>
  <si>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</si>
  <si>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</si>
  <si>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</si>
  <si>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</si>
  <si>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</si>
  <si>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</si>
  <si>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</si>
  <si>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</si>
  <si>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</si>
  <si>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</si>
  <si>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</si>
  <si>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</si>
  <si>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岐阜県輪之内町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</si>
  <si>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</si>
  <si>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</si>
  <si>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</si>
  <si>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</si>
  <si>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</si>
  <si>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</si>
  <si>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</si>
  <si>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</si>
  <si>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</si>
  <si>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</si>
  <si>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</si>
  <si>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</si>
  <si>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</si>
  <si>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</si>
  <si>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</si>
  <si>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</si>
  <si>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</si>
  <si>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</si>
  <si>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</si>
  <si>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</si>
  <si>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輪之内町児童発達支援事業特別会計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</si>
  <si>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</si>
  <si>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</si>
  <si>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</si>
  <si>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</si>
  <si>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</si>
  <si>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</si>
  <si>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</si>
  <si>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</si>
  <si>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</si>
  <si>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</si>
  <si>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</si>
  <si>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</si>
  <si>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</si>
  <si>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輪之内町国民健康保険事業特別会計</t>
    <phoneticPr fontId="5"/>
  </si>
  <si>
    <t>輪之内町後期高齢者医療特別会計</t>
    <phoneticPr fontId="5"/>
  </si>
  <si>
    <t>輪之内町水道事業会計</t>
    <phoneticPr fontId="5"/>
  </si>
  <si>
    <t>法適用企業</t>
    <phoneticPr fontId="5"/>
  </si>
  <si>
    <t>輪之内町特定環境保全公共下水道事業特別会計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</si>
  <si>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</si>
  <si>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</si>
  <si>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</si>
  <si>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</si>
  <si>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</si>
  <si>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</si>
  <si>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</si>
  <si>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</si>
  <si>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</si>
  <si>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</si>
  <si>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</si>
  <si>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</si>
  <si>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</si>
  <si>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</si>
  <si>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</si>
  <si>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</si>
  <si>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</si>
  <si>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</si>
  <si>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</si>
  <si>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</si>
  <si>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</si>
  <si>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</si>
  <si>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</si>
  <si>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</si>
  <si>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</si>
  <si>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</si>
  <si>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</si>
  <si>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</si>
  <si>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</si>
  <si>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</si>
  <si>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</si>
  <si>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</si>
  <si>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</si>
  <si>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</si>
  <si>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</si>
  <si>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</si>
  <si>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</si>
  <si>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</si>
  <si>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</si>
  <si>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</si>
  <si>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</si>
  <si>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</si>
  <si>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</si>
  <si>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</si>
  <si>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</si>
  <si>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</si>
  <si>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</si>
  <si>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</si>
  <si>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</si>
  <si>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</si>
  <si>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</si>
  <si>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輪之内町特定環境保全公共下水道事業特別会計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</si>
  <si>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</si>
  <si>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</si>
  <si>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輪之内町水道事業会計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</si>
  <si>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</si>
  <si>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</si>
  <si>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</si>
  <si>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</si>
  <si>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</si>
  <si>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</si>
  <si>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</si>
  <si>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</si>
  <si>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</si>
  <si>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</si>
  <si>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</si>
  <si>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</si>
  <si>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</si>
  <si>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</si>
  <si>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</si>
  <si>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</si>
  <si>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</si>
  <si>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</si>
  <si>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</si>
  <si>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</si>
  <si>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</si>
  <si>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</si>
  <si>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</si>
  <si>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</si>
  <si>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</si>
  <si>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</si>
  <si>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</si>
  <si>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</si>
  <si>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</si>
  <si>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</si>
  <si>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</si>
  <si>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</si>
  <si>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</si>
  <si>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</si>
  <si>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</si>
  <si>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</si>
  <si>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</si>
  <si>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</si>
  <si>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</si>
  <si>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</si>
  <si>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</si>
  <si>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</si>
  <si>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</si>
  <si>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</si>
  <si>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</si>
  <si>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</si>
  <si>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</si>
  <si>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</si>
  <si>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</si>
  <si>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</si>
  <si>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</si>
  <si>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</si>
  <si>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</si>
  <si>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</si>
  <si>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</si>
  <si>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</si>
  <si>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</si>
  <si>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</si>
  <si>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</si>
  <si>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</si>
  <si>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</si>
  <si>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</si>
  <si>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</si>
  <si>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</si>
  <si>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</si>
  <si>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</si>
  <si>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</si>
  <si>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</si>
  <si>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</si>
  <si>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</si>
  <si>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</si>
  <si>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</si>
  <si>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</si>
  <si>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</si>
  <si>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</si>
  <si>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</si>
  <si>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</si>
  <si>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</si>
  <si>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</si>
  <si>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</si>
  <si>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</si>
  <si>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</si>
  <si>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4.27</t>
  </si>
  <si>
    <t>輪之内町水道事業会計</t>
  </si>
  <si>
    <t>一般会計</t>
  </si>
  <si>
    <t>輪之内町国民健康保険事業特別会計</t>
  </si>
  <si>
    <t>輪之内町特定環境保全公共下水道事業特別会計</t>
  </si>
  <si>
    <t>輪之内町児童発達支援事業特別会計</t>
  </si>
  <si>
    <t>輪之内町後期高齢者医療特別会計</t>
  </si>
  <si>
    <t>その他会計（赤字）</t>
  </si>
  <si>
    <t>その他会計（黒字）</t>
  </si>
  <si>
    <t>西濃環境整備組合</t>
    <rPh sb="0" eb="2">
      <t>セイノウ</t>
    </rPh>
    <rPh sb="2" eb="4">
      <t>カンキョウ</t>
    </rPh>
    <rPh sb="4" eb="6">
      <t>セイビ</t>
    </rPh>
    <rPh sb="6" eb="8">
      <t>クミアイ</t>
    </rPh>
    <phoneticPr fontId="5"/>
  </si>
  <si>
    <t>大垣消防組合</t>
    <rPh sb="0" eb="2">
      <t>オオガキ</t>
    </rPh>
    <rPh sb="2" eb="4">
      <t>ショウボウ</t>
    </rPh>
    <rPh sb="4" eb="6">
      <t>クミアイ</t>
    </rPh>
    <phoneticPr fontId="5"/>
  </si>
  <si>
    <t>大垣衛生施設組合</t>
    <rPh sb="0" eb="2">
      <t>オオガキ</t>
    </rPh>
    <rPh sb="2" eb="4">
      <t>エイセイ</t>
    </rPh>
    <rPh sb="4" eb="6">
      <t>シセツ</t>
    </rPh>
    <rPh sb="6" eb="8">
      <t>クミアイ</t>
    </rPh>
    <phoneticPr fontId="5"/>
  </si>
  <si>
    <t>西南濃粗大廃棄物処理組合</t>
    <rPh sb="0" eb="1">
      <t>セイ</t>
    </rPh>
    <rPh sb="1" eb="3">
      <t>ナンノウ</t>
    </rPh>
    <rPh sb="3" eb="5">
      <t>ソダイ</t>
    </rPh>
    <rPh sb="5" eb="8">
      <t>ハイキブツ</t>
    </rPh>
    <rPh sb="8" eb="10">
      <t>ショリ</t>
    </rPh>
    <rPh sb="10" eb="12">
      <t>クミアイ</t>
    </rPh>
    <phoneticPr fontId="5"/>
  </si>
  <si>
    <t>あすわ苑老人福祉施設事務組合</t>
    <rPh sb="3" eb="4">
      <t>エン</t>
    </rPh>
    <rPh sb="4" eb="6">
      <t>ロウジン</t>
    </rPh>
    <rPh sb="6" eb="8">
      <t>フクシ</t>
    </rPh>
    <rPh sb="8" eb="10">
      <t>シセツ</t>
    </rPh>
    <rPh sb="10" eb="12">
      <t>ジム</t>
    </rPh>
    <rPh sb="12" eb="14">
      <t>クミアイ</t>
    </rPh>
    <phoneticPr fontId="5"/>
  </si>
  <si>
    <t>西南濃老人福祉施設事務組合</t>
    <rPh sb="0" eb="1">
      <t>セイ</t>
    </rPh>
    <rPh sb="1" eb="3">
      <t>ナンノウ</t>
    </rPh>
    <rPh sb="3" eb="5">
      <t>ロウジン</t>
    </rPh>
    <rPh sb="5" eb="7">
      <t>フクシ</t>
    </rPh>
    <rPh sb="7" eb="9">
      <t>シセツ</t>
    </rPh>
    <rPh sb="9" eb="11">
      <t>ジム</t>
    </rPh>
    <rPh sb="11" eb="13">
      <t>クミアイ</t>
    </rPh>
    <phoneticPr fontId="5"/>
  </si>
  <si>
    <t>安八郡広域連合(一般会計)</t>
    <rPh sb="0" eb="3">
      <t>アンパチグン</t>
    </rPh>
    <rPh sb="3" eb="5">
      <t>コウイキ</t>
    </rPh>
    <rPh sb="5" eb="7">
      <t>レンゴウ</t>
    </rPh>
    <rPh sb="8" eb="10">
      <t>イッパン</t>
    </rPh>
    <rPh sb="10" eb="12">
      <t>カイケイ</t>
    </rPh>
    <phoneticPr fontId="5"/>
  </si>
  <si>
    <t>安八郡広域連合(特別会計)</t>
    <rPh sb="0" eb="3">
      <t>アンパチグン</t>
    </rPh>
    <rPh sb="3" eb="5">
      <t>コウイキ</t>
    </rPh>
    <rPh sb="5" eb="7">
      <t>レンゴウ</t>
    </rPh>
    <rPh sb="8" eb="10">
      <t>トクベツ</t>
    </rPh>
    <rPh sb="10" eb="12">
      <t>カイケイ</t>
    </rPh>
    <phoneticPr fontId="5"/>
  </si>
  <si>
    <t>岐阜県市町村会館組合</t>
    <rPh sb="0" eb="3">
      <t>ギフケン</t>
    </rPh>
    <rPh sb="3" eb="6">
      <t>シチョウソン</t>
    </rPh>
    <rPh sb="6" eb="8">
      <t>カイカン</t>
    </rPh>
    <rPh sb="8" eb="10">
      <t>クミアイ</t>
    </rPh>
    <phoneticPr fontId="5"/>
  </si>
  <si>
    <t>岐阜県市町村職員退職手当組合</t>
    <rPh sb="0" eb="3">
      <t>ギフケン</t>
    </rPh>
    <rPh sb="3" eb="6">
      <t>シチョウソン</t>
    </rPh>
    <rPh sb="6" eb="8">
      <t>ショクイン</t>
    </rPh>
    <rPh sb="8" eb="10">
      <t>タイショク</t>
    </rPh>
    <rPh sb="10" eb="12">
      <t>テアテ</t>
    </rPh>
    <rPh sb="12" eb="14">
      <t>クミアイ</t>
    </rPh>
    <phoneticPr fontId="5"/>
  </si>
  <si>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5"/>
  </si>
  <si>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5"/>
  </si>
  <si>
    <t>大垣輪中水防事務組合</t>
    <rPh sb="0" eb="2">
      <t>オオガキ</t>
    </rPh>
    <rPh sb="2" eb="4">
      <t>ワチュウ</t>
    </rPh>
    <rPh sb="4" eb="6">
      <t>スイボウ</t>
    </rPh>
    <rPh sb="6" eb="8">
      <t>ジム</t>
    </rPh>
    <rPh sb="8" eb="10">
      <t>クミアイ</t>
    </rPh>
    <phoneticPr fontId="5"/>
  </si>
  <si>
    <t>輪之内町土地開発公社</t>
    <rPh sb="0" eb="4">
      <t>ワ</t>
    </rPh>
    <rPh sb="4" eb="6">
      <t>トチ</t>
    </rPh>
    <rPh sb="6" eb="8">
      <t>カイハツ</t>
    </rPh>
    <rPh sb="8" eb="10">
      <t>コウシャ</t>
    </rPh>
    <phoneticPr fontId="5"/>
  </si>
  <si>
    <t>基金繰入17百万円</t>
    <rPh sb="0" eb="2">
      <t>キキン</t>
    </rPh>
    <rPh sb="2" eb="3">
      <t>ク</t>
    </rPh>
    <rPh sb="3" eb="4">
      <t>イ</t>
    </rPh>
    <rPh sb="6" eb="8">
      <t>ヒャクマン</t>
    </rPh>
    <rPh sb="8" eb="9">
      <t>エン</t>
    </rPh>
    <phoneticPr fontId="2"/>
  </si>
  <si>
    <t>-</t>
    <phoneticPr fontId="2"/>
  </si>
  <si>
    <t>-</t>
    <phoneticPr fontId="2"/>
  </si>
  <si>
    <t>-</t>
    <phoneticPr fontId="2"/>
  </si>
  <si>
    <t>基金繰入444百万円</t>
    <rPh sb="0" eb="2">
      <t>キキン</t>
    </rPh>
    <rPh sb="2" eb="3">
      <t>ク</t>
    </rPh>
    <rPh sb="3" eb="4">
      <t>イ</t>
    </rPh>
    <rPh sb="7" eb="9">
      <t>ヒャクマン</t>
    </rPh>
    <rPh sb="9" eb="10">
      <t>エン</t>
    </rPh>
    <phoneticPr fontId="2"/>
  </si>
  <si>
    <t>基金繰入228百万円</t>
    <rPh sb="0" eb="2">
      <t>キキン</t>
    </rPh>
    <rPh sb="2" eb="3">
      <t>ク</t>
    </rPh>
    <rPh sb="3" eb="4">
      <t>イ</t>
    </rPh>
    <rPh sb="7" eb="9">
      <t>ヒャクマン</t>
    </rPh>
    <rPh sb="9" eb="10">
      <t>エン</t>
    </rPh>
    <phoneticPr fontId="2"/>
  </si>
  <si>
    <t>基金繰入50百万円</t>
    <rPh sb="0" eb="2">
      <t>キキン</t>
    </rPh>
    <rPh sb="2" eb="3">
      <t>ク</t>
    </rPh>
    <rPh sb="3" eb="4">
      <t>イ</t>
    </rPh>
    <rPh sb="6" eb="8">
      <t>ヒャクマン</t>
    </rPh>
    <rPh sb="8" eb="9">
      <t>エン</t>
    </rPh>
    <phoneticPr fontId="2"/>
  </si>
  <si>
    <t>基金繰入4百万円</t>
    <rPh sb="0" eb="2">
      <t>キキン</t>
    </rPh>
    <rPh sb="2" eb="3">
      <t>ク</t>
    </rPh>
    <rPh sb="3" eb="4">
      <t>イ</t>
    </rPh>
    <rPh sb="5" eb="7">
      <t>ヒャクマン</t>
    </rPh>
    <rPh sb="7" eb="8">
      <t>エン</t>
    </rPh>
    <phoneticPr fontId="2"/>
  </si>
  <si>
    <t>基金繰入2,200百万円</t>
    <rPh sb="0" eb="2">
      <t>キキン</t>
    </rPh>
    <rPh sb="2" eb="3">
      <t>ク</t>
    </rPh>
    <rPh sb="3" eb="4">
      <t>イ</t>
    </rPh>
    <rPh sb="9" eb="11">
      <t>ヒャクマン</t>
    </rPh>
    <rPh sb="11" eb="12">
      <t>エン</t>
    </rPh>
    <phoneticPr fontId="2"/>
  </si>
  <si>
    <t>基金繰入1,320百万円</t>
    <rPh sb="0" eb="2">
      <t>キキン</t>
    </rPh>
    <rPh sb="2" eb="3">
      <t>ク</t>
    </rPh>
    <rPh sb="3" eb="4">
      <t>イ</t>
    </rPh>
    <rPh sb="9" eb="11">
      <t>ヒャクマン</t>
    </rPh>
    <rPh sb="11" eb="12">
      <t>エン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</si>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</sst>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78848</c:v>
                </c:pt>
                <c:pt idx="1">
                  <c:v>85041</c:v>
                </c:pt>
                <c:pt idx="2">
                  <c:v>71062</c:v>
                </c:pt>
                <c:pt idx="3">
                  <c:v>76364</c:v>
                </c:pt>
                <c:pt idx="4">
                  <c:v>87926</c:v>
                </c:pt>
              </c:numCache>
            </c:numRef>
          </c:val>
          <c:smooth val="0"/>
        </c:ser>
        <c:dLbls>
          <c:showLegendKey val="0"/>
          <c:showVal val="0"/>
          <c:showCatName val="0"/>
          <c:showSerName val="0"/>
          <c:showPercent val="0"/>
          <c:showBubbleSize val="0"/>
        </c:dLbls>
        <c:marker val="1"/>
        <c:smooth val="0"/>
        <c:axId val="40342272"/>
        <c:axId val="40344192"/>
      </c:lineChart>
      <c:catAx>
        <c:axId val="40342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4192"/>
        <c:crosses val="autoZero"/>
        <c:auto val="1"/>
        <c:lblAlgn val="ctr"/>
        <c:lblOffset val="100"/>
        <c:tickLblSkip val="1"/>
        <c:tickMarkSkip val="1"/>
        <c:noMultiLvlLbl val="0"/>
      </c:catAx>
      <c:valAx>
        <c:axId val="403441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7.28</c:v>
                </c:pt>
                <c:pt idx="1">
                  <c:v>16.739999999999998</c:v>
                </c:pt>
                <c:pt idx="2">
                  <c:v>8.89</c:v>
                </c:pt>
                <c:pt idx="3">
                  <c:v>5.94</c:v>
                </c:pt>
                <c:pt idx="4">
                  <c:v>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26.72</c:v>
                </c:pt>
                <c:pt idx="1">
                  <c:v>26.21</c:v>
                </c:pt>
                <c:pt idx="2">
                  <c:v>25.95</c:v>
                </c:pt>
                <c:pt idx="3">
                  <c:v>25.83</c:v>
                </c:pt>
                <c:pt idx="4">
                  <c:v>26.43</c:v>
                </c:pt>
              </c:numCache>
            </c:numRef>
          </c:val>
        </c:ser>
        <c:dLbls>
          <c:showLegendKey val="0"/>
          <c:showVal val="0"/>
          <c:showCatName val="0"/>
          <c:showSerName val="0"/>
          <c:showPercent val="0"/>
          <c:showBubbleSize val="0"/>
        </c:dLbls>
        <c:gapWidth val="250"/>
        <c:overlap val="100"/>
        <c:axId val="108924928"/>
        <c:axId val="10892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0.31</c:v>
                </c:pt>
                <c:pt idx="1">
                  <c:v>9.6999999999999993</c:v>
                </c:pt>
                <c:pt idx="2">
                  <c:v>-4.2699999999999996</c:v>
                </c:pt>
                <c:pt idx="3">
                  <c:v>2.86</c:v>
                </c:pt>
                <c:pt idx="4">
                  <c:v>4.9800000000000004</c:v>
                </c:pt>
              </c:numCache>
            </c:numRef>
          </c:val>
          <c:smooth val="0"/>
        </c:ser>
        <c:dLbls>
          <c:showLegendKey val="0"/>
          <c:showVal val="0"/>
          <c:showCatName val="0"/>
          <c:showSerName val="0"/>
          <c:showPercent val="0"/>
          <c:showBubbleSize val="0"/>
        </c:dLbls>
        <c:marker val="1"/>
        <c:smooth val="0"/>
        <c:axId val="108924928"/>
        <c:axId val="108926848"/>
      </c:lineChart>
      <c:catAx>
        <c:axId val="1089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26848"/>
        <c:crosses val="autoZero"/>
        <c:auto val="1"/>
        <c:lblAlgn val="ctr"/>
        <c:lblOffset val="100"/>
        <c:tickLblSkip val="1"/>
        <c:tickMarkSkip val="1"/>
        <c:noMultiLvlLbl val="0"/>
      </c:catAx>
      <c:valAx>
        <c:axId val="1089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0.04</c:v>
                </c:pt>
                <c:pt idx="4">
                  <c:v>#N/A</c:v>
                </c:pt>
                <c:pt idx="5">
                  <c:v>0.01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輪之内町後期高齢者医療特別会計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0.03</c:v>
                </c:pt>
                <c:pt idx="8">
                  <c:v>#N/A</c:v>
                </c:pt>
                <c:pt idx="9">
                  <c:v>0</c:v>
                </c:pt>
              </c:numCache>
            </c:numRef>
          </c:val>
        </c:ser>
        <c:ser>
          <c:idx val="5"/>
          <c:order val="5"/>
          <c:tx>
            <c:strRef>
              <c:f>データシート!$A$32</c:f>
              <c:strCache>
                <c:ptCount val="1"/>
                <c:pt idx="0">
                  <c:v>輪之内町児童発達支援事業特別会計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0.03</c:v>
                </c:pt>
                <c:pt idx="8">
                  <c:v>#N/A</c:v>
                </c:pt>
                <c:pt idx="9">
                  <c:v>0.1</c:v>
                </c:pt>
              </c:numCache>
            </c:numRef>
          </c:val>
        </c:ser>
        <c:ser>
          <c:idx val="6"/>
          <c:order val="6"/>
          <c:tx>
            <c:strRef>
              <c:f>データシート!$A$33</c:f>
              <c:strCache>
                <c:ptCount val="1"/>
                <c:pt idx="0">
                  <c:v>輪之内町特定環境保全公共下水道事業特別会計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0.4</c:v>
                </c:pt>
                <c:pt idx="4">
                  <c:v>#N/A</c:v>
                </c:pt>
                <c:pt idx="5">
                  <c:v>0.38</c:v>
                </c:pt>
                <c:pt idx="6">
                  <c:v>#N/A</c:v>
                </c:pt>
                <c:pt idx="7">
                  <c:v>0.49</c:v>
                </c:pt>
                <c:pt idx="8">
                  <c:v>#N/A</c:v>
                </c:pt>
                <c:pt idx="9">
                  <c:v>0.28000000000000003</c:v>
                </c:pt>
              </c:numCache>
            </c:numRef>
          </c:val>
        </c:ser>
        <c:ser>
          <c:idx val="7"/>
          <c:order val="7"/>
          <c:tx>
            <c:strRef>
              <c:f>データシート!$A$34</c:f>
              <c:strCache>
                <c:ptCount val="1"/>
                <c:pt idx="0">
                  <c:v>輪之内町国民健康保険事業特別会計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2.62</c:v>
                </c:pt>
                <c:pt idx="2">
                  <c:v>#N/A</c:v>
                </c:pt>
                <c:pt idx="3">
                  <c:v>1.2</c:v>
                </c:pt>
                <c:pt idx="4">
                  <c:v>#N/A</c:v>
                </c:pt>
                <c:pt idx="5">
                  <c:v>3.82</c:v>
                </c:pt>
                <c:pt idx="6">
                  <c:v>#N/A</c:v>
                </c:pt>
                <c:pt idx="7">
                  <c:v>3.43</c:v>
                </c:pt>
                <c:pt idx="8">
                  <c:v>#N/A</c:v>
                </c:pt>
                <c:pt idx="9">
                  <c:v>2.42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7.22</c:v>
                </c:pt>
                <c:pt idx="2">
                  <c:v>#N/A</c:v>
                </c:pt>
                <c:pt idx="3">
                  <c:v>16.7</c:v>
                </c:pt>
                <c:pt idx="4">
                  <c:v>#N/A</c:v>
                </c:pt>
                <c:pt idx="5">
                  <c:v>8.8800000000000008</c:v>
                </c:pt>
                <c:pt idx="6">
                  <c:v>#N/A</c:v>
                </c:pt>
                <c:pt idx="7">
                  <c:v>5.91</c:v>
                </c:pt>
                <c:pt idx="8">
                  <c:v>#N/A</c:v>
                </c:pt>
                <c:pt idx="9">
                  <c:v>9.8699999999999992</c:v>
                </c:pt>
              </c:numCache>
            </c:numRef>
          </c:val>
        </c:ser>
        <c:ser>
          <c:idx val="9"/>
          <c:order val="9"/>
          <c:tx>
            <c:strRef>
              <c:f>データシート!$A$36</c:f>
              <c:strCache>
                <c:ptCount val="1"/>
                <c:pt idx="0">
                  <c:v>輪之内町水道事業会計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10.53</c:v>
                </c:pt>
                <c:pt idx="2">
                  <c:v>#N/A</c:v>
                </c:pt>
                <c:pt idx="3">
                  <c:v>10.67</c:v>
                </c:pt>
                <c:pt idx="4">
                  <c:v>#N/A</c:v>
                </c:pt>
                <c:pt idx="5">
                  <c:v>11.61</c:v>
                </c:pt>
                <c:pt idx="6">
                  <c:v>#N/A</c:v>
                </c:pt>
                <c:pt idx="7">
                  <c:v>12.34</c:v>
                </c:pt>
                <c:pt idx="8">
                  <c:v>#N/A</c:v>
                </c:pt>
                <c:pt idx="9">
                  <c:v>12.18</c:v>
                </c:pt>
              </c:numCache>
            </c:numRef>
          </c:val>
        </c:ser>
        <c:dLbls>
          <c:showLegendKey val="0"/>
          <c:showVal val="0"/>
          <c:showCatName val="0"/>
          <c:showSerName val="0"/>
          <c:showPercent val="0"/>
          <c:showBubbleSize val="0"/>
        </c:dLbls>
        <c:gapWidth val="150"/>
        <c:overlap val="100"/>
        <c:axId val="109418368"/>
        <c:axId val="109419904"/>
      </c:barChart>
      <c:catAx>
        <c:axId val="10941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19904"/>
        <c:crosses val="autoZero"/>
        <c:auto val="1"/>
        <c:lblAlgn val="ctr"/>
        <c:lblOffset val="100"/>
        <c:tickLblSkip val="1"/>
        <c:tickMarkSkip val="1"/>
        <c:noMultiLvlLbl val="0"/>
      </c:catAx>
      <c:valAx>
        <c:axId val="10941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1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257</c:v>
                </c:pt>
                <c:pt idx="5">
                  <c:v>259</c:v>
                </c:pt>
                <c:pt idx="8">
                  <c:v>266</c:v>
                </c:pt>
                <c:pt idx="11">
                  <c:v>280</c:v>
                </c:pt>
                <c:pt idx="14">
                  <c:v>295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90</c:v>
                </c:pt>
                <c:pt idx="3">
                  <c:v>84</c:v>
                </c:pt>
                <c:pt idx="6">
                  <c:v>81</c:v>
                </c:pt>
                <c:pt idx="9">
                  <c:v>48</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62</c:v>
                </c:pt>
                <c:pt idx="3">
                  <c:v>56</c:v>
                </c:pt>
                <c:pt idx="6">
                  <c:v>50</c:v>
                </c:pt>
                <c:pt idx="9">
                  <c:v>48</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132</c:v>
                </c:pt>
                <c:pt idx="3">
                  <c:v>138</c:v>
                </c:pt>
                <c:pt idx="6">
                  <c:v>171</c:v>
                </c:pt>
                <c:pt idx="9">
                  <c:v>143</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174</c:v>
                </c:pt>
                <c:pt idx="3">
                  <c:v>158</c:v>
                </c:pt>
                <c:pt idx="6">
                  <c:v>163</c:v>
                </c:pt>
                <c:pt idx="9">
                  <c:v>165</c:v>
                </c:pt>
                <c:pt idx="12">
                  <c:v>170</c:v>
                </c:pt>
              </c:numCache>
            </c:numRef>
          </c:val>
        </c:ser>
        <c:dLbls>
          <c:showLegendKey val="0"/>
          <c:showVal val="0"/>
          <c:showCatName val="0"/>
          <c:showSerName val="0"/>
          <c:showPercent val="0"/>
          <c:showBubbleSize val="0"/>
        </c:dLbls>
        <c:gapWidth val="100"/>
        <c:overlap val="100"/>
        <c:axId val="107927424"/>
        <c:axId val="108785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201</c:v>
                </c:pt>
                <c:pt idx="2">
                  <c:v>#N/A</c:v>
                </c:pt>
                <c:pt idx="3">
                  <c:v>#N/A</c:v>
                </c:pt>
                <c:pt idx="4">
                  <c:v>177</c:v>
                </c:pt>
                <c:pt idx="5">
                  <c:v>#N/A</c:v>
                </c:pt>
                <c:pt idx="6">
                  <c:v>#N/A</c:v>
                </c:pt>
                <c:pt idx="7">
                  <c:v>199</c:v>
                </c:pt>
                <c:pt idx="8">
                  <c:v>#N/A</c:v>
                </c:pt>
                <c:pt idx="9">
                  <c:v>#N/A</c:v>
                </c:pt>
                <c:pt idx="10">
                  <c:v>124</c:v>
                </c:pt>
                <c:pt idx="11">
                  <c:v>#N/A</c:v>
                </c:pt>
                <c:pt idx="12">
                  <c:v>#N/A</c:v>
                </c:pt>
                <c:pt idx="13">
                  <c:v>107</c:v>
                </c:pt>
                <c:pt idx="14">
                  <c:v>#N/A</c:v>
                </c:pt>
              </c:numCache>
            </c:numRef>
          </c:val>
          <c:smooth val="0"/>
        </c:ser>
        <c:dLbls>
          <c:showLegendKey val="0"/>
          <c:showVal val="0"/>
          <c:showCatName val="0"/>
          <c:showSerName val="0"/>
          <c:showPercent val="0"/>
          <c:showBubbleSize val="0"/>
        </c:dLbls>
        <c:marker val="1"/>
        <c:smooth val="0"/>
        <c:axId val="107927424"/>
        <c:axId val="108785664"/>
      </c:lineChart>
      <c:catAx>
        <c:axId val="1079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785664"/>
        <c:crosses val="autoZero"/>
        <c:auto val="1"/>
        <c:lblAlgn val="ctr"/>
        <c:lblOffset val="100"/>
        <c:tickLblSkip val="1"/>
        <c:tickMarkSkip val="1"/>
        <c:noMultiLvlLbl val="0"/>
      </c:catAx>
      <c:valAx>
        <c:axId val="10878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3720</c:v>
                </c:pt>
                <c:pt idx="5">
                  <c:v>3931</c:v>
                </c:pt>
                <c:pt idx="8">
                  <c:v>4024</c:v>
                </c:pt>
                <c:pt idx="11">
                  <c:v>4174</c:v>
                </c:pt>
                <c:pt idx="14">
                  <c:v>4221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1794</c:v>
                </c:pt>
                <c:pt idx="5">
                  <c:v>1808</c:v>
                </c:pt>
                <c:pt idx="8">
                  <c:v>1994</c:v>
                </c:pt>
                <c:pt idx="11">
                  <c:v>2056</c:v>
                </c:pt>
                <c:pt idx="14">
                  <c:v>2139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624</c:v>
                </c:pt>
                <c:pt idx="3">
                  <c:v>636</c:v>
                </c:pt>
                <c:pt idx="6">
                  <c:v>662</c:v>
                </c:pt>
                <c:pt idx="9">
                  <c:v>659</c:v>
                </c:pt>
                <c:pt idx="12">
                  <c:v>658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258</c:v>
                </c:pt>
                <c:pt idx="3">
                  <c:v>215</c:v>
                </c:pt>
                <c:pt idx="6">
                  <c:v>170</c:v>
                </c:pt>
                <c:pt idx="9">
                  <c:v>135</c:v>
                </c:pt>
                <c:pt idx="12">
                  <c:v>103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2564</c:v>
                </c:pt>
                <c:pt idx="3">
                  <c:v>2712</c:v>
                </c:pt>
                <c:pt idx="6">
                  <c:v>3119</c:v>
                </c:pt>
                <c:pt idx="9">
                  <c:v>3140</c:v>
                </c:pt>
                <c:pt idx="12">
                  <c:v>3154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1123</c:v>
                </c:pt>
                <c:pt idx="3">
                  <c:v>735</c:v>
                </c:pt>
                <c:pt idx="6">
                  <c:v>565</c:v>
                </c:pt>
                <c:pt idx="9">
                  <c:v>374</c:v>
                </c:pt>
                <c:pt idx="12">
                  <c:v>343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2375</c:v>
                </c:pt>
                <c:pt idx="3">
                  <c:v>2641</c:v>
                </c:pt>
                <c:pt idx="6">
                  <c:v>2688</c:v>
                </c:pt>
                <c:pt idx="9">
                  <c:v>2637</c:v>
                </c:pt>
                <c:pt idx="12">
                  <c:v>2912</c:v>
                </c:pt>
              </c:numCache>
            </c:numRef>
          </c:val>
        </c:ser>
        <c:dLbls>
          <c:showLegendKey val="0"/>
          <c:showVal val="0"/>
          <c:showCatName val="0"/>
          <c:showSerName val="0"/>
          <c:showPercent val="0"/>
          <c:showBubbleSize val="0"/>
        </c:dLbls>
        <c:gapWidth val="100"/>
        <c:overlap val="100"/>
        <c:axId val="40448384"/>
        <c:axId val="4045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1430</c:v>
                </c:pt>
                <c:pt idx="2">
                  <c:v>#N/A</c:v>
                </c:pt>
                <c:pt idx="3">
                  <c:v>#N/A</c:v>
                </c:pt>
                <c:pt idx="4">
                  <c:v>1200</c:v>
                </c:pt>
                <c:pt idx="5">
                  <c:v>#N/A</c:v>
                </c:pt>
                <c:pt idx="6">
                  <c:v>#N/A</c:v>
                </c:pt>
                <c:pt idx="7">
                  <c:v>1185</c:v>
                </c:pt>
                <c:pt idx="8">
                  <c:v>#N/A</c:v>
                </c:pt>
                <c:pt idx="9">
                  <c:v>#N/A</c:v>
                </c:pt>
                <c:pt idx="10">
                  <c:v>714</c:v>
                </c:pt>
                <c:pt idx="11">
                  <c:v>#N/A</c:v>
                </c:pt>
                <c:pt idx="12">
                  <c:v>#N/A</c:v>
                </c:pt>
                <c:pt idx="13">
                  <c:v>810</c:v>
                </c:pt>
                <c:pt idx="14">
                  <c:v>#N/A</c:v>
                </c:pt>
              </c:numCache>
            </c:numRef>
          </c:val>
          <c:smooth val="0"/>
        </c:ser>
        <c:dLbls>
          <c:showLegendKey val="0"/>
          <c:showVal val="0"/>
          <c:showCatName val="0"/>
          <c:showSerName val="0"/>
          <c:showPercent val="0"/>
          <c:showBubbleSize val="0"/>
        </c:dLbls>
        <c:marker val="1"/>
        <c:smooth val="0"/>
        <c:axId val="40448384"/>
        <c:axId val="40450304"/>
      </c:lineChart>
      <c:catAx>
        <c:axId val="4044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50304"/>
        <c:crosses val="autoZero"/>
        <c:auto val="1"/>
        <c:lblAlgn val="ctr"/>
        <c:lblOffset val="100"/>
        <c:tickLblSkip val="1"/>
        <c:tickMarkSkip val="1"/>
        <c:noMultiLvlLbl val="0"/>
      </c:catAx>
      <c:valAx>
        <c:axId val="4045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4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9,969
9,712
22.36
4,083,428
3,804,455
274,471
2,751,121
2,912,085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0.58</a:t>
          </a:r>
          <a:r>
            <a:rPr kumimoji="1" lang="ja-JP" altLang="en-US" sz="1200">
              <a:latin typeface="ＭＳ Ｐゴシック"/>
            </a:rPr>
            <a:t>→</a:t>
          </a:r>
          <a:r>
            <a:rPr kumimoji="1" lang="en-US" altLang="ja-JP" sz="1200">
              <a:latin typeface="ＭＳ Ｐゴシック"/>
            </a:rPr>
            <a:t>0.59</a:t>
          </a:r>
        </a:p>
        <a:p>
          <a:r>
            <a:rPr kumimoji="1" lang="ja-JP" altLang="en-US" sz="1200">
              <a:latin typeface="ＭＳ Ｐゴシック"/>
            </a:rPr>
            <a:t>　財政力の強弱を示す指数で１に近いなど財政に余裕があるとされているが、当町は</a:t>
          </a:r>
          <a:r>
            <a:rPr kumimoji="1" lang="en-US" altLang="ja-JP" sz="1200">
              <a:latin typeface="ＭＳ Ｐゴシック"/>
            </a:rPr>
            <a:t>0.59</a:t>
          </a:r>
          <a:r>
            <a:rPr kumimoji="1" lang="ja-JP" altLang="en-US" sz="1200">
              <a:latin typeface="ＭＳ Ｐゴシック"/>
            </a:rPr>
            <a:t>で前年度と比較して</a:t>
          </a:r>
          <a:r>
            <a:rPr kumimoji="1" lang="en-US" altLang="ja-JP" sz="1200">
              <a:latin typeface="ＭＳ Ｐゴシック"/>
            </a:rPr>
            <a:t>0.01</a:t>
          </a:r>
          <a:r>
            <a:rPr kumimoji="1" lang="ja-JP" altLang="en-US" sz="1200">
              <a:latin typeface="ＭＳ Ｐゴシック"/>
            </a:rPr>
            <a:t>ポイント上昇した。</a:t>
          </a:r>
          <a:endParaRPr kumimoji="1" lang="en-US" altLang="ja-JP" sz="1200">
            <a:latin typeface="ＭＳ Ｐゴシック"/>
          </a:endParaRPr>
        </a:p>
        <a:p>
          <a:r>
            <a:rPr kumimoji="1" lang="ja-JP" altLang="en-US" sz="1200">
              <a:latin typeface="ＭＳ Ｐゴシック"/>
            </a:rPr>
            <a:t>　かつては類似団体平均を大きく上回っていたが、近年は均衡している。</a:t>
          </a:r>
          <a:endParaRPr kumimoji="1" lang="en-US" altLang="ja-JP" sz="1200">
            <a:latin typeface="ＭＳ Ｐゴシック"/>
          </a:endParaRPr>
        </a:p>
        <a:p>
          <a:r>
            <a:rPr kumimoji="1" lang="ja-JP" altLang="en-US" sz="1200">
              <a:latin typeface="ＭＳ Ｐゴシック"/>
            </a:rPr>
            <a:t>　今後も税収等を確保するため、徴収体制を強化するとともに企業誘致事業にも力を入れ、税収確保に努めていく。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28222</xdr:rowOff>
    </xdr:from>
    <xdr:to>
      <xdr:col>7</xdr:col>
      <xdr:colOff>152400</xdr:colOff>
      <xdr:row>43</xdr:row>
      <xdr:rowOff>41628</xdr:rowOff>
    </xdr:to>
    <xdr:cxnSp macro="">
      <xdr:nvCxnSpPr>
        <xdr:cNvPr id="68" name="直線コネクタ 67"/>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9"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41628</xdr:rowOff>
    </xdr:to>
    <xdr:cxnSp macro="">
      <xdr:nvCxnSpPr>
        <xdr:cNvPr id="71" name="直線コネクタ 70"/>
        <xdr:cNvCxnSpPr/>
      </xdr:nvCxnSpPr>
      <xdr:spPr>
        <a:xfrm>
          <a:off x="3225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3" name="テキスト ボックス 72"/>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14817</xdr:rowOff>
    </xdr:to>
    <xdr:cxnSp macro="">
      <xdr:nvCxnSpPr>
        <xdr:cNvPr id="74" name="直線コネクタ 73"/>
        <xdr:cNvCxnSpPr/>
      </xdr:nvCxnSpPr>
      <xdr:spPr>
        <a:xfrm>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146050</xdr:rowOff>
    </xdr:to>
    <xdr:cxnSp macro="">
      <xdr:nvCxnSpPr>
        <xdr:cNvPr id="77" name="直線コネクタ 76"/>
        <xdr:cNvCxnSpPr/>
      </xdr:nvCxnSpPr>
      <xdr:spPr>
        <a:xfrm>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127705</xdr:rowOff>
    </xdr:from>
    <xdr:to>
      <xdr:col>3</xdr:col>
      <xdr:colOff>330200</xdr:colOff>
      <xdr:row>45</xdr:row>
      <xdr:rowOff>57855</xdr:rowOff>
    </xdr:to>
    <xdr:sp macro="" textlink="">
      <xdr:nvSpPr>
        <xdr:cNvPr id="78" name="フローチャート : 判断 77"/>
        <xdr:cNvSpPr/>
      </xdr:nvSpPr>
      <xdr:spPr>
        <a:xfrm>
          <a:off x="2286000" y="76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42632</xdr:rowOff>
    </xdr:from>
    <xdr:ext cx="762000" cy="259045"/>
    <xdr:sp macro="" textlink="">
      <xdr:nvSpPr>
        <xdr:cNvPr id="79" name="テキスト ボックス 78"/>
        <xdr:cNvSpPr txBox="1"/>
      </xdr:nvSpPr>
      <xdr:spPr>
        <a:xfrm>
          <a:off x="1955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87489</xdr:rowOff>
    </xdr:from>
    <xdr:to>
      <xdr:col>2</xdr:col>
      <xdr:colOff>127000</xdr:colOff>
      <xdr:row>45</xdr:row>
      <xdr:rowOff>17639</xdr:rowOff>
    </xdr:to>
    <xdr:sp macro="" textlink="">
      <xdr:nvSpPr>
        <xdr:cNvPr id="80" name="フローチャート : 判断 79"/>
        <xdr:cNvSpPr/>
      </xdr:nvSpPr>
      <xdr:spPr>
        <a:xfrm>
          <a:off x="1397000" y="7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2416</xdr:rowOff>
    </xdr:from>
    <xdr:ext cx="762000" cy="259045"/>
    <xdr:sp macro="" textlink="">
      <xdr:nvSpPr>
        <xdr:cNvPr id="81" name="テキスト ボックス 80"/>
        <xdr:cNvSpPr txBox="1"/>
      </xdr:nvSpPr>
      <xdr:spPr>
        <a:xfrm>
          <a:off x="1066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148872</xdr:rowOff>
    </xdr:from>
    <xdr:to>
      <xdr:col>7</xdr:col>
      <xdr:colOff>203200</xdr:colOff>
      <xdr:row>43</xdr:row>
      <xdr:rowOff>79022</xdr:rowOff>
    </xdr:to>
    <xdr:sp macro="" textlink="">
      <xdr:nvSpPr>
        <xdr:cNvPr id="87" name="円/楕円 86"/>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165399</xdr:rowOff>
    </xdr:from>
    <xdr:ext cx="762000" cy="259045"/>
    <xdr:sp macro="" textlink="">
      <xdr:nvSpPr>
        <xdr:cNvPr id="88" name="財政力該当値テキスト"/>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9" name="円/楕円 88"/>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102605</xdr:rowOff>
    </xdr:from>
    <xdr:ext cx="736600" cy="259045"/>
    <xdr:sp macro="" textlink="">
      <xdr:nvSpPr>
        <xdr:cNvPr id="90" name="テキスト ボックス 89"/>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1" name="円/楕円 90"/>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92" name="テキスト ボックス 91"/>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95" name="円/楕円 94"/>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96" name="テキスト ボックス 95"/>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66.3%</a:t>
          </a:r>
          <a:r>
            <a:rPr kumimoji="1" lang="ja-JP" altLang="en-US" sz="1200">
              <a:latin typeface="ＭＳ Ｐゴシック"/>
            </a:rPr>
            <a:t>→</a:t>
          </a:r>
          <a:r>
            <a:rPr kumimoji="1" lang="en-US" altLang="ja-JP" sz="1200">
              <a:latin typeface="ＭＳ Ｐゴシック"/>
            </a:rPr>
            <a:t>69.8%</a:t>
          </a:r>
        </a:p>
        <a:p>
          <a:r>
            <a:rPr kumimoji="1" lang="ja-JP" altLang="en-US" sz="1200">
              <a:latin typeface="ＭＳ Ｐゴシック"/>
            </a:rPr>
            <a:t>　人件費の削減や事務事業のスリム化など経常経費抑制に努めてきたことにより類似団体平均を大きく上回っている。</a:t>
          </a:r>
        </a:p>
        <a:p>
          <a:r>
            <a:rPr kumimoji="1" lang="ja-JP" altLang="en-US" sz="1200">
              <a:latin typeface="ＭＳ Ｐゴシック"/>
            </a:rPr>
            <a:t>　しかしながら、前年度と比較して</a:t>
          </a:r>
          <a:r>
            <a:rPr kumimoji="1" lang="en-US" altLang="ja-JP" sz="1200">
              <a:latin typeface="ＭＳ Ｐゴシック"/>
            </a:rPr>
            <a:t>3.5%</a:t>
          </a:r>
          <a:r>
            <a:rPr kumimoji="1" lang="ja-JP" altLang="en-US" sz="1200">
              <a:latin typeface="ＭＳ Ｐゴシック"/>
            </a:rPr>
            <a:t>上昇し</a:t>
          </a:r>
          <a:r>
            <a:rPr kumimoji="1" lang="en-US" altLang="ja-JP" sz="1200">
              <a:latin typeface="ＭＳ Ｐゴシック"/>
            </a:rPr>
            <a:t>69.8%</a:t>
          </a:r>
          <a:r>
            <a:rPr kumimoji="1" lang="ja-JP" altLang="en-US" sz="1200">
              <a:latin typeface="ＭＳ Ｐゴシック"/>
            </a:rPr>
            <a:t>となるなど、経常経費抑制にも限界感が否めないことから、経常経費抑制を維持しながら企業誘致による税収増や広告収入の確保など歳入確保に努めている。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85598</xdr:rowOff>
    </xdr:from>
    <xdr:to>
      <xdr:col>7</xdr:col>
      <xdr:colOff>152400</xdr:colOff>
      <xdr:row>67</xdr:row>
      <xdr:rowOff>51054</xdr:rowOff>
    </xdr:to>
    <xdr:cxnSp macro="">
      <xdr:nvCxnSpPr>
        <xdr:cNvPr id="124" name="直線コネクタ 123"/>
        <xdr:cNvCxnSpPr/>
      </xdr:nvCxnSpPr>
      <xdr:spPr>
        <a:xfrm flipV="1">
          <a:off x="4953000" y="10544048"/>
          <a:ext cx="0" cy="994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23131</xdr:rowOff>
    </xdr:from>
    <xdr:ext cx="762000" cy="259045"/>
    <xdr:sp macro="" textlink="">
      <xdr:nvSpPr>
        <xdr:cNvPr id="125"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67</xdr:row>
      <xdr:rowOff>51054</xdr:rowOff>
    </xdr:from>
    <xdr:to>
      <xdr:col>7</xdr:col>
      <xdr:colOff>241300</xdr:colOff>
      <xdr:row>67</xdr:row>
      <xdr:rowOff>51054</xdr:rowOff>
    </xdr:to>
    <xdr:cxnSp macro="">
      <xdr:nvCxnSpPr>
        <xdr:cNvPr id="126" name="直線コネクタ 125"/>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525</xdr:rowOff>
    </xdr:from>
    <xdr:ext cx="762000" cy="259045"/>
    <xdr:sp macro="" textlink="">
      <xdr:nvSpPr>
        <xdr:cNvPr id="127" name="財政構造の弾力性最大値テキスト"/>
        <xdr:cNvSpPr txBox="1"/>
      </xdr:nvSpPr>
      <xdr:spPr>
        <a:xfrm>
          <a:off x="5041900" y="102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61</xdr:row>
      <xdr:rowOff>85598</xdr:rowOff>
    </xdr:from>
    <xdr:to>
      <xdr:col>7</xdr:col>
      <xdr:colOff>241300</xdr:colOff>
      <xdr:row>61</xdr:row>
      <xdr:rowOff>85598</xdr:rowOff>
    </xdr:to>
    <xdr:cxnSp macro="">
      <xdr:nvCxnSpPr>
        <xdr:cNvPr id="128" name="直線コネクタ 127"/>
        <xdr:cNvCxnSpPr/>
      </xdr:nvCxnSpPr>
      <xdr:spPr>
        <a:xfrm>
          <a:off x="4864100" y="105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88138</xdr:rowOff>
    </xdr:from>
    <xdr:to>
      <xdr:col>7</xdr:col>
      <xdr:colOff>152400</xdr:colOff>
      <xdr:row>61</xdr:row>
      <xdr:rowOff>85598</xdr:rowOff>
    </xdr:to>
    <xdr:cxnSp macro="">
      <xdr:nvCxnSpPr>
        <xdr:cNvPr id="129" name="直線コネクタ 128"/>
        <xdr:cNvCxnSpPr/>
      </xdr:nvCxnSpPr>
      <xdr:spPr>
        <a:xfrm>
          <a:off x="4114800" y="10375138"/>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100601</xdr:rowOff>
    </xdr:from>
    <xdr:ext cx="762000" cy="259045"/>
    <xdr:sp macro="" textlink="">
      <xdr:nvSpPr>
        <xdr:cNvPr id="130" name="財政構造の弾力性平均値テキスト"/>
        <xdr:cNvSpPr txBox="1"/>
      </xdr:nvSpPr>
      <xdr:spPr>
        <a:xfrm>
          <a:off x="5041900" y="11073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128524</xdr:rowOff>
    </xdr:from>
    <xdr:to>
      <xdr:col>7</xdr:col>
      <xdr:colOff>203200</xdr:colOff>
      <xdr:row>65</xdr:row>
      <xdr:rowOff>58674</xdr:rowOff>
    </xdr:to>
    <xdr:sp macro="" textlink="">
      <xdr:nvSpPr>
        <xdr:cNvPr id="131" name="フローチャート : 判断 130"/>
        <xdr:cNvSpPr/>
      </xdr:nvSpPr>
      <xdr:spPr>
        <a:xfrm>
          <a:off x="4902200" y="1110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88138</xdr:rowOff>
    </xdr:from>
    <xdr:to>
      <xdr:col>6</xdr:col>
      <xdr:colOff>0</xdr:colOff>
      <xdr:row>60</xdr:row>
      <xdr:rowOff>92964</xdr:rowOff>
    </xdr:to>
    <xdr:cxnSp macro="">
      <xdr:nvCxnSpPr>
        <xdr:cNvPr id="132" name="直線コネクタ 131"/>
        <xdr:cNvCxnSpPr/>
      </xdr:nvCxnSpPr>
      <xdr:spPr>
        <a:xfrm flipV="1">
          <a:off x="3225800" y="103751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89916</xdr:rowOff>
    </xdr:from>
    <xdr:to>
      <xdr:col>6</xdr:col>
      <xdr:colOff>50800</xdr:colOff>
      <xdr:row>65</xdr:row>
      <xdr:rowOff>20066</xdr:rowOff>
    </xdr:to>
    <xdr:sp macro="" textlink="">
      <xdr:nvSpPr>
        <xdr:cNvPr id="133" name="フローチャート : 判断 132"/>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4843</xdr:rowOff>
    </xdr:from>
    <xdr:ext cx="736600" cy="259045"/>
    <xdr:sp macro="" textlink="">
      <xdr:nvSpPr>
        <xdr:cNvPr id="134" name="テキスト ボックス 133"/>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92964</xdr:rowOff>
    </xdr:to>
    <xdr:cxnSp macro="">
      <xdr:nvCxnSpPr>
        <xdr:cNvPr id="135" name="直線コネクタ 134"/>
        <xdr:cNvCxnSpPr/>
      </xdr:nvCxnSpPr>
      <xdr:spPr>
        <a:xfrm>
          <a:off x="2336800" y="10379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104394</xdr:rowOff>
    </xdr:from>
    <xdr:to>
      <xdr:col>4</xdr:col>
      <xdr:colOff>533400</xdr:colOff>
      <xdr:row>65</xdr:row>
      <xdr:rowOff>34544</xdr:rowOff>
    </xdr:to>
    <xdr:sp macro="" textlink="">
      <xdr:nvSpPr>
        <xdr:cNvPr id="136" name="フローチャート : 判断 135"/>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19321</xdr:rowOff>
    </xdr:from>
    <xdr:ext cx="762000" cy="259045"/>
    <xdr:sp macro="" textlink="">
      <xdr:nvSpPr>
        <xdr:cNvPr id="137" name="テキスト ボックス 136"/>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61</xdr:row>
      <xdr:rowOff>75946</xdr:rowOff>
    </xdr:to>
    <xdr:cxnSp macro="">
      <xdr:nvCxnSpPr>
        <xdr:cNvPr id="138" name="直線コネクタ 137"/>
        <xdr:cNvCxnSpPr/>
      </xdr:nvCxnSpPr>
      <xdr:spPr>
        <a:xfrm flipV="1">
          <a:off x="1447800" y="1037996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12700</xdr:rowOff>
    </xdr:from>
    <xdr:to>
      <xdr:col>3</xdr:col>
      <xdr:colOff>330200</xdr:colOff>
      <xdr:row>64</xdr:row>
      <xdr:rowOff>114300</xdr:rowOff>
    </xdr:to>
    <xdr:sp macro="" textlink="">
      <xdr:nvSpPr>
        <xdr:cNvPr id="139" name="フローチャート : 判断 138"/>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40" name="テキスト ボックス 139"/>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8" name="円/楕円 147"/>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127525</xdr:rowOff>
    </xdr:from>
    <xdr:ext cx="762000" cy="259045"/>
    <xdr:sp macro="" textlink="">
      <xdr:nvSpPr>
        <xdr:cNvPr id="149" name="財政構造の弾力性該当値テキスト"/>
        <xdr:cNvSpPr txBox="1"/>
      </xdr:nvSpPr>
      <xdr:spPr>
        <a:xfrm>
          <a:off x="5041900" y="1041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37338</xdr:rowOff>
    </xdr:from>
    <xdr:to>
      <xdr:col>6</xdr:col>
      <xdr:colOff>50800</xdr:colOff>
      <xdr:row>60</xdr:row>
      <xdr:rowOff>138938</xdr:rowOff>
    </xdr:to>
    <xdr:sp macro="" textlink="">
      <xdr:nvSpPr>
        <xdr:cNvPr id="150" name="円/楕円 149"/>
        <xdr:cNvSpPr/>
      </xdr:nvSpPr>
      <xdr:spPr>
        <a:xfrm>
          <a:off x="4064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149115</xdr:rowOff>
    </xdr:from>
    <xdr:ext cx="736600" cy="259045"/>
    <xdr:sp macro="" textlink="">
      <xdr:nvSpPr>
        <xdr:cNvPr id="151" name="テキスト ボックス 150"/>
        <xdr:cNvSpPr txBox="1"/>
      </xdr:nvSpPr>
      <xdr:spPr>
        <a:xfrm>
          <a:off x="3733800" y="10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42164</xdr:rowOff>
    </xdr:from>
    <xdr:to>
      <xdr:col>4</xdr:col>
      <xdr:colOff>533400</xdr:colOff>
      <xdr:row>60</xdr:row>
      <xdr:rowOff>143764</xdr:rowOff>
    </xdr:to>
    <xdr:sp macro="" textlink="">
      <xdr:nvSpPr>
        <xdr:cNvPr id="152" name="円/楕円 151"/>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153941</xdr:rowOff>
    </xdr:from>
    <xdr:ext cx="762000" cy="259045"/>
    <xdr:sp macro="" textlink="">
      <xdr:nvSpPr>
        <xdr:cNvPr id="153" name="テキスト ボックス 152"/>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4" name="円/楕円 153"/>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5" name="テキスト ボックス 154"/>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56" name="円/楕円 155"/>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57" name="テキスト ボックス 156"/>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119,146</a:t>
          </a:r>
          <a:r>
            <a:rPr kumimoji="1" lang="ja-JP" altLang="en-US" sz="1200">
              <a:latin typeface="ＭＳ Ｐゴシック"/>
            </a:rPr>
            <a:t>円→</a:t>
          </a:r>
          <a:r>
            <a:rPr kumimoji="1" lang="en-US" altLang="ja-JP" sz="1200">
              <a:latin typeface="ＭＳ Ｐゴシック"/>
            </a:rPr>
            <a:t>124,365</a:t>
          </a:r>
          <a:r>
            <a:rPr kumimoji="1" lang="ja-JP" altLang="en-US" sz="1200">
              <a:latin typeface="ＭＳ Ｐゴシック"/>
            </a:rPr>
            <a:t>円</a:t>
          </a:r>
          <a:endParaRPr kumimoji="1" lang="en-US" altLang="ja-JP" sz="1200">
            <a:latin typeface="ＭＳ Ｐゴシック"/>
          </a:endParaRPr>
        </a:p>
        <a:p>
          <a:r>
            <a:rPr kumimoji="1" lang="ja-JP" altLang="en-US" sz="1200">
              <a:latin typeface="ＭＳ Ｐゴシック"/>
            </a:rPr>
            <a:t>　職員の採用を慎重に行うほか、一部に臨時職員を登用し、また、各種委託料についても見直しを行うなど抑制に努めているが、情報機器の更新や臨時保育士の増加などにより前年度と比較して</a:t>
          </a:r>
          <a:r>
            <a:rPr kumimoji="1" lang="en-US" altLang="ja-JP" sz="1200">
              <a:latin typeface="ＭＳ Ｐゴシック"/>
            </a:rPr>
            <a:t>5,219</a:t>
          </a:r>
          <a:r>
            <a:rPr kumimoji="1" lang="ja-JP" altLang="en-US" sz="1200">
              <a:latin typeface="ＭＳ Ｐゴシック"/>
            </a:rPr>
            <a:t>円増加したが、類似団体平均を大きく上回っている。</a:t>
          </a:r>
          <a:endParaRPr kumimoji="1" lang="en-US" altLang="ja-JP" sz="1200">
            <a:latin typeface="ＭＳ Ｐゴシック"/>
          </a:endParaRPr>
        </a:p>
        <a:p>
          <a:r>
            <a:rPr kumimoji="1" lang="ja-JP" altLang="en-US" sz="1200">
              <a:latin typeface="ＭＳ Ｐゴシック"/>
            </a:rPr>
            <a:t>　引き続き、臨時職員の登用や事務の合理化を図り抑制していく。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8" name="直線コネクタ 187"/>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9"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90" name="直線コネクタ 189"/>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91"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2" name="直線コネクタ 191"/>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61120</xdr:rowOff>
    </xdr:from>
    <xdr:to>
      <xdr:col>7</xdr:col>
      <xdr:colOff>152400</xdr:colOff>
      <xdr:row>81</xdr:row>
      <xdr:rowOff>70117</xdr:rowOff>
    </xdr:to>
    <xdr:cxnSp macro="">
      <xdr:nvCxnSpPr>
        <xdr:cNvPr id="193" name="直線コネクタ 192"/>
        <xdr:cNvCxnSpPr/>
      </xdr:nvCxnSpPr>
      <xdr:spPr>
        <a:xfrm>
          <a:off x="4114800" y="13948570"/>
          <a:ext cx="8382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54894</xdr:rowOff>
    </xdr:from>
    <xdr:ext cx="762000" cy="259045"/>
    <xdr:sp macro="" textlink="">
      <xdr:nvSpPr>
        <xdr:cNvPr id="194" name="人件費・物件費等の状況平均値テキスト"/>
        <xdr:cNvSpPr txBox="1"/>
      </xdr:nvSpPr>
      <xdr:spPr>
        <a:xfrm>
          <a:off x="5041900" y="1394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5" name="フローチャート : 判断 194"/>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61120</xdr:rowOff>
    </xdr:from>
    <xdr:to>
      <xdr:col>6</xdr:col>
      <xdr:colOff>0</xdr:colOff>
      <xdr:row>81</xdr:row>
      <xdr:rowOff>73206</xdr:rowOff>
    </xdr:to>
    <xdr:cxnSp macro="">
      <xdr:nvCxnSpPr>
        <xdr:cNvPr id="196" name="直線コネクタ 195"/>
        <xdr:cNvCxnSpPr/>
      </xdr:nvCxnSpPr>
      <xdr:spPr>
        <a:xfrm flipV="1">
          <a:off x="3225800" y="13948570"/>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7" name="フローチャート : 判断 196"/>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146831</xdr:rowOff>
    </xdr:from>
    <xdr:ext cx="736600" cy="259045"/>
    <xdr:sp macro="" textlink="">
      <xdr:nvSpPr>
        <xdr:cNvPr id="198" name="テキスト ボックス 197"/>
        <xdr:cNvSpPr txBox="1"/>
      </xdr:nvSpPr>
      <xdr:spPr>
        <a:xfrm>
          <a:off x="3733800" y="14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72475</xdr:rowOff>
    </xdr:from>
    <xdr:to>
      <xdr:col>4</xdr:col>
      <xdr:colOff>482600</xdr:colOff>
      <xdr:row>81</xdr:row>
      <xdr:rowOff>73206</xdr:rowOff>
    </xdr:to>
    <xdr:cxnSp macro="">
      <xdr:nvCxnSpPr>
        <xdr:cNvPr id="199" name="直線コネクタ 198"/>
        <xdr:cNvCxnSpPr/>
      </xdr:nvCxnSpPr>
      <xdr:spPr>
        <a:xfrm>
          <a:off x="2336800" y="1395992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200" name="フローチャート : 判断 199"/>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201" name="テキスト ボックス 200"/>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70194</xdr:rowOff>
    </xdr:from>
    <xdr:to>
      <xdr:col>3</xdr:col>
      <xdr:colOff>279400</xdr:colOff>
      <xdr:row>81</xdr:row>
      <xdr:rowOff>72475</xdr:rowOff>
    </xdr:to>
    <xdr:cxnSp macro="">
      <xdr:nvCxnSpPr>
        <xdr:cNvPr id="202" name="直線コネクタ 201"/>
        <xdr:cNvCxnSpPr/>
      </xdr:nvCxnSpPr>
      <xdr:spPr>
        <a:xfrm>
          <a:off x="1447800" y="13957644"/>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117563</xdr:rowOff>
    </xdr:from>
    <xdr:to>
      <xdr:col>3</xdr:col>
      <xdr:colOff>330200</xdr:colOff>
      <xdr:row>82</xdr:row>
      <xdr:rowOff>47713</xdr:rowOff>
    </xdr:to>
    <xdr:sp macro="" textlink="">
      <xdr:nvSpPr>
        <xdr:cNvPr id="203" name="フローチャート : 判断 202"/>
        <xdr:cNvSpPr/>
      </xdr:nvSpPr>
      <xdr:spPr>
        <a:xfrm>
          <a:off x="2286000" y="1400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32490</xdr:rowOff>
    </xdr:from>
    <xdr:ext cx="762000" cy="259045"/>
    <xdr:sp macro="" textlink="">
      <xdr:nvSpPr>
        <xdr:cNvPr id="204" name="テキスト ボックス 203"/>
        <xdr:cNvSpPr txBox="1"/>
      </xdr:nvSpPr>
      <xdr:spPr>
        <a:xfrm>
          <a:off x="1955800" y="140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99425</xdr:rowOff>
    </xdr:from>
    <xdr:to>
      <xdr:col>2</xdr:col>
      <xdr:colOff>127000</xdr:colOff>
      <xdr:row>82</xdr:row>
      <xdr:rowOff>29575</xdr:rowOff>
    </xdr:to>
    <xdr:sp macro="" textlink="">
      <xdr:nvSpPr>
        <xdr:cNvPr id="205" name="フローチャート : 判断 204"/>
        <xdr:cNvSpPr/>
      </xdr:nvSpPr>
      <xdr:spPr>
        <a:xfrm>
          <a:off x="1397000" y="139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14352</xdr:rowOff>
    </xdr:from>
    <xdr:ext cx="762000" cy="259045"/>
    <xdr:sp macro="" textlink="">
      <xdr:nvSpPr>
        <xdr:cNvPr id="206" name="テキスト ボックス 205"/>
        <xdr:cNvSpPr txBox="1"/>
      </xdr:nvSpPr>
      <xdr:spPr>
        <a:xfrm>
          <a:off x="1066800" y="1407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19317</xdr:rowOff>
    </xdr:from>
    <xdr:to>
      <xdr:col>7</xdr:col>
      <xdr:colOff>203200</xdr:colOff>
      <xdr:row>81</xdr:row>
      <xdr:rowOff>120917</xdr:rowOff>
    </xdr:to>
    <xdr:sp macro="" textlink="">
      <xdr:nvSpPr>
        <xdr:cNvPr id="212" name="円/楕円 211"/>
        <xdr:cNvSpPr/>
      </xdr:nvSpPr>
      <xdr:spPr>
        <a:xfrm>
          <a:off x="4902200" y="13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112044</xdr:rowOff>
    </xdr:from>
    <xdr:ext cx="762000" cy="259045"/>
    <xdr:sp macro="" textlink="">
      <xdr:nvSpPr>
        <xdr:cNvPr id="213" name="人件費・物件費等の状況該当値テキスト"/>
        <xdr:cNvSpPr txBox="1"/>
      </xdr:nvSpPr>
      <xdr:spPr>
        <a:xfrm>
          <a:off x="5041900" y="1382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124,365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10320</xdr:rowOff>
    </xdr:from>
    <xdr:to>
      <xdr:col>6</xdr:col>
      <xdr:colOff>50800</xdr:colOff>
      <xdr:row>81</xdr:row>
      <xdr:rowOff>111920</xdr:rowOff>
    </xdr:to>
    <xdr:sp macro="" textlink="">
      <xdr:nvSpPr>
        <xdr:cNvPr id="214" name="円/楕円 213"/>
        <xdr:cNvSpPr/>
      </xdr:nvSpPr>
      <xdr:spPr>
        <a:xfrm>
          <a:off x="4064000" y="138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122097</xdr:rowOff>
    </xdr:from>
    <xdr:ext cx="736600" cy="259045"/>
    <xdr:sp macro="" textlink="">
      <xdr:nvSpPr>
        <xdr:cNvPr id="215" name="テキスト ボックス 214"/>
        <xdr:cNvSpPr txBox="1"/>
      </xdr:nvSpPr>
      <xdr:spPr>
        <a:xfrm>
          <a:off x="3733800" y="1366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22406</xdr:rowOff>
    </xdr:from>
    <xdr:to>
      <xdr:col>4</xdr:col>
      <xdr:colOff>533400</xdr:colOff>
      <xdr:row>81</xdr:row>
      <xdr:rowOff>124006</xdr:rowOff>
    </xdr:to>
    <xdr:sp macro="" textlink="">
      <xdr:nvSpPr>
        <xdr:cNvPr id="216" name="円/楕円 215"/>
        <xdr:cNvSpPr/>
      </xdr:nvSpPr>
      <xdr:spPr>
        <a:xfrm>
          <a:off x="3175000" y="139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134183</xdr:rowOff>
    </xdr:from>
    <xdr:ext cx="762000" cy="259045"/>
    <xdr:sp macro="" textlink="">
      <xdr:nvSpPr>
        <xdr:cNvPr id="217" name="テキスト ボックス 216"/>
        <xdr:cNvSpPr txBox="1"/>
      </xdr:nvSpPr>
      <xdr:spPr>
        <a:xfrm>
          <a:off x="2844800" y="1367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21675</xdr:rowOff>
    </xdr:from>
    <xdr:to>
      <xdr:col>3</xdr:col>
      <xdr:colOff>330200</xdr:colOff>
      <xdr:row>81</xdr:row>
      <xdr:rowOff>123275</xdr:rowOff>
    </xdr:to>
    <xdr:sp macro="" textlink="">
      <xdr:nvSpPr>
        <xdr:cNvPr id="218" name="円/楕円 217"/>
        <xdr:cNvSpPr/>
      </xdr:nvSpPr>
      <xdr:spPr>
        <a:xfrm>
          <a:off x="2286000" y="139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133452</xdr:rowOff>
    </xdr:from>
    <xdr:ext cx="762000" cy="259045"/>
    <xdr:sp macro="" textlink="">
      <xdr:nvSpPr>
        <xdr:cNvPr id="219" name="テキスト ボックス 218"/>
        <xdr:cNvSpPr txBox="1"/>
      </xdr:nvSpPr>
      <xdr:spPr>
        <a:xfrm>
          <a:off x="1955800" y="1367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19394</xdr:rowOff>
    </xdr:from>
    <xdr:to>
      <xdr:col>2</xdr:col>
      <xdr:colOff>127000</xdr:colOff>
      <xdr:row>81</xdr:row>
      <xdr:rowOff>120994</xdr:rowOff>
    </xdr:to>
    <xdr:sp macro="" textlink="">
      <xdr:nvSpPr>
        <xdr:cNvPr id="220" name="円/楕円 219"/>
        <xdr:cNvSpPr/>
      </xdr:nvSpPr>
      <xdr:spPr>
        <a:xfrm>
          <a:off x="1397000" y="139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131171</xdr:rowOff>
    </xdr:from>
    <xdr:ext cx="762000" cy="259045"/>
    <xdr:sp macro="" textlink="">
      <xdr:nvSpPr>
        <xdr:cNvPr id="221" name="テキスト ボックス 220"/>
        <xdr:cNvSpPr txBox="1"/>
      </xdr:nvSpPr>
      <xdr:spPr>
        <a:xfrm>
          <a:off x="1066800" y="1367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102.0</a:t>
          </a:r>
          <a:r>
            <a:rPr kumimoji="1" lang="ja-JP" altLang="en-US" sz="1200">
              <a:latin typeface="ＭＳ Ｐゴシック"/>
            </a:rPr>
            <a:t>→</a:t>
          </a:r>
          <a:r>
            <a:rPr kumimoji="1" lang="en-US" altLang="ja-JP" sz="1200">
              <a:latin typeface="ＭＳ Ｐゴシック"/>
            </a:rPr>
            <a:t>95.1</a:t>
          </a:r>
        </a:p>
        <a:p>
          <a:r>
            <a:rPr kumimoji="1" lang="ja-JP" altLang="en-US" sz="1200">
              <a:latin typeface="ＭＳ Ｐゴシック"/>
            </a:rPr>
            <a:t>　団塊の世代の退職や採用職員の若返り、人件費の抑制などにより類似団体平均を下回っている。</a:t>
          </a:r>
          <a:endParaRPr kumimoji="1" lang="en-US" altLang="ja-JP" sz="1200">
            <a:latin typeface="ＭＳ Ｐゴシック"/>
          </a:endParaRPr>
        </a:p>
        <a:p>
          <a:r>
            <a:rPr kumimoji="1" lang="ja-JP" altLang="en-US" sz="1200">
              <a:latin typeface="ＭＳ Ｐゴシック"/>
            </a:rPr>
            <a:t>　今後も給与体系と水準の適正化に努める。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87</xdr:row>
      <xdr:rowOff>136979</xdr:rowOff>
    </xdr:to>
    <xdr:cxnSp macro="">
      <xdr:nvCxnSpPr>
        <xdr:cNvPr id="252" name="直線コネクタ 251"/>
        <xdr:cNvCxnSpPr/>
      </xdr:nvCxnSpPr>
      <xdr:spPr>
        <a:xfrm flipV="1">
          <a:off x="17018000" y="13938552"/>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3"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4" name="直線コネクタ 253"/>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5"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6" name="直線コネクタ 255"/>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88</xdr:row>
      <xdr:rowOff>34471</xdr:rowOff>
    </xdr:to>
    <xdr:cxnSp macro="">
      <xdr:nvCxnSpPr>
        <xdr:cNvPr id="257" name="直線コネクタ 256"/>
        <xdr:cNvCxnSpPr/>
      </xdr:nvCxnSpPr>
      <xdr:spPr>
        <a:xfrm flipV="1">
          <a:off x="16179800" y="14329229"/>
          <a:ext cx="838200" cy="79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58"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9" name="フローチャート : 判断 258"/>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170543</xdr:rowOff>
    </xdr:from>
    <xdr:to>
      <xdr:col>23</xdr:col>
      <xdr:colOff>406400</xdr:colOff>
      <xdr:row>88</xdr:row>
      <xdr:rowOff>34471</xdr:rowOff>
    </xdr:to>
    <xdr:cxnSp macro="">
      <xdr:nvCxnSpPr>
        <xdr:cNvPr id="260" name="直線コネクタ 259"/>
        <xdr:cNvCxnSpPr/>
      </xdr:nvCxnSpPr>
      <xdr:spPr>
        <a:xfrm>
          <a:off x="15290800" y="14915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19050</xdr:rowOff>
    </xdr:from>
    <xdr:to>
      <xdr:col>23</xdr:col>
      <xdr:colOff>457200</xdr:colOff>
      <xdr:row>89</xdr:row>
      <xdr:rowOff>120650</xdr:rowOff>
    </xdr:to>
    <xdr:sp macro="" textlink="">
      <xdr:nvSpPr>
        <xdr:cNvPr id="261" name="フローチャート : 判断 260"/>
        <xdr:cNvSpPr/>
      </xdr:nvSpPr>
      <xdr:spPr>
        <a:xfrm>
          <a:off x="16129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62" name="テキスト ボックス 261"/>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86</xdr:row>
      <xdr:rowOff>170543</xdr:rowOff>
    </xdr:to>
    <xdr:cxnSp macro="">
      <xdr:nvCxnSpPr>
        <xdr:cNvPr id="263" name="直線コネクタ 262"/>
        <xdr:cNvCxnSpPr/>
      </xdr:nvCxnSpPr>
      <xdr:spPr>
        <a:xfrm>
          <a:off x="14401800" y="14087929"/>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4" name="フローチャート : 判断 263"/>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5" name="テキスト ボックス 264"/>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29029</xdr:rowOff>
    </xdr:from>
    <xdr:to>
      <xdr:col>21</xdr:col>
      <xdr:colOff>0</xdr:colOff>
      <xdr:row>82</xdr:row>
      <xdr:rowOff>143934</xdr:rowOff>
    </xdr:to>
    <xdr:cxnSp macro="">
      <xdr:nvCxnSpPr>
        <xdr:cNvPr id="266" name="直線コネクタ 265"/>
        <xdr:cNvCxnSpPr/>
      </xdr:nvCxnSpPr>
      <xdr:spPr>
        <a:xfrm flipV="1">
          <a:off x="13512800" y="1408792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162077</xdr:rowOff>
    </xdr:from>
    <xdr:to>
      <xdr:col>21</xdr:col>
      <xdr:colOff>50800</xdr:colOff>
      <xdr:row>83</xdr:row>
      <xdr:rowOff>92227</xdr:rowOff>
    </xdr:to>
    <xdr:sp macro="" textlink="">
      <xdr:nvSpPr>
        <xdr:cNvPr id="267" name="フローチャート : 判断 266"/>
        <xdr:cNvSpPr/>
      </xdr:nvSpPr>
      <xdr:spPr>
        <a:xfrm>
          <a:off x="14351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77004</xdr:rowOff>
    </xdr:from>
    <xdr:ext cx="762000" cy="259045"/>
    <xdr:sp macro="" textlink="">
      <xdr:nvSpPr>
        <xdr:cNvPr id="268" name="テキスト ボックス 267"/>
        <xdr:cNvSpPr txBox="1"/>
      </xdr:nvSpPr>
      <xdr:spPr>
        <a:xfrm>
          <a:off x="14020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69" name="フローチャート : 判断 268"/>
        <xdr:cNvSpPr/>
      </xdr:nvSpPr>
      <xdr:spPr>
        <a:xfrm>
          <a:off x="13462000" y="141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54022</xdr:rowOff>
    </xdr:from>
    <xdr:ext cx="762000" cy="259045"/>
    <xdr:sp macro="" textlink="">
      <xdr:nvSpPr>
        <xdr:cNvPr id="270" name="テキスト ボックス 269"/>
        <xdr:cNvSpPr txBox="1"/>
      </xdr:nvSpPr>
      <xdr:spPr>
        <a:xfrm>
          <a:off x="131318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6" name="円/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155121</xdr:rowOff>
    </xdr:from>
    <xdr:to>
      <xdr:col>23</xdr:col>
      <xdr:colOff>457200</xdr:colOff>
      <xdr:row>88</xdr:row>
      <xdr:rowOff>85271</xdr:rowOff>
    </xdr:to>
    <xdr:sp macro="" textlink="">
      <xdr:nvSpPr>
        <xdr:cNvPr id="278" name="円/楕円 277"/>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95448</xdr:rowOff>
    </xdr:from>
    <xdr:ext cx="736600" cy="259045"/>
    <xdr:sp macro="" textlink="">
      <xdr:nvSpPr>
        <xdr:cNvPr id="279" name="テキスト ボックス 278"/>
        <xdr:cNvSpPr txBox="1"/>
      </xdr:nvSpPr>
      <xdr:spPr>
        <a:xfrm>
          <a:off x="15798800" y="1484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119743</xdr:rowOff>
    </xdr:from>
    <xdr:to>
      <xdr:col>22</xdr:col>
      <xdr:colOff>254000</xdr:colOff>
      <xdr:row>87</xdr:row>
      <xdr:rowOff>49893</xdr:rowOff>
    </xdr:to>
    <xdr:sp macro="" textlink="">
      <xdr:nvSpPr>
        <xdr:cNvPr id="280" name="円/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60070</xdr:rowOff>
    </xdr:from>
    <xdr:ext cx="762000" cy="259045"/>
    <xdr:sp macro="" textlink="">
      <xdr:nvSpPr>
        <xdr:cNvPr id="281" name="テキスト ボックス 280"/>
        <xdr:cNvSpPr txBox="1"/>
      </xdr:nvSpPr>
      <xdr:spPr>
        <a:xfrm>
          <a:off x="14909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149679</xdr:rowOff>
    </xdr:from>
    <xdr:to>
      <xdr:col>21</xdr:col>
      <xdr:colOff>50800</xdr:colOff>
      <xdr:row>82</xdr:row>
      <xdr:rowOff>79829</xdr:rowOff>
    </xdr:to>
    <xdr:sp macro="" textlink="">
      <xdr:nvSpPr>
        <xdr:cNvPr id="282" name="円/楕円 281"/>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90006</xdr:rowOff>
    </xdr:from>
    <xdr:ext cx="762000" cy="259045"/>
    <xdr:sp macro="" textlink="">
      <xdr:nvSpPr>
        <xdr:cNvPr id="283" name="テキスト ボックス 282"/>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4" name="円/楕円 283"/>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5" name="テキスト ボックス 284"/>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8.42</a:t>
          </a:r>
          <a:r>
            <a:rPr kumimoji="1" lang="ja-JP" altLang="en-US" sz="1200">
              <a:latin typeface="ＭＳ Ｐゴシック"/>
            </a:rPr>
            <a:t>人→</a:t>
          </a:r>
          <a:r>
            <a:rPr kumimoji="1" lang="en-US" altLang="ja-JP" sz="1200">
              <a:latin typeface="ＭＳ Ｐゴシック"/>
            </a:rPr>
            <a:t>8.93</a:t>
          </a:r>
          <a:r>
            <a:rPr kumimoji="1" lang="ja-JP" altLang="en-US" sz="1200">
              <a:latin typeface="ＭＳ Ｐゴシック"/>
            </a:rPr>
            <a:t>人</a:t>
          </a:r>
          <a:endParaRPr kumimoji="1" lang="en-US" altLang="ja-JP" sz="1200">
            <a:latin typeface="ＭＳ Ｐゴシック"/>
          </a:endParaRPr>
        </a:p>
        <a:p>
          <a:r>
            <a:rPr kumimoji="1" lang="ja-JP" altLang="en-US" sz="1200">
              <a:latin typeface="ＭＳ Ｐゴシック"/>
            </a:rPr>
            <a:t>　保育所の入所児童数の増加による保育士の増員など職員数を現状維持するのは厳しい状況ではあるが、一部に臨時職員を活用し、また、児童センターとデイサービスセンターの管理運営について指定管理を導入など抑制に努め、類似団体平均を下回っている。</a:t>
          </a:r>
          <a:endParaRPr kumimoji="1" lang="en-US" altLang="ja-JP" sz="1200">
            <a:latin typeface="ＭＳ Ｐゴシック"/>
          </a:endParaRPr>
        </a:p>
        <a:p>
          <a:r>
            <a:rPr kumimoji="1" lang="ja-JP" altLang="en-US" sz="1200">
              <a:latin typeface="ＭＳ Ｐゴシック"/>
            </a:rPr>
            <a:t>　今後は、文教施設などの直営施設について指定管理制度への移行を検討していきます。</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7" name="直線コネクタ 316"/>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8"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9" name="直線コネクタ 318"/>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20"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21" name="直線コネクタ 320"/>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95734</xdr:rowOff>
    </xdr:from>
    <xdr:to>
      <xdr:col>24</xdr:col>
      <xdr:colOff>558800</xdr:colOff>
      <xdr:row>59</xdr:row>
      <xdr:rowOff>154336</xdr:rowOff>
    </xdr:to>
    <xdr:cxnSp macro="">
      <xdr:nvCxnSpPr>
        <xdr:cNvPr id="322" name="直線コネクタ 321"/>
        <xdr:cNvCxnSpPr/>
      </xdr:nvCxnSpPr>
      <xdr:spPr>
        <a:xfrm>
          <a:off x="16179800" y="10211284"/>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146853</xdr:rowOff>
    </xdr:from>
    <xdr:ext cx="762000" cy="259045"/>
    <xdr:sp macro="" textlink="">
      <xdr:nvSpPr>
        <xdr:cNvPr id="323" name="定員管理の状況平均値テキスト"/>
        <xdr:cNvSpPr txBox="1"/>
      </xdr:nvSpPr>
      <xdr:spPr>
        <a:xfrm>
          <a:off x="17106900" y="1026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4" name="フローチャート : 判断 323"/>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95734</xdr:rowOff>
    </xdr:from>
    <xdr:to>
      <xdr:col>23</xdr:col>
      <xdr:colOff>406400</xdr:colOff>
      <xdr:row>59</xdr:row>
      <xdr:rowOff>138249</xdr:rowOff>
    </xdr:to>
    <xdr:cxnSp macro="">
      <xdr:nvCxnSpPr>
        <xdr:cNvPr id="325" name="直線コネクタ 324"/>
        <xdr:cNvCxnSpPr/>
      </xdr:nvCxnSpPr>
      <xdr:spPr>
        <a:xfrm flipV="1">
          <a:off x="15290800" y="1021128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6" name="フローチャート : 判断 325"/>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60977</xdr:rowOff>
    </xdr:from>
    <xdr:ext cx="736600" cy="259045"/>
    <xdr:sp macro="" textlink="">
      <xdr:nvSpPr>
        <xdr:cNvPr id="327" name="テキスト ボックス 326"/>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138249</xdr:rowOff>
    </xdr:from>
    <xdr:to>
      <xdr:col>22</xdr:col>
      <xdr:colOff>203200</xdr:colOff>
      <xdr:row>59</xdr:row>
      <xdr:rowOff>140546</xdr:rowOff>
    </xdr:to>
    <xdr:cxnSp macro="">
      <xdr:nvCxnSpPr>
        <xdr:cNvPr id="328" name="直線コネクタ 327"/>
        <xdr:cNvCxnSpPr/>
      </xdr:nvCxnSpPr>
      <xdr:spPr>
        <a:xfrm flipV="1">
          <a:off x="14401800" y="10253799"/>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9" name="フローチャート : 判断 328"/>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92001</xdr:rowOff>
    </xdr:from>
    <xdr:ext cx="762000" cy="259045"/>
    <xdr:sp macro="" textlink="">
      <xdr:nvSpPr>
        <xdr:cNvPr id="330" name="テキスト ボックス 329"/>
        <xdr:cNvSpPr txBox="1"/>
      </xdr:nvSpPr>
      <xdr:spPr>
        <a:xfrm>
          <a:off x="14909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140546</xdr:rowOff>
    </xdr:from>
    <xdr:to>
      <xdr:col>21</xdr:col>
      <xdr:colOff>0</xdr:colOff>
      <xdr:row>60</xdr:row>
      <xdr:rowOff>1270</xdr:rowOff>
    </xdr:to>
    <xdr:cxnSp macro="">
      <xdr:nvCxnSpPr>
        <xdr:cNvPr id="331" name="直線コネクタ 330"/>
        <xdr:cNvCxnSpPr/>
      </xdr:nvCxnSpPr>
      <xdr:spPr>
        <a:xfrm flipV="1">
          <a:off x="13512800" y="102560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2" name="フローチャート : 判断 331"/>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3" name="テキスト ボックス 332"/>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4" name="フローチャート : 判断 333"/>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5" name="テキスト ボックス 334"/>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103536</xdr:rowOff>
    </xdr:from>
    <xdr:to>
      <xdr:col>24</xdr:col>
      <xdr:colOff>609600</xdr:colOff>
      <xdr:row>60</xdr:row>
      <xdr:rowOff>33686</xdr:rowOff>
    </xdr:to>
    <xdr:sp macro="" textlink="">
      <xdr:nvSpPr>
        <xdr:cNvPr id="341" name="円/楕円 340"/>
        <xdr:cNvSpPr/>
      </xdr:nvSpPr>
      <xdr:spPr>
        <a:xfrm>
          <a:off x="169672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120063</xdr:rowOff>
    </xdr:from>
    <xdr:ext cx="762000" cy="259045"/>
    <xdr:sp macro="" textlink="">
      <xdr:nvSpPr>
        <xdr:cNvPr id="342" name="定員管理の状況該当値テキスト"/>
        <xdr:cNvSpPr txBox="1"/>
      </xdr:nvSpPr>
      <xdr:spPr>
        <a:xfrm>
          <a:off x="17106900" y="100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44934</xdr:rowOff>
    </xdr:from>
    <xdr:to>
      <xdr:col>23</xdr:col>
      <xdr:colOff>457200</xdr:colOff>
      <xdr:row>59</xdr:row>
      <xdr:rowOff>146534</xdr:rowOff>
    </xdr:to>
    <xdr:sp macro="" textlink="">
      <xdr:nvSpPr>
        <xdr:cNvPr id="343" name="円/楕円 342"/>
        <xdr:cNvSpPr/>
      </xdr:nvSpPr>
      <xdr:spPr>
        <a:xfrm>
          <a:off x="16129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156711</xdr:rowOff>
    </xdr:from>
    <xdr:ext cx="736600" cy="259045"/>
    <xdr:sp macro="" textlink="">
      <xdr:nvSpPr>
        <xdr:cNvPr id="344" name="テキスト ボックス 343"/>
        <xdr:cNvSpPr txBox="1"/>
      </xdr:nvSpPr>
      <xdr:spPr>
        <a:xfrm>
          <a:off x="15798800" y="992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87449</xdr:rowOff>
    </xdr:from>
    <xdr:to>
      <xdr:col>22</xdr:col>
      <xdr:colOff>254000</xdr:colOff>
      <xdr:row>60</xdr:row>
      <xdr:rowOff>17599</xdr:rowOff>
    </xdr:to>
    <xdr:sp macro="" textlink="">
      <xdr:nvSpPr>
        <xdr:cNvPr id="345" name="円/楕円 344"/>
        <xdr:cNvSpPr/>
      </xdr:nvSpPr>
      <xdr:spPr>
        <a:xfrm>
          <a:off x="15240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27776</xdr:rowOff>
    </xdr:from>
    <xdr:ext cx="762000" cy="259045"/>
    <xdr:sp macro="" textlink="">
      <xdr:nvSpPr>
        <xdr:cNvPr id="346" name="テキスト ボックス 345"/>
        <xdr:cNvSpPr txBox="1"/>
      </xdr:nvSpPr>
      <xdr:spPr>
        <a:xfrm>
          <a:off x="14909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89746</xdr:rowOff>
    </xdr:from>
    <xdr:to>
      <xdr:col>21</xdr:col>
      <xdr:colOff>50800</xdr:colOff>
      <xdr:row>60</xdr:row>
      <xdr:rowOff>19896</xdr:rowOff>
    </xdr:to>
    <xdr:sp macro="" textlink="">
      <xdr:nvSpPr>
        <xdr:cNvPr id="347" name="円/楕円 346"/>
        <xdr:cNvSpPr/>
      </xdr:nvSpPr>
      <xdr:spPr>
        <a:xfrm>
          <a:off x="14351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30073</xdr:rowOff>
    </xdr:from>
    <xdr:ext cx="762000" cy="259045"/>
    <xdr:sp macro="" textlink="">
      <xdr:nvSpPr>
        <xdr:cNvPr id="348" name="テキスト ボックス 347"/>
        <xdr:cNvSpPr txBox="1"/>
      </xdr:nvSpPr>
      <xdr:spPr>
        <a:xfrm>
          <a:off x="14020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49" name="円/楕円 348"/>
        <xdr:cNvSpPr/>
      </xdr:nvSpPr>
      <xdr:spPr>
        <a:xfrm>
          <a:off x="13462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50" name="テキスト ボックス 349"/>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6.9%→5.8%</a:t>
          </a:r>
        </a:p>
        <a:p>
          <a:r>
            <a:rPr kumimoji="1" lang="ja-JP" altLang="en-US" sz="1200">
              <a:latin typeface="ＭＳ Ｐゴシック"/>
            </a:rPr>
            <a:t>　予算規模については、</a:t>
          </a:r>
          <a:r>
            <a:rPr kumimoji="1" lang="en-US" altLang="ja-JP" sz="1200">
              <a:latin typeface="ＭＳ Ｐゴシック"/>
            </a:rPr>
            <a:t>『</a:t>
          </a:r>
          <a:r>
            <a:rPr kumimoji="1" lang="ja-JP" altLang="en-US" sz="1200">
              <a:latin typeface="ＭＳ Ｐゴシック"/>
            </a:rPr>
            <a:t>身の丈予算</a:t>
          </a:r>
          <a:r>
            <a:rPr kumimoji="1" lang="en-US" altLang="ja-JP" sz="1200">
              <a:latin typeface="ＭＳ Ｐゴシック"/>
            </a:rPr>
            <a:t>』</a:t>
          </a:r>
          <a:r>
            <a:rPr kumimoji="1" lang="ja-JP" altLang="en-US" sz="1200">
              <a:latin typeface="ＭＳ Ｐゴシック"/>
            </a:rPr>
            <a:t>を基本に歳入経常財源に見合った歳出総額としている。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H25</a:t>
          </a:r>
          <a:r>
            <a:rPr kumimoji="1" lang="ja-JP" altLang="en-US" sz="1200">
              <a:latin typeface="ＭＳ Ｐゴシック"/>
            </a:rPr>
            <a:t>年度は前年度と比較して</a:t>
          </a:r>
          <a:r>
            <a:rPr kumimoji="1" lang="en-US" altLang="ja-JP" sz="1200">
              <a:latin typeface="ＭＳ Ｐゴシック"/>
            </a:rPr>
            <a:t>1.1%</a:t>
          </a:r>
          <a:r>
            <a:rPr kumimoji="1" lang="ja-JP" altLang="en-US" sz="1200">
              <a:latin typeface="ＭＳ Ｐゴシック"/>
            </a:rPr>
            <a:t>減少し</a:t>
          </a:r>
          <a:r>
            <a:rPr kumimoji="1" lang="en-US" altLang="ja-JP" sz="1200">
              <a:latin typeface="ＭＳ Ｐゴシック"/>
            </a:rPr>
            <a:t>5.8%</a:t>
          </a:r>
          <a:r>
            <a:rPr kumimoji="1" lang="ja-JP" altLang="en-US" sz="1200">
              <a:latin typeface="ＭＳ Ｐゴシック"/>
            </a:rPr>
            <a:t>になり類似団体平均を大きく下回っているが、要因としては公債費に準ずる債務負担行為に係るものの減少や標準財政規模や標準税収入額等の増が挙げられる。</a:t>
          </a:r>
          <a:endParaRPr kumimoji="1" lang="en-US" altLang="ja-JP" sz="1200">
            <a:latin typeface="ＭＳ Ｐゴシック"/>
          </a:endParaRPr>
        </a:p>
        <a:p>
          <a:r>
            <a:rPr kumimoji="1" lang="ja-JP" altLang="en-US" sz="1200">
              <a:latin typeface="ＭＳ Ｐゴシック"/>
            </a:rPr>
            <a:t>　先述のとおり、地方債の新規発行の抑制や繰上償還を実施し比率の上昇を抑えていく。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2" name="直線コネクタ 381"/>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101298</xdr:rowOff>
    </xdr:from>
    <xdr:to>
      <xdr:col>24</xdr:col>
      <xdr:colOff>558800</xdr:colOff>
      <xdr:row>38</xdr:row>
      <xdr:rowOff>56243</xdr:rowOff>
    </xdr:to>
    <xdr:cxnSp macro="">
      <xdr:nvCxnSpPr>
        <xdr:cNvPr id="387" name="直線コネクタ 386"/>
        <xdr:cNvCxnSpPr/>
      </xdr:nvCxnSpPr>
      <xdr:spPr>
        <a:xfrm flipV="1">
          <a:off x="16179800" y="6444948"/>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139294</xdr:rowOff>
    </xdr:from>
    <xdr:ext cx="762000" cy="259045"/>
    <xdr:sp macro="" textlink="">
      <xdr:nvSpPr>
        <xdr:cNvPr id="388"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9" name="フローチャート : 判断 388"/>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56243</xdr:rowOff>
    </xdr:from>
    <xdr:to>
      <xdr:col>23</xdr:col>
      <xdr:colOff>406400</xdr:colOff>
      <xdr:row>39</xdr:row>
      <xdr:rowOff>22678</xdr:rowOff>
    </xdr:to>
    <xdr:cxnSp macro="">
      <xdr:nvCxnSpPr>
        <xdr:cNvPr id="390" name="直線コネクタ 389"/>
        <xdr:cNvCxnSpPr/>
      </xdr:nvCxnSpPr>
      <xdr:spPr>
        <a:xfrm flipV="1">
          <a:off x="15290800" y="65713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1" name="フローチャート : 判断 390"/>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151086</xdr:rowOff>
    </xdr:from>
    <xdr:ext cx="736600" cy="259045"/>
    <xdr:sp macro="" textlink="">
      <xdr:nvSpPr>
        <xdr:cNvPr id="392" name="テキスト ボックス 391"/>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11188</xdr:rowOff>
    </xdr:from>
    <xdr:to>
      <xdr:col>22</xdr:col>
      <xdr:colOff>203200</xdr:colOff>
      <xdr:row>39</xdr:row>
      <xdr:rowOff>22678</xdr:rowOff>
    </xdr:to>
    <xdr:cxnSp macro="">
      <xdr:nvCxnSpPr>
        <xdr:cNvPr id="393" name="直線コネクタ 392"/>
        <xdr:cNvCxnSpPr/>
      </xdr:nvCxnSpPr>
      <xdr:spPr>
        <a:xfrm>
          <a:off x="14401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4" name="フローチャート :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11188</xdr:rowOff>
    </xdr:from>
    <xdr:to>
      <xdr:col>21</xdr:col>
      <xdr:colOff>0</xdr:colOff>
      <xdr:row>39</xdr:row>
      <xdr:rowOff>45659</xdr:rowOff>
    </xdr:to>
    <xdr:cxnSp macro="">
      <xdr:nvCxnSpPr>
        <xdr:cNvPr id="396" name="直線コネクタ 395"/>
        <xdr:cNvCxnSpPr/>
      </xdr:nvCxnSpPr>
      <xdr:spPr>
        <a:xfrm flipV="1">
          <a:off x="13512800" y="66977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7" name="フローチャート : 判断 396"/>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8" name="テキスト ボックス 397"/>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67431</xdr:rowOff>
    </xdr:from>
    <xdr:to>
      <xdr:col>19</xdr:col>
      <xdr:colOff>533400</xdr:colOff>
      <xdr:row>43</xdr:row>
      <xdr:rowOff>169031</xdr:rowOff>
    </xdr:to>
    <xdr:sp macro="" textlink="">
      <xdr:nvSpPr>
        <xdr:cNvPr id="399" name="フローチャート : 判断 398"/>
        <xdr:cNvSpPr/>
      </xdr:nvSpPr>
      <xdr:spPr>
        <a:xfrm>
          <a:off x="13462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153808</xdr:rowOff>
    </xdr:from>
    <xdr:ext cx="762000" cy="259045"/>
    <xdr:sp macro="" textlink="">
      <xdr:nvSpPr>
        <xdr:cNvPr id="400" name="テキスト ボックス 399"/>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50498</xdr:rowOff>
    </xdr:from>
    <xdr:to>
      <xdr:col>24</xdr:col>
      <xdr:colOff>609600</xdr:colOff>
      <xdr:row>37</xdr:row>
      <xdr:rowOff>152098</xdr:rowOff>
    </xdr:to>
    <xdr:sp macro="" textlink="">
      <xdr:nvSpPr>
        <xdr:cNvPr id="406" name="円/楕円 405"/>
        <xdr:cNvSpPr/>
      </xdr:nvSpPr>
      <xdr:spPr>
        <a:xfrm>
          <a:off x="169672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67025</xdr:rowOff>
    </xdr:from>
    <xdr:ext cx="762000" cy="259045"/>
    <xdr:sp macro="" textlink="">
      <xdr:nvSpPr>
        <xdr:cNvPr id="407" name="公債費負担の状況該当値テキスト"/>
        <xdr:cNvSpPr txBox="1"/>
      </xdr:nvSpPr>
      <xdr:spPr>
        <a:xfrm>
          <a:off x="17106900" y="623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5443</xdr:rowOff>
    </xdr:from>
    <xdr:to>
      <xdr:col>23</xdr:col>
      <xdr:colOff>457200</xdr:colOff>
      <xdr:row>38</xdr:row>
      <xdr:rowOff>107043</xdr:rowOff>
    </xdr:to>
    <xdr:sp macro="" textlink="">
      <xdr:nvSpPr>
        <xdr:cNvPr id="408" name="円/楕円 407"/>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117220</xdr:rowOff>
    </xdr:from>
    <xdr:ext cx="736600" cy="259045"/>
    <xdr:sp macro="" textlink="">
      <xdr:nvSpPr>
        <xdr:cNvPr id="409" name="テキスト ボックス 408"/>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143328</xdr:rowOff>
    </xdr:from>
    <xdr:to>
      <xdr:col>22</xdr:col>
      <xdr:colOff>254000</xdr:colOff>
      <xdr:row>39</xdr:row>
      <xdr:rowOff>73478</xdr:rowOff>
    </xdr:to>
    <xdr:sp macro="" textlink="">
      <xdr:nvSpPr>
        <xdr:cNvPr id="410" name="円/楕円 409"/>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83655</xdr:rowOff>
    </xdr:from>
    <xdr:ext cx="762000" cy="259045"/>
    <xdr:sp macro="" textlink="">
      <xdr:nvSpPr>
        <xdr:cNvPr id="411" name="テキスト ボックス 410"/>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131838</xdr:rowOff>
    </xdr:from>
    <xdr:to>
      <xdr:col>21</xdr:col>
      <xdr:colOff>50800</xdr:colOff>
      <xdr:row>39</xdr:row>
      <xdr:rowOff>61988</xdr:rowOff>
    </xdr:to>
    <xdr:sp macro="" textlink="">
      <xdr:nvSpPr>
        <xdr:cNvPr id="412" name="円/楕円 411"/>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72165</xdr:rowOff>
    </xdr:from>
    <xdr:ext cx="762000" cy="259045"/>
    <xdr:sp macro="" textlink="">
      <xdr:nvSpPr>
        <xdr:cNvPr id="413" name="テキスト ボックス 412"/>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166309</xdr:rowOff>
    </xdr:from>
    <xdr:to>
      <xdr:col>19</xdr:col>
      <xdr:colOff>533400</xdr:colOff>
      <xdr:row>39</xdr:row>
      <xdr:rowOff>96459</xdr:rowOff>
    </xdr:to>
    <xdr:sp macro="" textlink="">
      <xdr:nvSpPr>
        <xdr:cNvPr id="414" name="円/楕円 413"/>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106636</xdr:rowOff>
    </xdr:from>
    <xdr:ext cx="762000" cy="259045"/>
    <xdr:sp macro="" textlink="">
      <xdr:nvSpPr>
        <xdr:cNvPr id="415" name="テキスト ボックス 414"/>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29.2%</a:t>
          </a:r>
          <a:r>
            <a:rPr kumimoji="1" lang="ja-JP" altLang="en-US" sz="1200">
              <a:latin typeface="ＭＳ Ｐゴシック"/>
            </a:rPr>
            <a:t>→</a:t>
          </a:r>
          <a:r>
            <a:rPr kumimoji="1" lang="en-US" altLang="ja-JP" sz="1200">
              <a:latin typeface="ＭＳ Ｐゴシック"/>
            </a:rPr>
            <a:t>32.9%</a:t>
          </a:r>
        </a:p>
        <a:p>
          <a:r>
            <a:rPr kumimoji="1" lang="ja-JP" altLang="en-US" sz="1200">
              <a:latin typeface="ＭＳ Ｐゴシック"/>
            </a:rPr>
            <a:t>　将来負担額の主なものは、</a:t>
          </a:r>
          <a:r>
            <a:rPr kumimoji="1" lang="en-US" altLang="ja-JP" sz="1200">
              <a:latin typeface="ＭＳ Ｐゴシック"/>
            </a:rPr>
            <a:t>『</a:t>
          </a:r>
          <a:r>
            <a:rPr kumimoji="1" lang="ja-JP" altLang="en-US" sz="1200">
              <a:latin typeface="ＭＳ Ｐゴシック"/>
            </a:rPr>
            <a:t>公営企業債等繰入見込額（下水道事業特別会計繰出金）</a:t>
          </a:r>
          <a:r>
            <a:rPr kumimoji="1" lang="en-US" altLang="ja-JP" sz="1200">
              <a:latin typeface="ＭＳ Ｐゴシック"/>
            </a:rPr>
            <a:t>』『</a:t>
          </a:r>
          <a:r>
            <a:rPr kumimoji="1" lang="ja-JP" altLang="en-US" sz="1200">
              <a:latin typeface="ＭＳ Ｐゴシック"/>
            </a:rPr>
            <a:t>地方債の現在高</a:t>
          </a:r>
          <a:r>
            <a:rPr kumimoji="1" lang="en-US" altLang="ja-JP" sz="1200">
              <a:latin typeface="ＭＳ Ｐゴシック"/>
            </a:rPr>
            <a:t>』『</a:t>
          </a:r>
          <a:r>
            <a:rPr kumimoji="1" lang="ja-JP" altLang="en-US" sz="1200">
              <a:latin typeface="ＭＳ Ｐゴシック"/>
            </a:rPr>
            <a:t>債務負担行為（公債費に準ずるもの）</a:t>
          </a:r>
          <a:r>
            <a:rPr kumimoji="1" lang="en-US" altLang="ja-JP" sz="1200">
              <a:latin typeface="ＭＳ Ｐゴシック"/>
            </a:rPr>
            <a:t>』</a:t>
          </a:r>
          <a:r>
            <a:rPr kumimoji="1" lang="ja-JP" altLang="en-US" sz="1200">
              <a:latin typeface="ＭＳ Ｐゴシック"/>
            </a:rPr>
            <a:t>であるが、</a:t>
          </a:r>
          <a:r>
            <a:rPr kumimoji="1" lang="en-US" altLang="ja-JP" sz="1200">
              <a:latin typeface="ＭＳ Ｐゴシック"/>
            </a:rPr>
            <a:t>H25</a:t>
          </a:r>
          <a:r>
            <a:rPr kumimoji="1" lang="ja-JP" altLang="en-US" sz="1200">
              <a:latin typeface="ＭＳ Ｐゴシック"/>
            </a:rPr>
            <a:t>年度は臨時財政対策債に加え、光ケーブルネットワーク整備事業・耐震性貯水槽整備事業に係る一般補助施設整備等事業債を</a:t>
          </a:r>
          <a:r>
            <a:rPr kumimoji="1" lang="en-US" altLang="ja-JP" sz="1200">
              <a:latin typeface="ＭＳ Ｐゴシック"/>
            </a:rPr>
            <a:t>178</a:t>
          </a:r>
          <a:r>
            <a:rPr kumimoji="1" lang="ja-JP" altLang="en-US" sz="1200">
              <a:latin typeface="ＭＳ Ｐゴシック"/>
            </a:rPr>
            <a:t>百万円発行したことが要因で</a:t>
          </a:r>
          <a:r>
            <a:rPr kumimoji="1" lang="en-US" altLang="ja-JP" sz="1200">
              <a:latin typeface="ＭＳ Ｐゴシック"/>
            </a:rPr>
            <a:t>3.7%</a:t>
          </a:r>
          <a:r>
            <a:rPr kumimoji="1" lang="ja-JP" altLang="en-US" sz="1200">
              <a:latin typeface="ＭＳ Ｐゴシック"/>
            </a:rPr>
            <a:t>上昇した。</a:t>
          </a:r>
          <a:endParaRPr kumimoji="1" lang="en-US" altLang="ja-JP" sz="1200">
            <a:latin typeface="ＭＳ Ｐゴシック"/>
          </a:endParaRPr>
        </a:p>
        <a:p>
          <a:r>
            <a:rPr kumimoji="1" lang="ja-JP" altLang="en-US" sz="1200">
              <a:latin typeface="ＭＳ Ｐゴシック"/>
            </a:rPr>
            <a:t>　地方債については財政指標の将来予測を行いながら後年度に過度の負担とならないよう新規発行を抑制するとともに、繰上償還も実施していく。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6" name="直線コネクタ 445"/>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7"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8" name="直線コネクタ 447"/>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9"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50" name="直線コネクタ 449"/>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76986</xdr:rowOff>
    </xdr:from>
    <xdr:to>
      <xdr:col>24</xdr:col>
      <xdr:colOff>558800</xdr:colOff>
      <xdr:row>15</xdr:row>
      <xdr:rowOff>119501</xdr:rowOff>
    </xdr:to>
    <xdr:cxnSp macro="">
      <xdr:nvCxnSpPr>
        <xdr:cNvPr id="451" name="直線コネクタ 450"/>
        <xdr:cNvCxnSpPr/>
      </xdr:nvCxnSpPr>
      <xdr:spPr>
        <a:xfrm>
          <a:off x="16179800" y="2648736"/>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157860</xdr:rowOff>
    </xdr:from>
    <xdr:ext cx="762000" cy="259045"/>
    <xdr:sp macro="" textlink="">
      <xdr:nvSpPr>
        <xdr:cNvPr id="452" name="将来負担の状況平均値テキスト"/>
        <xdr:cNvSpPr txBox="1"/>
      </xdr:nvSpPr>
      <xdr:spPr>
        <a:xfrm>
          <a:off x="17106900" y="23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53" name="フローチャート : 判断 452"/>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76986</xdr:rowOff>
    </xdr:from>
    <xdr:to>
      <xdr:col>23</xdr:col>
      <xdr:colOff>406400</xdr:colOff>
      <xdr:row>16</xdr:row>
      <xdr:rowOff>129600</xdr:rowOff>
    </xdr:to>
    <xdr:cxnSp macro="">
      <xdr:nvCxnSpPr>
        <xdr:cNvPr id="454" name="直線コネクタ 453"/>
        <xdr:cNvCxnSpPr/>
      </xdr:nvCxnSpPr>
      <xdr:spPr>
        <a:xfrm flipV="1">
          <a:off x="15290800" y="2648736"/>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55" name="フローチャート : 判断 454"/>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171165</xdr:rowOff>
    </xdr:from>
    <xdr:ext cx="736600" cy="259045"/>
    <xdr:sp macro="" textlink="">
      <xdr:nvSpPr>
        <xdr:cNvPr id="456" name="テキスト ボックス 455"/>
        <xdr:cNvSpPr txBox="1"/>
      </xdr:nvSpPr>
      <xdr:spPr>
        <a:xfrm>
          <a:off x="15798800" y="274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129600</xdr:rowOff>
    </xdr:from>
    <xdr:to>
      <xdr:col>22</xdr:col>
      <xdr:colOff>203200</xdr:colOff>
      <xdr:row>16</xdr:row>
      <xdr:rowOff>150283</xdr:rowOff>
    </xdr:to>
    <xdr:cxnSp macro="">
      <xdr:nvCxnSpPr>
        <xdr:cNvPr id="457" name="直線コネクタ 456"/>
        <xdr:cNvCxnSpPr/>
      </xdr:nvCxnSpPr>
      <xdr:spPr>
        <a:xfrm flipV="1">
          <a:off x="14401800" y="287280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19292</xdr:rowOff>
    </xdr:from>
    <xdr:to>
      <xdr:col>22</xdr:col>
      <xdr:colOff>254000</xdr:colOff>
      <xdr:row>15</xdr:row>
      <xdr:rowOff>120892</xdr:rowOff>
    </xdr:to>
    <xdr:sp macro="" textlink="">
      <xdr:nvSpPr>
        <xdr:cNvPr id="458" name="フローチャート : 判断 457"/>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131069</xdr:rowOff>
    </xdr:from>
    <xdr:ext cx="762000" cy="259045"/>
    <xdr:sp macro="" textlink="">
      <xdr:nvSpPr>
        <xdr:cNvPr id="459" name="テキスト ボックス 458"/>
        <xdr:cNvSpPr txBox="1"/>
      </xdr:nvSpPr>
      <xdr:spPr>
        <a:xfrm>
          <a:off x="14909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150283</xdr:rowOff>
    </xdr:from>
    <xdr:to>
      <xdr:col>21</xdr:col>
      <xdr:colOff>0</xdr:colOff>
      <xdr:row>17</xdr:row>
      <xdr:rowOff>106378</xdr:rowOff>
    </xdr:to>
    <xdr:cxnSp macro="">
      <xdr:nvCxnSpPr>
        <xdr:cNvPr id="460" name="直線コネクタ 459"/>
        <xdr:cNvCxnSpPr/>
      </xdr:nvCxnSpPr>
      <xdr:spPr>
        <a:xfrm flipV="1">
          <a:off x="13512800" y="2893483"/>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61" name="フローチャート : 判断 460"/>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62" name="テキスト ボックス 461"/>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63" name="フローチャート : 判断 462"/>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64" name="テキスト ボックス 463"/>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68701</xdr:rowOff>
    </xdr:from>
    <xdr:to>
      <xdr:col>24</xdr:col>
      <xdr:colOff>609600</xdr:colOff>
      <xdr:row>15</xdr:row>
      <xdr:rowOff>170301</xdr:rowOff>
    </xdr:to>
    <xdr:sp macro="" textlink="">
      <xdr:nvSpPr>
        <xdr:cNvPr id="470" name="円/楕円 469"/>
        <xdr:cNvSpPr/>
      </xdr:nvSpPr>
      <xdr:spPr>
        <a:xfrm>
          <a:off x="169672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40778</xdr:rowOff>
    </xdr:from>
    <xdr:ext cx="762000" cy="259045"/>
    <xdr:sp macro="" textlink="">
      <xdr:nvSpPr>
        <xdr:cNvPr id="471" name="将来負担の状況該当値テキスト"/>
        <xdr:cNvSpPr txBox="1"/>
      </xdr:nvSpPr>
      <xdr:spPr>
        <a:xfrm>
          <a:off x="17106900" y="261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26186</xdr:rowOff>
    </xdr:from>
    <xdr:to>
      <xdr:col>23</xdr:col>
      <xdr:colOff>457200</xdr:colOff>
      <xdr:row>15</xdr:row>
      <xdr:rowOff>127786</xdr:rowOff>
    </xdr:to>
    <xdr:sp macro="" textlink="">
      <xdr:nvSpPr>
        <xdr:cNvPr id="472" name="円/楕円 471"/>
        <xdr:cNvSpPr/>
      </xdr:nvSpPr>
      <xdr:spPr>
        <a:xfrm>
          <a:off x="16129000" y="25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137963</xdr:rowOff>
    </xdr:from>
    <xdr:ext cx="736600" cy="259045"/>
    <xdr:sp macro="" textlink="">
      <xdr:nvSpPr>
        <xdr:cNvPr id="473" name="テキスト ボックス 472"/>
        <xdr:cNvSpPr txBox="1"/>
      </xdr:nvSpPr>
      <xdr:spPr>
        <a:xfrm>
          <a:off x="15798800" y="236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78800</xdr:rowOff>
    </xdr:from>
    <xdr:to>
      <xdr:col>22</xdr:col>
      <xdr:colOff>254000</xdr:colOff>
      <xdr:row>17</xdr:row>
      <xdr:rowOff>8950</xdr:rowOff>
    </xdr:to>
    <xdr:sp macro="" textlink="">
      <xdr:nvSpPr>
        <xdr:cNvPr id="474" name="円/楕円 473"/>
        <xdr:cNvSpPr/>
      </xdr:nvSpPr>
      <xdr:spPr>
        <a:xfrm>
          <a:off x="15240000" y="28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165177</xdr:rowOff>
    </xdr:from>
    <xdr:ext cx="762000" cy="259045"/>
    <xdr:sp macro="" textlink="">
      <xdr:nvSpPr>
        <xdr:cNvPr id="475" name="テキスト ボックス 474"/>
        <xdr:cNvSpPr txBox="1"/>
      </xdr:nvSpPr>
      <xdr:spPr>
        <a:xfrm>
          <a:off x="14909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99483</xdr:rowOff>
    </xdr:from>
    <xdr:to>
      <xdr:col>21</xdr:col>
      <xdr:colOff>50800</xdr:colOff>
      <xdr:row>17</xdr:row>
      <xdr:rowOff>29633</xdr:rowOff>
    </xdr:to>
    <xdr:sp macro="" textlink="">
      <xdr:nvSpPr>
        <xdr:cNvPr id="476" name="円/楕円 475"/>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14410</xdr:rowOff>
    </xdr:from>
    <xdr:ext cx="762000" cy="259045"/>
    <xdr:sp macro="" textlink="">
      <xdr:nvSpPr>
        <xdr:cNvPr id="477" name="テキスト ボックス 476"/>
        <xdr:cNvSpPr txBox="1"/>
      </xdr:nvSpPr>
      <xdr:spPr>
        <a:xfrm>
          <a:off x="14020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55578</xdr:rowOff>
    </xdr:from>
    <xdr:to>
      <xdr:col>19</xdr:col>
      <xdr:colOff>533400</xdr:colOff>
      <xdr:row>17</xdr:row>
      <xdr:rowOff>157178</xdr:rowOff>
    </xdr:to>
    <xdr:sp macro="" textlink="">
      <xdr:nvSpPr>
        <xdr:cNvPr id="478" name="円/楕円 477"/>
        <xdr:cNvSpPr/>
      </xdr:nvSpPr>
      <xdr:spPr>
        <a:xfrm>
          <a:off x="134620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167355</xdr:rowOff>
    </xdr:from>
    <xdr:ext cx="762000" cy="259045"/>
    <xdr:sp macro="" textlink="">
      <xdr:nvSpPr>
        <xdr:cNvPr id="479" name="テキスト ボックス 478"/>
        <xdr:cNvSpPr txBox="1"/>
      </xdr:nvSpPr>
      <xdr:spPr>
        <a:xfrm>
          <a:off x="13131800" y="27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岐阜県輪之内町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9,969
9,712
22.36
4,083,428
3,804,455
274,471
2,751,121
2,912,085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32.9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17.6</a:t>
          </a:r>
          <a:r>
            <a:rPr kumimoji="1" lang="ja-JP" altLang="en-US" sz="1200">
              <a:latin typeface="ＭＳ Ｐゴシック"/>
            </a:rPr>
            <a:t>→</a:t>
          </a:r>
          <a:r>
            <a:rPr kumimoji="1" lang="en-US" altLang="ja-JP" sz="1200">
              <a:latin typeface="ＭＳ Ｐゴシック"/>
            </a:rPr>
            <a:t>17.4</a:t>
          </a:r>
        </a:p>
        <a:p>
          <a:r>
            <a:rPr kumimoji="1" lang="ja-JP" altLang="en-US" sz="1200">
              <a:latin typeface="ＭＳ Ｐゴシック"/>
            </a:rPr>
            <a:t>　職員数の抑制などに努めてきたことにより類似団体平均を大きく下回っている。</a:t>
          </a:r>
          <a:endParaRPr kumimoji="1" lang="en-US" altLang="ja-JP" sz="1200">
            <a:latin typeface="ＭＳ Ｐゴシック"/>
          </a:endParaRPr>
        </a:p>
        <a:p>
          <a:r>
            <a:rPr kumimoji="1" lang="ja-JP" altLang="en-US" sz="1200">
              <a:latin typeface="ＭＳ Ｐゴシック"/>
            </a:rPr>
            <a:t>　しかしながら、保育所の入所児童数の増加による保育士の増員など職員数を現状維持するのは厳しい状況ではあるが、一部に臨時職員を活用し抑制を図っている。</a:t>
          </a:r>
          <a:endParaRPr kumimoji="1" lang="en-US" altLang="ja-JP" sz="1200">
            <a:latin typeface="ＭＳ Ｐゴシック"/>
          </a:endParaRPr>
        </a:p>
        <a:p>
          <a:r>
            <a:rPr kumimoji="1" lang="ja-JP" altLang="en-US" sz="1200">
              <a:latin typeface="ＭＳ Ｐゴシック"/>
            </a:rPr>
            <a:t>　なお、保育所は待機児童ゼロの状況であり、このサービス水準は維持していく。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29028</xdr:rowOff>
    </xdr:from>
    <xdr:to>
      <xdr:col>7</xdr:col>
      <xdr:colOff>15875</xdr:colOff>
      <xdr:row>34</xdr:row>
      <xdr:rowOff>50800</xdr:rowOff>
    </xdr:to>
    <xdr:cxnSp macro="">
      <xdr:nvCxnSpPr>
        <xdr:cNvPr id="67" name="直線コネクタ 66"/>
        <xdr:cNvCxnSpPr/>
      </xdr:nvCxnSpPr>
      <xdr:spPr>
        <a:xfrm flipV="1">
          <a:off x="3987800" y="5858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12899</xdr:rowOff>
    </xdr:from>
    <xdr:ext cx="762000" cy="259045"/>
    <xdr:sp macro="" textlink="">
      <xdr:nvSpPr>
        <xdr:cNvPr id="68" name="人件費平均値テキスト"/>
        <xdr:cNvSpPr txBox="1"/>
      </xdr:nvSpPr>
      <xdr:spPr>
        <a:xfrm>
          <a:off x="4914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127000</xdr:rowOff>
    </xdr:to>
    <xdr:cxnSp macro="">
      <xdr:nvCxnSpPr>
        <xdr:cNvPr id="70" name="直線コネクタ 69"/>
        <xdr:cNvCxnSpPr/>
      </xdr:nvCxnSpPr>
      <xdr:spPr>
        <a:xfrm flipV="1">
          <a:off x="3098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72" name="テキスト ボックス 71"/>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34</xdr:row>
      <xdr:rowOff>159657</xdr:rowOff>
    </xdr:to>
    <xdr:cxnSp macro="">
      <xdr:nvCxnSpPr>
        <xdr:cNvPr id="73" name="直線コネクタ 72"/>
        <xdr:cNvCxnSpPr/>
      </xdr:nvCxnSpPr>
      <xdr:spPr>
        <a:xfrm flipV="1">
          <a:off x="2209800" y="595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75" name="テキスト ボックス 74"/>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159657</xdr:rowOff>
    </xdr:from>
    <xdr:to>
      <xdr:col>3</xdr:col>
      <xdr:colOff>142875</xdr:colOff>
      <xdr:row>36</xdr:row>
      <xdr:rowOff>1814</xdr:rowOff>
    </xdr:to>
    <xdr:cxnSp macro="">
      <xdr:nvCxnSpPr>
        <xdr:cNvPr id="76" name="直線コネクタ 75"/>
        <xdr:cNvCxnSpPr/>
      </xdr:nvCxnSpPr>
      <xdr:spPr>
        <a:xfrm flipV="1">
          <a:off x="1320800" y="5988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0" name="テキスト ボックス 79"/>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86" name="円/楕円 85"/>
        <xdr:cNvSpPr/>
      </xdr:nvSpPr>
      <xdr:spPr>
        <a:xfrm>
          <a:off x="47752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166205</xdr:rowOff>
    </xdr:from>
    <xdr:ext cx="762000" cy="259045"/>
    <xdr:sp macro="" textlink="">
      <xdr:nvSpPr>
        <xdr:cNvPr id="87" name="人件費該当値テキスト"/>
        <xdr:cNvSpPr txBox="1"/>
      </xdr:nvSpPr>
      <xdr:spPr>
        <a:xfrm>
          <a:off x="49149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8" name="円/楕円 87"/>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9" name="テキスト ボックス 88"/>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90" name="円/楕円 89"/>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1" name="テキスト ボックス 90"/>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108857</xdr:rowOff>
    </xdr:from>
    <xdr:to>
      <xdr:col>3</xdr:col>
      <xdr:colOff>193675</xdr:colOff>
      <xdr:row>35</xdr:row>
      <xdr:rowOff>39007</xdr:rowOff>
    </xdr:to>
    <xdr:sp macro="" textlink="">
      <xdr:nvSpPr>
        <xdr:cNvPr id="92" name="円/楕円 91"/>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49184</xdr:rowOff>
    </xdr:from>
    <xdr:ext cx="762000" cy="259045"/>
    <xdr:sp macro="" textlink="">
      <xdr:nvSpPr>
        <xdr:cNvPr id="93" name="テキスト ボックス 92"/>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122464</xdr:rowOff>
    </xdr:from>
    <xdr:to>
      <xdr:col>1</xdr:col>
      <xdr:colOff>676275</xdr:colOff>
      <xdr:row>36</xdr:row>
      <xdr:rowOff>52614</xdr:rowOff>
    </xdr:to>
    <xdr:sp macro="" textlink="">
      <xdr:nvSpPr>
        <xdr:cNvPr id="94" name="円/楕円 93"/>
        <xdr:cNvSpPr/>
      </xdr:nvSpPr>
      <xdr:spPr>
        <a:xfrm>
          <a:off x="1270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62791</xdr:rowOff>
    </xdr:from>
    <xdr:ext cx="762000" cy="259045"/>
    <xdr:sp macro="" textlink="">
      <xdr:nvSpPr>
        <xdr:cNvPr id="95" name="テキスト ボックス 94"/>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12.4</a:t>
          </a:r>
          <a:r>
            <a:rPr kumimoji="1" lang="ja-JP" altLang="en-US" sz="1200">
              <a:latin typeface="ＭＳ Ｐゴシック"/>
            </a:rPr>
            <a:t>→</a:t>
          </a:r>
          <a:r>
            <a:rPr kumimoji="1" lang="en-US" altLang="ja-JP" sz="1200">
              <a:latin typeface="ＭＳ Ｐゴシック"/>
            </a:rPr>
            <a:t>14.0</a:t>
          </a:r>
        </a:p>
        <a:p>
          <a:r>
            <a:rPr kumimoji="1" lang="ja-JP" altLang="en-US" sz="1200">
              <a:latin typeface="ＭＳ Ｐゴシック"/>
            </a:rPr>
            <a:t>　事務事業のスリム化を行うなど経費の抑制に努めているが、</a:t>
          </a:r>
          <a:r>
            <a:rPr kumimoji="1" lang="en-US" altLang="ja-JP" sz="1200">
              <a:latin typeface="ＭＳ Ｐゴシック"/>
            </a:rPr>
            <a:t>1.6%</a:t>
          </a:r>
          <a:r>
            <a:rPr kumimoji="1" lang="ja-JP" altLang="en-US" sz="1200">
              <a:latin typeface="ＭＳ Ｐゴシック"/>
            </a:rPr>
            <a:t>増加し</a:t>
          </a:r>
          <a:r>
            <a:rPr kumimoji="1" lang="en-US" altLang="ja-JP" sz="1200">
              <a:latin typeface="ＭＳ Ｐゴシック"/>
            </a:rPr>
            <a:t>14.0%</a:t>
          </a:r>
          <a:r>
            <a:rPr kumimoji="1" lang="ja-JP" altLang="en-US" sz="1200">
              <a:latin typeface="ＭＳ Ｐゴシック"/>
            </a:rPr>
            <a:t>になり、類似団体平均を上回っている。</a:t>
          </a:r>
          <a:endParaRPr kumimoji="1" lang="en-US" altLang="ja-JP" sz="1200">
            <a:latin typeface="ＭＳ Ｐゴシック"/>
          </a:endParaRPr>
        </a:p>
        <a:p>
          <a:r>
            <a:rPr kumimoji="1" lang="ja-JP" altLang="en-US" sz="1200">
              <a:latin typeface="ＭＳ Ｐゴシック"/>
            </a:rPr>
            <a:t>　要因は、保育所などの臨時職員賃金や社会保険料、予防接種やなどの委託料、コンピュータ機器の借上料などが増加している。</a:t>
          </a:r>
          <a:endParaRPr kumimoji="1" lang="en-US" altLang="ja-JP" sz="1200">
            <a:latin typeface="ＭＳ Ｐゴシック"/>
          </a:endParaRPr>
        </a:p>
        <a:p>
          <a:r>
            <a:rPr kumimoji="1" lang="ja-JP" altLang="en-US" sz="1200">
              <a:latin typeface="ＭＳ Ｐゴシック"/>
            </a:rPr>
            <a:t>　数値の上昇を抑えるため、引き続き経費の抑制に努めていく。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117856</xdr:rowOff>
    </xdr:from>
    <xdr:to>
      <xdr:col>24</xdr:col>
      <xdr:colOff>31750</xdr:colOff>
      <xdr:row>15</xdr:row>
      <xdr:rowOff>92710</xdr:rowOff>
    </xdr:to>
    <xdr:cxnSp macro="">
      <xdr:nvCxnSpPr>
        <xdr:cNvPr id="126" name="直線コネクタ 125"/>
        <xdr:cNvCxnSpPr/>
      </xdr:nvCxnSpPr>
      <xdr:spPr>
        <a:xfrm>
          <a:off x="15671800" y="251815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40149</xdr:rowOff>
    </xdr:from>
    <xdr:ext cx="762000" cy="259045"/>
    <xdr:sp macro="" textlink="">
      <xdr:nvSpPr>
        <xdr:cNvPr id="127"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117856</xdr:rowOff>
    </xdr:from>
    <xdr:to>
      <xdr:col>22</xdr:col>
      <xdr:colOff>565150</xdr:colOff>
      <xdr:row>14</xdr:row>
      <xdr:rowOff>136144</xdr:rowOff>
    </xdr:to>
    <xdr:cxnSp macro="">
      <xdr:nvCxnSpPr>
        <xdr:cNvPr id="129" name="直線コネクタ 128"/>
        <xdr:cNvCxnSpPr/>
      </xdr:nvCxnSpPr>
      <xdr:spPr>
        <a:xfrm flipV="1">
          <a:off x="14782800" y="2518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9415</xdr:rowOff>
    </xdr:from>
    <xdr:ext cx="736600" cy="259045"/>
    <xdr:sp macro="" textlink="">
      <xdr:nvSpPr>
        <xdr:cNvPr id="131" name="テキスト ボックス 130"/>
        <xdr:cNvSpPr txBox="1"/>
      </xdr:nvSpPr>
      <xdr:spPr>
        <a:xfrm>
          <a:off x="15290800" y="258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136144</xdr:rowOff>
    </xdr:to>
    <xdr:cxnSp macro="">
      <xdr:nvCxnSpPr>
        <xdr:cNvPr id="132" name="直線コネクタ 131"/>
        <xdr:cNvCxnSpPr/>
      </xdr:nvCxnSpPr>
      <xdr:spPr>
        <a:xfrm>
          <a:off x="13893800" y="25181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4" name="テキスト ボックス 133"/>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117856</xdr:rowOff>
    </xdr:from>
    <xdr:to>
      <xdr:col>20</xdr:col>
      <xdr:colOff>158750</xdr:colOff>
      <xdr:row>15</xdr:row>
      <xdr:rowOff>1270</xdr:rowOff>
    </xdr:to>
    <xdr:cxnSp macro="">
      <xdr:nvCxnSpPr>
        <xdr:cNvPr id="135" name="直線コネクタ 134"/>
        <xdr:cNvCxnSpPr/>
      </xdr:nvCxnSpPr>
      <xdr:spPr>
        <a:xfrm flipV="1">
          <a:off x="13004800" y="2518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64770</xdr:rowOff>
    </xdr:from>
    <xdr:to>
      <xdr:col>20</xdr:col>
      <xdr:colOff>209550</xdr:colOff>
      <xdr:row>13</xdr:row>
      <xdr:rowOff>166370</xdr:rowOff>
    </xdr:to>
    <xdr:sp macro="" textlink="">
      <xdr:nvSpPr>
        <xdr:cNvPr id="136" name="フローチャート : 判断 135"/>
        <xdr:cNvSpPr/>
      </xdr:nvSpPr>
      <xdr:spPr>
        <a:xfrm>
          <a:off x="13843000" y="22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5097</xdr:rowOff>
    </xdr:from>
    <xdr:ext cx="762000" cy="259045"/>
    <xdr:sp macro="" textlink="">
      <xdr:nvSpPr>
        <xdr:cNvPr id="137" name="テキスト ボックス 136"/>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55626</xdr:rowOff>
    </xdr:from>
    <xdr:to>
      <xdr:col>19</xdr:col>
      <xdr:colOff>6350</xdr:colOff>
      <xdr:row>13</xdr:row>
      <xdr:rowOff>157226</xdr:rowOff>
    </xdr:to>
    <xdr:sp macro="" textlink="">
      <xdr:nvSpPr>
        <xdr:cNvPr id="138" name="フローチャート : 判断 137"/>
        <xdr:cNvSpPr/>
      </xdr:nvSpPr>
      <xdr:spPr>
        <a:xfrm>
          <a:off x="12954000" y="228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167403</xdr:rowOff>
    </xdr:from>
    <xdr:ext cx="762000" cy="259045"/>
    <xdr:sp macro="" textlink="">
      <xdr:nvSpPr>
        <xdr:cNvPr id="139" name="テキスト ボックス 138"/>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5" name="円/楕円 144"/>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13987</xdr:rowOff>
    </xdr:from>
    <xdr:ext cx="762000" cy="259045"/>
    <xdr:sp macro="" textlink="">
      <xdr:nvSpPr>
        <xdr:cNvPr id="146" name="物件費該当値テキスト"/>
        <xdr:cNvSpPr txBox="1"/>
      </xdr:nvSpPr>
      <xdr:spPr>
        <a:xfrm>
          <a:off x="165989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67056</xdr:rowOff>
    </xdr:from>
    <xdr:to>
      <xdr:col>22</xdr:col>
      <xdr:colOff>615950</xdr:colOff>
      <xdr:row>14</xdr:row>
      <xdr:rowOff>168656</xdr:rowOff>
    </xdr:to>
    <xdr:sp macro="" textlink="">
      <xdr:nvSpPr>
        <xdr:cNvPr id="147" name="円/楕円 146"/>
        <xdr:cNvSpPr/>
      </xdr:nvSpPr>
      <xdr:spPr>
        <a:xfrm>
          <a:off x="15621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7383</xdr:rowOff>
    </xdr:from>
    <xdr:ext cx="736600" cy="259045"/>
    <xdr:sp macro="" textlink="">
      <xdr:nvSpPr>
        <xdr:cNvPr id="148" name="テキスト ボックス 147"/>
        <xdr:cNvSpPr txBox="1"/>
      </xdr:nvSpPr>
      <xdr:spPr>
        <a:xfrm>
          <a:off x="15290800" y="223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85344</xdr:rowOff>
    </xdr:from>
    <xdr:to>
      <xdr:col>21</xdr:col>
      <xdr:colOff>412750</xdr:colOff>
      <xdr:row>15</xdr:row>
      <xdr:rowOff>15494</xdr:rowOff>
    </xdr:to>
    <xdr:sp macro="" textlink="">
      <xdr:nvSpPr>
        <xdr:cNvPr id="149" name="円/楕円 148"/>
        <xdr:cNvSpPr/>
      </xdr:nvSpPr>
      <xdr:spPr>
        <a:xfrm>
          <a:off x="14732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25671</xdr:rowOff>
    </xdr:from>
    <xdr:ext cx="762000" cy="259045"/>
    <xdr:sp macro="" textlink="">
      <xdr:nvSpPr>
        <xdr:cNvPr id="150" name="テキスト ボックス 149"/>
        <xdr:cNvSpPr txBox="1"/>
      </xdr:nvSpPr>
      <xdr:spPr>
        <a:xfrm>
          <a:off x="14401800" y="225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1" name="円/楕円 150"/>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153433</xdr:rowOff>
    </xdr:from>
    <xdr:ext cx="762000" cy="259045"/>
    <xdr:sp macro="" textlink="">
      <xdr:nvSpPr>
        <xdr:cNvPr id="152" name="テキスト ボックス 151"/>
        <xdr:cNvSpPr txBox="1"/>
      </xdr:nvSpPr>
      <xdr:spPr>
        <a:xfrm>
          <a:off x="13512800" y="25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3" name="円/楕円 152"/>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36847</xdr:rowOff>
    </xdr:from>
    <xdr:ext cx="762000" cy="259045"/>
    <xdr:sp macro="" textlink="">
      <xdr:nvSpPr>
        <xdr:cNvPr id="154" name="テキスト ボックス 15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5.3</a:t>
          </a:r>
          <a:r>
            <a:rPr kumimoji="1" lang="ja-JP" altLang="en-US" sz="1200">
              <a:latin typeface="ＭＳ Ｐゴシック"/>
            </a:rPr>
            <a:t>→</a:t>
          </a:r>
          <a:r>
            <a:rPr kumimoji="1" lang="en-US" altLang="ja-JP" sz="1200">
              <a:latin typeface="ＭＳ Ｐゴシック"/>
            </a:rPr>
            <a:t>5.5</a:t>
          </a:r>
        </a:p>
        <a:p>
          <a:r>
            <a:rPr kumimoji="1" lang="ja-JP" altLang="en-US" sz="1200">
              <a:latin typeface="ＭＳ Ｐゴシック"/>
            </a:rPr>
            <a:t>　類似団体平均を上回っている。</a:t>
          </a:r>
          <a:endParaRPr kumimoji="1" lang="en-US" altLang="ja-JP" sz="1200">
            <a:latin typeface="ＭＳ Ｐゴシック"/>
          </a:endParaRPr>
        </a:p>
        <a:p>
          <a:r>
            <a:rPr kumimoji="1" lang="ja-JP" altLang="en-US" sz="1200">
              <a:latin typeface="ＭＳ Ｐゴシック"/>
            </a:rPr>
            <a:t>　要因は、自立支援給付費や介護保険費、福祉医療費などの増が挙げられるが、中でも、福祉医療費については、これまでの乳幼児・小中学生（１</a:t>
          </a:r>
          <a:r>
            <a:rPr kumimoji="1" lang="en-US" altLang="ja-JP" sz="1200">
              <a:latin typeface="ＭＳ Ｐゴシック"/>
            </a:rPr>
            <a:t>5</a:t>
          </a:r>
          <a:r>
            <a:rPr kumimoji="1" lang="ja-JP" altLang="en-US" sz="1200">
              <a:latin typeface="ＭＳ Ｐゴシック"/>
            </a:rPr>
            <a:t>歳到達年度末）から乳幼児・小中高生（１８歳到達年度末）に拡充したことによるものである。</a:t>
          </a:r>
          <a:endParaRPr kumimoji="1" lang="en-US" altLang="ja-JP" sz="1200">
            <a:latin typeface="ＭＳ Ｐゴシック"/>
          </a:endParaRPr>
        </a:p>
        <a:p>
          <a:r>
            <a:rPr kumimoji="1" lang="ja-JP" altLang="en-US" sz="1200">
              <a:latin typeface="ＭＳ Ｐゴシック"/>
            </a:rPr>
            <a:t>　なお、扶助費は福祉サービス利用者の増などにより年々増加傾向にある。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56</xdr:row>
      <xdr:rowOff>146050</xdr:rowOff>
    </xdr:to>
    <xdr:cxnSp macro="">
      <xdr:nvCxnSpPr>
        <xdr:cNvPr id="187" name="直線コネクタ 186"/>
        <xdr:cNvCxnSpPr/>
      </xdr:nvCxnSpPr>
      <xdr:spPr>
        <a:xfrm>
          <a:off x="3987800" y="9709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107950</xdr:rowOff>
    </xdr:from>
    <xdr:to>
      <xdr:col>5</xdr:col>
      <xdr:colOff>549275</xdr:colOff>
      <xdr:row>56</xdr:row>
      <xdr:rowOff>165100</xdr:rowOff>
    </xdr:to>
    <xdr:cxnSp macro="">
      <xdr:nvCxnSpPr>
        <xdr:cNvPr id="190" name="直線コネクタ 189"/>
        <xdr:cNvCxnSpPr/>
      </xdr:nvCxnSpPr>
      <xdr:spPr>
        <a:xfrm flipV="1">
          <a:off x="3098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2" name="テキスト ボックス 19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107950</xdr:rowOff>
    </xdr:from>
    <xdr:to>
      <xdr:col>4</xdr:col>
      <xdr:colOff>346075</xdr:colOff>
      <xdr:row>56</xdr:row>
      <xdr:rowOff>165100</xdr:rowOff>
    </xdr:to>
    <xdr:cxnSp macro="">
      <xdr:nvCxnSpPr>
        <xdr:cNvPr id="193" name="直線コネクタ 192"/>
        <xdr:cNvCxnSpPr/>
      </xdr:nvCxnSpPr>
      <xdr:spPr>
        <a:xfrm>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5" name="テキスト ボックス 194"/>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107950</xdr:rowOff>
    </xdr:to>
    <xdr:cxnSp macro="">
      <xdr:nvCxnSpPr>
        <xdr:cNvPr id="196" name="直線コネクタ 195"/>
        <xdr:cNvCxnSpPr/>
      </xdr:nvCxnSpPr>
      <xdr:spPr>
        <a:xfrm>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7" name="フローチャート : 判断 196"/>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8" name="テキスト ボックス 19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9" name="フローチャート : 判断 198"/>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0" name="テキスト ボックス 19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206" name="円/楕円 205"/>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67327</xdr:rowOff>
    </xdr:from>
    <xdr:ext cx="762000" cy="259045"/>
    <xdr:sp macro="" textlink="">
      <xdr:nvSpPr>
        <xdr:cNvPr id="207" name="扶助費該当値テキスト"/>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8" name="円/楕円 207"/>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9" name="テキスト ボックス 208"/>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0" name="円/楕円 209"/>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1" name="テキスト ボックス 210"/>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57150</xdr:rowOff>
    </xdr:from>
    <xdr:to>
      <xdr:col>3</xdr:col>
      <xdr:colOff>193675</xdr:colOff>
      <xdr:row>56</xdr:row>
      <xdr:rowOff>158750</xdr:rowOff>
    </xdr:to>
    <xdr:sp macro="" textlink="">
      <xdr:nvSpPr>
        <xdr:cNvPr id="212" name="円/楕円 211"/>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143527</xdr:rowOff>
    </xdr:from>
    <xdr:ext cx="762000" cy="259045"/>
    <xdr:sp macro="" textlink="">
      <xdr:nvSpPr>
        <xdr:cNvPr id="213" name="テキスト ボックス 212"/>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4" name="円/楕円 213"/>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5" name="テキスト ボックス 21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12.7%</a:t>
          </a:r>
          <a:r>
            <a:rPr kumimoji="1" lang="ja-JP" altLang="en-US" sz="1200">
              <a:latin typeface="ＭＳ Ｐゴシック"/>
            </a:rPr>
            <a:t>→</a:t>
          </a:r>
          <a:r>
            <a:rPr kumimoji="1" lang="en-US" altLang="ja-JP" sz="1200">
              <a:latin typeface="ＭＳ Ｐゴシック"/>
            </a:rPr>
            <a:t>13.8%</a:t>
          </a:r>
        </a:p>
        <a:p>
          <a:r>
            <a:rPr kumimoji="1" lang="ja-JP" altLang="en-US" sz="1200">
              <a:latin typeface="ＭＳ Ｐゴシック"/>
            </a:rPr>
            <a:t>　類似団体平均に均衡しているが、下水道事業や介護保険事業への繰出支出が年々増加している。</a:t>
          </a:r>
          <a:endParaRPr kumimoji="1" lang="en-US" altLang="ja-JP" sz="1200">
            <a:latin typeface="ＭＳ Ｐゴシック"/>
          </a:endParaRPr>
        </a:p>
        <a:p>
          <a:r>
            <a:rPr kumimoji="1" lang="ja-JP" altLang="en-US" sz="1200">
              <a:latin typeface="ＭＳ Ｐゴシック"/>
            </a:rPr>
            <a:t>　特に、下水道事業については独立採算の原則に立ち返り、下水道接続率の向上に努め使用料の増収を図っている。</a:t>
          </a:r>
          <a:endParaRPr kumimoji="1" lang="en-US" altLang="ja-JP" sz="1200">
            <a:latin typeface="ＭＳ Ｐゴシック"/>
          </a:endParaRPr>
        </a:p>
        <a:p>
          <a:r>
            <a:rPr kumimoji="1" lang="ja-JP" altLang="en-US" sz="1200">
              <a:latin typeface="ＭＳ Ｐゴシック"/>
            </a:rPr>
            <a:t>　しかしながら、下水道事業債の元利償還金が増加している対応など、下水道事業の確実な推進、同会計の安定と健全化を図るため繰出支出を続けなければならない。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149860</xdr:rowOff>
    </xdr:to>
    <xdr:cxnSp macro="">
      <xdr:nvCxnSpPr>
        <xdr:cNvPr id="248" name="直線コネクタ 247"/>
        <xdr:cNvCxnSpPr/>
      </xdr:nvCxnSpPr>
      <xdr:spPr>
        <a:xfrm>
          <a:off x="15671800" y="9667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9"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66040</xdr:rowOff>
    </xdr:to>
    <xdr:cxnSp macro="">
      <xdr:nvCxnSpPr>
        <xdr:cNvPr id="251" name="直線コネクタ 250"/>
        <xdr:cNvCxnSpPr/>
      </xdr:nvCxnSpPr>
      <xdr:spPr>
        <a:xfrm>
          <a:off x="14782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3" name="テキスト ボックス 25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50800</xdr:rowOff>
    </xdr:to>
    <xdr:cxnSp macro="">
      <xdr:nvCxnSpPr>
        <xdr:cNvPr id="254" name="直線コネクタ 253"/>
        <xdr:cNvCxnSpPr/>
      </xdr:nvCxnSpPr>
      <xdr:spPr>
        <a:xfrm flipV="1">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6" name="テキスト ボックス 255"/>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50800</xdr:rowOff>
    </xdr:to>
    <xdr:cxnSp macro="">
      <xdr:nvCxnSpPr>
        <xdr:cNvPr id="257" name="直線コネクタ 256"/>
        <xdr:cNvCxnSpPr/>
      </xdr:nvCxnSpPr>
      <xdr:spPr>
        <a:xfrm>
          <a:off x="13004800" y="9591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8" name="フローチャート : 判断 257"/>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9" name="テキスト ボックス 258"/>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0" name="フローチャート : 判断 259"/>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1" name="テキスト ボックス 260"/>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7" name="円/楕円 266"/>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68"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69" name="円/楕円 268"/>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0" name="テキスト ボックス 269"/>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1" name="円/楕円 270"/>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2" name="テキスト ボックス 271"/>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3" name="円/楕円 272"/>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74" name="テキスト ボックス 273"/>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5" name="円/楕円 274"/>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6" name="テキスト ボックス 275"/>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12.3%</a:t>
          </a:r>
          <a:r>
            <a:rPr kumimoji="1" lang="ja-JP" altLang="en-US" sz="1200">
              <a:latin typeface="ＭＳ Ｐゴシック"/>
            </a:rPr>
            <a:t>→</a:t>
          </a:r>
          <a:r>
            <a:rPr kumimoji="1" lang="en-US" altLang="ja-JP" sz="1200">
              <a:latin typeface="ＭＳ Ｐゴシック"/>
            </a:rPr>
            <a:t>12.9%</a:t>
          </a:r>
        </a:p>
        <a:p>
          <a:r>
            <a:rPr kumimoji="1" lang="ja-JP" altLang="en-US" sz="1200">
              <a:latin typeface="ＭＳ Ｐゴシック"/>
            </a:rPr>
            <a:t>　一部事務組合や協議会への負担金、各種団体への補助金について必要性や費用対効果、経費負担のあり方と見直しを行っているが、前年度と比較して</a:t>
          </a:r>
          <a:r>
            <a:rPr kumimoji="1" lang="en-US" altLang="ja-JP" sz="1200">
              <a:latin typeface="ＭＳ Ｐゴシック"/>
            </a:rPr>
            <a:t>0.6%</a:t>
          </a:r>
          <a:r>
            <a:rPr kumimoji="1" lang="ja-JP" altLang="en-US" sz="1200">
              <a:latin typeface="ＭＳ Ｐゴシック"/>
            </a:rPr>
            <a:t>増加し</a:t>
          </a:r>
          <a:r>
            <a:rPr kumimoji="1" lang="en-US" altLang="ja-JP" sz="1200">
              <a:latin typeface="ＭＳ Ｐゴシック"/>
            </a:rPr>
            <a:t>12.9%</a:t>
          </a:r>
          <a:r>
            <a:rPr kumimoji="1" lang="ja-JP" altLang="en-US" sz="1200">
              <a:latin typeface="ＭＳ Ｐゴシック"/>
            </a:rPr>
            <a:t>になったが、類似団体平均を下回っている。</a:t>
          </a:r>
          <a:endParaRPr kumimoji="1" lang="en-US" altLang="ja-JP" sz="1200">
            <a:latin typeface="ＭＳ Ｐゴシック"/>
          </a:endParaRPr>
        </a:p>
        <a:p>
          <a:r>
            <a:rPr kumimoji="1" lang="ja-JP" altLang="en-US" sz="1200">
              <a:latin typeface="ＭＳ Ｐゴシック"/>
            </a:rPr>
            <a:t>　要因は、</a:t>
          </a:r>
          <a:r>
            <a:rPr kumimoji="1" lang="en-US" altLang="ja-JP" sz="1200">
              <a:latin typeface="ＭＳ Ｐゴシック"/>
            </a:rPr>
            <a:t>25</a:t>
          </a:r>
          <a:r>
            <a:rPr kumimoji="1" lang="ja-JP" altLang="en-US" sz="1200">
              <a:latin typeface="ＭＳ Ｐゴシック"/>
            </a:rPr>
            <a:t>年度は職員の給与削減措置分を財源として町内の各区に「地域の絆を高める補助金」を交付したことや一部事務組合の負担金が増加している。</a:t>
          </a: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6" name="直線コネクタ 305"/>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7"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8" name="直線コネクタ 307"/>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9"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0" name="直線コネクタ 309"/>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127000</xdr:rowOff>
    </xdr:from>
    <xdr:to>
      <xdr:col>24</xdr:col>
      <xdr:colOff>31750</xdr:colOff>
      <xdr:row>35</xdr:row>
      <xdr:rowOff>20864</xdr:rowOff>
    </xdr:to>
    <xdr:cxnSp macro="">
      <xdr:nvCxnSpPr>
        <xdr:cNvPr id="311" name="直線コネクタ 310"/>
        <xdr:cNvCxnSpPr/>
      </xdr:nvCxnSpPr>
      <xdr:spPr>
        <a:xfrm>
          <a:off x="15671800" y="59563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61884</xdr:rowOff>
    </xdr:from>
    <xdr:ext cx="762000" cy="259045"/>
    <xdr:sp macro="" textlink="">
      <xdr:nvSpPr>
        <xdr:cNvPr id="312" name="補助費等平均値テキスト"/>
        <xdr:cNvSpPr txBox="1"/>
      </xdr:nvSpPr>
      <xdr:spPr>
        <a:xfrm>
          <a:off x="16598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3" name="フローチャート : 判断 312"/>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61686</xdr:rowOff>
    </xdr:from>
    <xdr:to>
      <xdr:col>22</xdr:col>
      <xdr:colOff>565150</xdr:colOff>
      <xdr:row>34</xdr:row>
      <xdr:rowOff>127000</xdr:rowOff>
    </xdr:to>
    <xdr:cxnSp macro="">
      <xdr:nvCxnSpPr>
        <xdr:cNvPr id="314" name="直線コネクタ 313"/>
        <xdr:cNvCxnSpPr/>
      </xdr:nvCxnSpPr>
      <xdr:spPr>
        <a:xfrm>
          <a:off x="14782800" y="5890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5" name="フローチャート : 判断 314"/>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6" name="テキスト ボックス 315"/>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61686</xdr:rowOff>
    </xdr:from>
    <xdr:to>
      <xdr:col>21</xdr:col>
      <xdr:colOff>361950</xdr:colOff>
      <xdr:row>34</xdr:row>
      <xdr:rowOff>72572</xdr:rowOff>
    </xdr:to>
    <xdr:cxnSp macro="">
      <xdr:nvCxnSpPr>
        <xdr:cNvPr id="317" name="直線コネクタ 316"/>
        <xdr:cNvCxnSpPr/>
      </xdr:nvCxnSpPr>
      <xdr:spPr>
        <a:xfrm flipV="1">
          <a:off x="13893800" y="5890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8" name="フローチャート : 判断 317"/>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19" name="テキスト ボックス 318"/>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72572</xdr:rowOff>
    </xdr:from>
    <xdr:to>
      <xdr:col>20</xdr:col>
      <xdr:colOff>158750</xdr:colOff>
      <xdr:row>35</xdr:row>
      <xdr:rowOff>9978</xdr:rowOff>
    </xdr:to>
    <xdr:cxnSp macro="">
      <xdr:nvCxnSpPr>
        <xdr:cNvPr id="320" name="直線コネクタ 319"/>
        <xdr:cNvCxnSpPr/>
      </xdr:nvCxnSpPr>
      <xdr:spPr>
        <a:xfrm flipV="1">
          <a:off x="13004800" y="5901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108857</xdr:rowOff>
    </xdr:from>
    <xdr:to>
      <xdr:col>20</xdr:col>
      <xdr:colOff>209550</xdr:colOff>
      <xdr:row>35</xdr:row>
      <xdr:rowOff>39007</xdr:rowOff>
    </xdr:to>
    <xdr:sp macro="" textlink="">
      <xdr:nvSpPr>
        <xdr:cNvPr id="321" name="フローチャート : 判断 320"/>
        <xdr:cNvSpPr/>
      </xdr:nvSpPr>
      <xdr:spPr>
        <a:xfrm>
          <a:off x="13843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23784</xdr:rowOff>
    </xdr:from>
    <xdr:ext cx="762000" cy="259045"/>
    <xdr:sp macro="" textlink="">
      <xdr:nvSpPr>
        <xdr:cNvPr id="322" name="テキスト ボックス 321"/>
        <xdr:cNvSpPr txBox="1"/>
      </xdr:nvSpPr>
      <xdr:spPr>
        <a:xfrm>
          <a:off x="13512800" y="602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13607</xdr:rowOff>
    </xdr:from>
    <xdr:to>
      <xdr:col>19</xdr:col>
      <xdr:colOff>6350</xdr:colOff>
      <xdr:row>35</xdr:row>
      <xdr:rowOff>115207</xdr:rowOff>
    </xdr:to>
    <xdr:sp macro="" textlink="">
      <xdr:nvSpPr>
        <xdr:cNvPr id="323" name="フローチャート : 判断 322"/>
        <xdr:cNvSpPr/>
      </xdr:nvSpPr>
      <xdr:spPr>
        <a:xfrm>
          <a:off x="12954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99984</xdr:rowOff>
    </xdr:from>
    <xdr:ext cx="762000" cy="259045"/>
    <xdr:sp macro="" textlink="">
      <xdr:nvSpPr>
        <xdr:cNvPr id="324" name="テキスト ボックス 323"/>
        <xdr:cNvSpPr txBox="1"/>
      </xdr:nvSpPr>
      <xdr:spPr>
        <a:xfrm>
          <a:off x="12623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141514</xdr:rowOff>
    </xdr:from>
    <xdr:to>
      <xdr:col>24</xdr:col>
      <xdr:colOff>82550</xdr:colOff>
      <xdr:row>35</xdr:row>
      <xdr:rowOff>71664</xdr:rowOff>
    </xdr:to>
    <xdr:sp macro="" textlink="">
      <xdr:nvSpPr>
        <xdr:cNvPr id="330" name="円/楕円 329"/>
        <xdr:cNvSpPr/>
      </xdr:nvSpPr>
      <xdr:spPr>
        <a:xfrm>
          <a:off x="16459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158041</xdr:rowOff>
    </xdr:from>
    <xdr:ext cx="762000" cy="259045"/>
    <xdr:sp macro="" textlink="">
      <xdr:nvSpPr>
        <xdr:cNvPr id="331" name="補助費等該当値テキスト"/>
        <xdr:cNvSpPr txBox="1"/>
      </xdr:nvSpPr>
      <xdr:spPr>
        <a:xfrm>
          <a:off x="16598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2" name="円/楕円 33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3" name="テキスト ボックス 33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10886</xdr:rowOff>
    </xdr:from>
    <xdr:to>
      <xdr:col>21</xdr:col>
      <xdr:colOff>412750</xdr:colOff>
      <xdr:row>34</xdr:row>
      <xdr:rowOff>112486</xdr:rowOff>
    </xdr:to>
    <xdr:sp macro="" textlink="">
      <xdr:nvSpPr>
        <xdr:cNvPr id="334" name="円/楕円 333"/>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122663</xdr:rowOff>
    </xdr:from>
    <xdr:ext cx="762000" cy="259045"/>
    <xdr:sp macro="" textlink="">
      <xdr:nvSpPr>
        <xdr:cNvPr id="335" name="テキスト ボックス 334"/>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21772</xdr:rowOff>
    </xdr:from>
    <xdr:to>
      <xdr:col>20</xdr:col>
      <xdr:colOff>209550</xdr:colOff>
      <xdr:row>34</xdr:row>
      <xdr:rowOff>123372</xdr:rowOff>
    </xdr:to>
    <xdr:sp macro="" textlink="">
      <xdr:nvSpPr>
        <xdr:cNvPr id="336" name="円/楕円 335"/>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133549</xdr:rowOff>
    </xdr:from>
    <xdr:ext cx="762000" cy="259045"/>
    <xdr:sp macro="" textlink="">
      <xdr:nvSpPr>
        <xdr:cNvPr id="337" name="テキスト ボックス 336"/>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130628</xdr:rowOff>
    </xdr:from>
    <xdr:to>
      <xdr:col>19</xdr:col>
      <xdr:colOff>6350</xdr:colOff>
      <xdr:row>35</xdr:row>
      <xdr:rowOff>60778</xdr:rowOff>
    </xdr:to>
    <xdr:sp macro="" textlink="">
      <xdr:nvSpPr>
        <xdr:cNvPr id="338" name="円/楕円 337"/>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70955</xdr:rowOff>
    </xdr:from>
    <xdr:ext cx="762000" cy="259045"/>
    <xdr:sp macro="" textlink="">
      <xdr:nvSpPr>
        <xdr:cNvPr id="339" name="テキスト ボックス 338"/>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6.0</a:t>
          </a:r>
          <a:r>
            <a:rPr kumimoji="1" lang="ja-JP" altLang="en-US" sz="1200">
              <a:latin typeface="ＭＳ Ｐゴシック"/>
            </a:rPr>
            <a:t>→</a:t>
          </a:r>
          <a:r>
            <a:rPr kumimoji="1" lang="en-US" altLang="ja-JP" sz="1200">
              <a:latin typeface="ＭＳ Ｐゴシック"/>
            </a:rPr>
            <a:t>6.2</a:t>
          </a:r>
        </a:p>
        <a:p>
          <a:r>
            <a:rPr kumimoji="1" lang="ja-JP" altLang="en-US" sz="1200">
              <a:latin typeface="ＭＳ Ｐゴシック"/>
            </a:rPr>
            <a:t>　予算規模については、</a:t>
          </a:r>
          <a:r>
            <a:rPr kumimoji="1" lang="en-US" altLang="ja-JP" sz="1200">
              <a:latin typeface="ＭＳ Ｐゴシック"/>
            </a:rPr>
            <a:t>『</a:t>
          </a:r>
          <a:r>
            <a:rPr kumimoji="1" lang="ja-JP" altLang="en-US" sz="1200">
              <a:latin typeface="ＭＳ Ｐゴシック"/>
            </a:rPr>
            <a:t>身の丈予算</a:t>
          </a:r>
          <a:r>
            <a:rPr kumimoji="1" lang="en-US" altLang="ja-JP" sz="1200">
              <a:latin typeface="ＭＳ Ｐゴシック"/>
            </a:rPr>
            <a:t>』</a:t>
          </a:r>
          <a:r>
            <a:rPr kumimoji="1" lang="ja-JP" altLang="en-US" sz="1200">
              <a:latin typeface="ＭＳ Ｐゴシック"/>
            </a:rPr>
            <a:t>を基本に歳入経常財源に見合った歳出総額としている。</a:t>
          </a:r>
        </a:p>
        <a:p>
          <a:r>
            <a:rPr kumimoji="1" lang="ja-JP" altLang="en-US" sz="1200">
              <a:latin typeface="ＭＳ Ｐゴシック"/>
            </a:rPr>
            <a:t>　</a:t>
          </a:r>
          <a:r>
            <a:rPr kumimoji="1" lang="en-US" altLang="ja-JP" sz="1200">
              <a:latin typeface="ＭＳ Ｐゴシック"/>
            </a:rPr>
            <a:t>H25</a:t>
          </a:r>
          <a:r>
            <a:rPr kumimoji="1" lang="ja-JP" altLang="en-US" sz="1200">
              <a:latin typeface="ＭＳ Ｐゴシック"/>
            </a:rPr>
            <a:t>年度は前年度と比較して</a:t>
          </a:r>
          <a:r>
            <a:rPr kumimoji="1" lang="en-US" altLang="ja-JP" sz="1200">
              <a:latin typeface="ＭＳ Ｐゴシック"/>
            </a:rPr>
            <a:t>0.2%</a:t>
          </a:r>
          <a:r>
            <a:rPr kumimoji="1" lang="ja-JP" altLang="en-US" sz="1200">
              <a:latin typeface="ＭＳ Ｐゴシック"/>
            </a:rPr>
            <a:t>増加し</a:t>
          </a:r>
          <a:r>
            <a:rPr kumimoji="1" lang="en-US" altLang="ja-JP" sz="1200">
              <a:latin typeface="ＭＳ Ｐゴシック"/>
            </a:rPr>
            <a:t>6.2%</a:t>
          </a:r>
          <a:r>
            <a:rPr kumimoji="1" lang="ja-JP" altLang="en-US" sz="1200">
              <a:latin typeface="ＭＳ Ｐゴシック"/>
            </a:rPr>
            <a:t>になったが、類似団体平均を大きく下回っている。</a:t>
          </a:r>
        </a:p>
        <a:p>
          <a:r>
            <a:rPr kumimoji="1" lang="ja-JP" altLang="en-US" sz="1200">
              <a:latin typeface="ＭＳ Ｐゴシック"/>
            </a:rPr>
            <a:t>　今後も、地方債の新規発行の抑制や繰上償還を実施し比率の上昇を抑えていく。</a:t>
          </a:r>
          <a:endParaRPr kumimoji="1" lang="en-US" altLang="ja-JP" sz="12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9" name="直線コネクタ 368"/>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70"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71" name="直線コネクタ 370"/>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2"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3" name="直線コネクタ 372"/>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110672</xdr:rowOff>
    </xdr:from>
    <xdr:to>
      <xdr:col>7</xdr:col>
      <xdr:colOff>15875</xdr:colOff>
      <xdr:row>72</xdr:row>
      <xdr:rowOff>132443</xdr:rowOff>
    </xdr:to>
    <xdr:cxnSp macro="">
      <xdr:nvCxnSpPr>
        <xdr:cNvPr id="374" name="直線コネクタ 373"/>
        <xdr:cNvCxnSpPr/>
      </xdr:nvCxnSpPr>
      <xdr:spPr>
        <a:xfrm>
          <a:off x="3987800" y="12455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5"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6" name="フローチャート : 判断 375"/>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99785</xdr:rowOff>
    </xdr:from>
    <xdr:to>
      <xdr:col>5</xdr:col>
      <xdr:colOff>549275</xdr:colOff>
      <xdr:row>72</xdr:row>
      <xdr:rowOff>110672</xdr:rowOff>
    </xdr:to>
    <xdr:cxnSp macro="">
      <xdr:nvCxnSpPr>
        <xdr:cNvPr id="377" name="直線コネクタ 376"/>
        <xdr:cNvCxnSpPr/>
      </xdr:nvCxnSpPr>
      <xdr:spPr>
        <a:xfrm>
          <a:off x="3098800" y="12444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8" name="フローチャート : 判断 377"/>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61884</xdr:rowOff>
    </xdr:from>
    <xdr:ext cx="736600" cy="259045"/>
    <xdr:sp macro="" textlink="">
      <xdr:nvSpPr>
        <xdr:cNvPr id="379" name="テキスト ボックス 378"/>
        <xdr:cNvSpPr txBox="1"/>
      </xdr:nvSpPr>
      <xdr:spPr>
        <a:xfrm>
          <a:off x="3606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88900</xdr:rowOff>
    </xdr:from>
    <xdr:to>
      <xdr:col>4</xdr:col>
      <xdr:colOff>346075</xdr:colOff>
      <xdr:row>72</xdr:row>
      <xdr:rowOff>99785</xdr:rowOff>
    </xdr:to>
    <xdr:cxnSp macro="">
      <xdr:nvCxnSpPr>
        <xdr:cNvPr id="380" name="直線コネクタ 379"/>
        <xdr:cNvCxnSpPr/>
      </xdr:nvCxnSpPr>
      <xdr:spPr>
        <a:xfrm>
          <a:off x="2209800" y="12433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81" name="フローチャート : 判断 380"/>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2" name="テキスト ボックス 38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88900</xdr:rowOff>
    </xdr:from>
    <xdr:to>
      <xdr:col>3</xdr:col>
      <xdr:colOff>142875</xdr:colOff>
      <xdr:row>73</xdr:row>
      <xdr:rowOff>26307</xdr:rowOff>
    </xdr:to>
    <xdr:cxnSp macro="">
      <xdr:nvCxnSpPr>
        <xdr:cNvPr id="383" name="直線コネクタ 382"/>
        <xdr:cNvCxnSpPr/>
      </xdr:nvCxnSpPr>
      <xdr:spPr>
        <a:xfrm flipV="1">
          <a:off x="1320800" y="12433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80</xdr:row>
      <xdr:rowOff>5443</xdr:rowOff>
    </xdr:from>
    <xdr:to>
      <xdr:col>3</xdr:col>
      <xdr:colOff>193675</xdr:colOff>
      <xdr:row>80</xdr:row>
      <xdr:rowOff>107043</xdr:rowOff>
    </xdr:to>
    <xdr:sp macro="" textlink="">
      <xdr:nvSpPr>
        <xdr:cNvPr id="384" name="フローチャート : 判断 383"/>
        <xdr:cNvSpPr/>
      </xdr:nvSpPr>
      <xdr:spPr>
        <a:xfrm>
          <a:off x="2159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91820</xdr:rowOff>
    </xdr:from>
    <xdr:ext cx="762000" cy="259045"/>
    <xdr:sp macro="" textlink="">
      <xdr:nvSpPr>
        <xdr:cNvPr id="385" name="テキスト ボックス 384"/>
        <xdr:cNvSpPr txBox="1"/>
      </xdr:nvSpPr>
      <xdr:spPr>
        <a:xfrm>
          <a:off x="1828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136071</xdr:rowOff>
    </xdr:from>
    <xdr:to>
      <xdr:col>1</xdr:col>
      <xdr:colOff>676275</xdr:colOff>
      <xdr:row>81</xdr:row>
      <xdr:rowOff>66221</xdr:rowOff>
    </xdr:to>
    <xdr:sp macro="" textlink="">
      <xdr:nvSpPr>
        <xdr:cNvPr id="386" name="フローチャート : 判断 385"/>
        <xdr:cNvSpPr/>
      </xdr:nvSpPr>
      <xdr:spPr>
        <a:xfrm>
          <a:off x="1270000" y="138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50998</xdr:rowOff>
    </xdr:from>
    <xdr:ext cx="762000" cy="259045"/>
    <xdr:sp macro="" textlink="">
      <xdr:nvSpPr>
        <xdr:cNvPr id="387" name="テキスト ボックス 386"/>
        <xdr:cNvSpPr txBox="1"/>
      </xdr:nvSpPr>
      <xdr:spPr>
        <a:xfrm>
          <a:off x="939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81643</xdr:rowOff>
    </xdr:from>
    <xdr:to>
      <xdr:col>7</xdr:col>
      <xdr:colOff>66675</xdr:colOff>
      <xdr:row>73</xdr:row>
      <xdr:rowOff>11793</xdr:rowOff>
    </xdr:to>
    <xdr:sp macro="" textlink="">
      <xdr:nvSpPr>
        <xdr:cNvPr id="393" name="円/楕円 392"/>
        <xdr:cNvSpPr/>
      </xdr:nvSpPr>
      <xdr:spPr>
        <a:xfrm>
          <a:off x="47752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161670</xdr:rowOff>
    </xdr:from>
    <xdr:ext cx="762000" cy="259045"/>
    <xdr:sp macro="" textlink="">
      <xdr:nvSpPr>
        <xdr:cNvPr id="394" name="公債費該当値テキスト"/>
        <xdr:cNvSpPr txBox="1"/>
      </xdr:nvSpPr>
      <xdr:spPr>
        <a:xfrm>
          <a:off x="4914900" y="1233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59872</xdr:rowOff>
    </xdr:from>
    <xdr:to>
      <xdr:col>5</xdr:col>
      <xdr:colOff>600075</xdr:colOff>
      <xdr:row>72</xdr:row>
      <xdr:rowOff>161472</xdr:rowOff>
    </xdr:to>
    <xdr:sp macro="" textlink="">
      <xdr:nvSpPr>
        <xdr:cNvPr id="395" name="円/楕円 394"/>
        <xdr:cNvSpPr/>
      </xdr:nvSpPr>
      <xdr:spPr>
        <a:xfrm>
          <a:off x="3937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199</xdr:rowOff>
    </xdr:from>
    <xdr:ext cx="736600" cy="259045"/>
    <xdr:sp macro="" textlink="">
      <xdr:nvSpPr>
        <xdr:cNvPr id="396" name="テキスト ボックス 395"/>
        <xdr:cNvSpPr txBox="1"/>
      </xdr:nvSpPr>
      <xdr:spPr>
        <a:xfrm>
          <a:off x="3606800" y="1217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48985</xdr:rowOff>
    </xdr:from>
    <xdr:to>
      <xdr:col>4</xdr:col>
      <xdr:colOff>396875</xdr:colOff>
      <xdr:row>72</xdr:row>
      <xdr:rowOff>150585</xdr:rowOff>
    </xdr:to>
    <xdr:sp macro="" textlink="">
      <xdr:nvSpPr>
        <xdr:cNvPr id="397" name="円/楕円 396"/>
        <xdr:cNvSpPr/>
      </xdr:nvSpPr>
      <xdr:spPr>
        <a:xfrm>
          <a:off x="3048000" y="1239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70</xdr:row>
      <xdr:rowOff>160762</xdr:rowOff>
    </xdr:from>
    <xdr:ext cx="762000" cy="259045"/>
    <xdr:sp macro="" textlink="">
      <xdr:nvSpPr>
        <xdr:cNvPr id="398" name="テキスト ボックス 397"/>
        <xdr:cNvSpPr txBox="1"/>
      </xdr:nvSpPr>
      <xdr:spPr>
        <a:xfrm>
          <a:off x="2717800" y="1216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38100</xdr:rowOff>
    </xdr:from>
    <xdr:to>
      <xdr:col>3</xdr:col>
      <xdr:colOff>193675</xdr:colOff>
      <xdr:row>72</xdr:row>
      <xdr:rowOff>139700</xdr:rowOff>
    </xdr:to>
    <xdr:sp macro="" textlink="">
      <xdr:nvSpPr>
        <xdr:cNvPr id="399" name="円/楕円 398"/>
        <xdr:cNvSpPr/>
      </xdr:nvSpPr>
      <xdr:spPr>
        <a:xfrm>
          <a:off x="2159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70</xdr:row>
      <xdr:rowOff>149877</xdr:rowOff>
    </xdr:from>
    <xdr:ext cx="762000" cy="259045"/>
    <xdr:sp macro="" textlink="">
      <xdr:nvSpPr>
        <xdr:cNvPr id="400" name="テキスト ボックス 399"/>
        <xdr:cNvSpPr txBox="1"/>
      </xdr:nvSpPr>
      <xdr:spPr>
        <a:xfrm>
          <a:off x="1828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146957</xdr:rowOff>
    </xdr:from>
    <xdr:to>
      <xdr:col>1</xdr:col>
      <xdr:colOff>676275</xdr:colOff>
      <xdr:row>73</xdr:row>
      <xdr:rowOff>77107</xdr:rowOff>
    </xdr:to>
    <xdr:sp macro="" textlink="">
      <xdr:nvSpPr>
        <xdr:cNvPr id="401" name="円/楕円 400"/>
        <xdr:cNvSpPr/>
      </xdr:nvSpPr>
      <xdr:spPr>
        <a:xfrm>
          <a:off x="12700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87284</xdr:rowOff>
    </xdr:from>
    <xdr:ext cx="762000" cy="259045"/>
    <xdr:sp macro="" textlink="">
      <xdr:nvSpPr>
        <xdr:cNvPr id="402" name="テキスト ボックス 401"/>
        <xdr:cNvSpPr txBox="1"/>
      </xdr:nvSpPr>
      <xdr:spPr>
        <a:xfrm>
          <a:off x="939800" y="1226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a:rPr>
            <a:t>60.3%</a:t>
          </a:r>
          <a:r>
            <a:rPr kumimoji="1" lang="ja-JP" altLang="en-US" sz="1200">
              <a:latin typeface="ＭＳ Ｐゴシック"/>
            </a:rPr>
            <a:t>→</a:t>
          </a:r>
          <a:r>
            <a:rPr kumimoji="1" lang="en-US" altLang="ja-JP" sz="1200">
              <a:latin typeface="ＭＳ Ｐゴシック"/>
            </a:rPr>
            <a:t>63.6%</a:t>
          </a:r>
        </a:p>
        <a:p>
          <a:r>
            <a:rPr kumimoji="1" lang="ja-JP" altLang="en-US" sz="1200">
              <a:latin typeface="ＭＳ Ｐゴシック"/>
            </a:rPr>
            <a:t>　公債費に準ずるものとして土地改良事業に係る元利補給があるが、土地改良事業の完了に伴い新たな発行は無く、また、</a:t>
          </a:r>
          <a:r>
            <a:rPr kumimoji="1" lang="en-US" altLang="ja-JP" sz="1200">
              <a:latin typeface="ＭＳ Ｐゴシック"/>
            </a:rPr>
            <a:t>H23</a:t>
          </a:r>
          <a:r>
            <a:rPr kumimoji="1" lang="ja-JP" altLang="en-US" sz="1200">
              <a:latin typeface="ＭＳ Ｐゴシック"/>
            </a:rPr>
            <a:t>年度と</a:t>
          </a:r>
          <a:r>
            <a:rPr kumimoji="1" lang="en-US" altLang="ja-JP" sz="1200">
              <a:latin typeface="ＭＳ Ｐゴシック"/>
            </a:rPr>
            <a:t>H24</a:t>
          </a:r>
          <a:r>
            <a:rPr kumimoji="1" lang="ja-JP" altLang="en-US" sz="1200">
              <a:latin typeface="ＭＳ Ｐゴシック"/>
            </a:rPr>
            <a:t>年度に繰上償還を実施したことにより未償還残高は減少しているが、</a:t>
          </a:r>
          <a:r>
            <a:rPr kumimoji="1" lang="en-US" altLang="ja-JP" sz="1200">
              <a:latin typeface="ＭＳ Ｐゴシック"/>
            </a:rPr>
            <a:t>H21</a:t>
          </a:r>
          <a:r>
            <a:rPr kumimoji="1" lang="ja-JP" altLang="en-US" sz="1200">
              <a:latin typeface="ＭＳ Ｐゴシック"/>
            </a:rPr>
            <a:t>年度に発行したものの元金償還が始まったことにより</a:t>
          </a:r>
          <a:r>
            <a:rPr kumimoji="1" lang="en-US" altLang="ja-JP" sz="1200">
              <a:latin typeface="ＭＳ Ｐゴシック"/>
            </a:rPr>
            <a:t>3.3%</a:t>
          </a:r>
          <a:r>
            <a:rPr kumimoji="1" lang="ja-JP" altLang="en-US" sz="1200">
              <a:latin typeface="ＭＳ Ｐゴシック"/>
            </a:rPr>
            <a:t>上昇し</a:t>
          </a:r>
          <a:r>
            <a:rPr kumimoji="1" lang="en-US" altLang="ja-JP" sz="1200">
              <a:latin typeface="ＭＳ Ｐゴシック"/>
            </a:rPr>
            <a:t>63.6%</a:t>
          </a:r>
          <a:r>
            <a:rPr kumimoji="1" lang="ja-JP" altLang="en-US" sz="1200">
              <a:latin typeface="ＭＳ Ｐゴシック"/>
            </a:rPr>
            <a:t>になったが、類似団体平均を下回っている。</a:t>
          </a:r>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8" name="直線コネクタ 427"/>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9"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0" name="直線コネクタ 429"/>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2" name="直線コネクタ 43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83566</xdr:rowOff>
    </xdr:from>
    <xdr:to>
      <xdr:col>24</xdr:col>
      <xdr:colOff>31750</xdr:colOff>
      <xdr:row>74</xdr:row>
      <xdr:rowOff>62992</xdr:rowOff>
    </xdr:to>
    <xdr:cxnSp macro="">
      <xdr:nvCxnSpPr>
        <xdr:cNvPr id="433" name="直線コネクタ 432"/>
        <xdr:cNvCxnSpPr/>
      </xdr:nvCxnSpPr>
      <xdr:spPr>
        <a:xfrm>
          <a:off x="15671800" y="125994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64279</xdr:rowOff>
    </xdr:from>
    <xdr:ext cx="762000" cy="259045"/>
    <xdr:sp macro="" textlink="">
      <xdr:nvSpPr>
        <xdr:cNvPr id="434" name="公債費以外平均値テキスト"/>
        <xdr:cNvSpPr txBox="1"/>
      </xdr:nvSpPr>
      <xdr:spPr>
        <a:xfrm>
          <a:off x="16598900" y="12923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5" name="フローチャート : 判断 434"/>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83566</xdr:rowOff>
    </xdr:from>
    <xdr:to>
      <xdr:col>22</xdr:col>
      <xdr:colOff>565150</xdr:colOff>
      <xdr:row>73</xdr:row>
      <xdr:rowOff>92710</xdr:rowOff>
    </xdr:to>
    <xdr:cxnSp macro="">
      <xdr:nvCxnSpPr>
        <xdr:cNvPr id="436" name="直線コネクタ 435"/>
        <xdr:cNvCxnSpPr/>
      </xdr:nvCxnSpPr>
      <xdr:spPr>
        <a:xfrm flipV="1">
          <a:off x="14782800" y="125994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7" name="フローチャート : 判断 436"/>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38" name="テキスト ボックス 437"/>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92710</xdr:rowOff>
    </xdr:from>
    <xdr:to>
      <xdr:col>21</xdr:col>
      <xdr:colOff>361950</xdr:colOff>
      <xdr:row>73</xdr:row>
      <xdr:rowOff>97282</xdr:rowOff>
    </xdr:to>
    <xdr:cxnSp macro="">
      <xdr:nvCxnSpPr>
        <xdr:cNvPr id="439" name="直線コネクタ 438"/>
        <xdr:cNvCxnSpPr/>
      </xdr:nvCxnSpPr>
      <xdr:spPr>
        <a:xfrm flipV="1">
          <a:off x="13893800" y="12608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0" name="フローチャート : 判断 439"/>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7129</xdr:rowOff>
    </xdr:from>
    <xdr:ext cx="762000" cy="259045"/>
    <xdr:sp macro="" textlink="">
      <xdr:nvSpPr>
        <xdr:cNvPr id="441" name="テキスト ボックス 440"/>
        <xdr:cNvSpPr txBox="1"/>
      </xdr:nvSpPr>
      <xdr:spPr>
        <a:xfrm>
          <a:off x="14401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97282</xdr:rowOff>
    </xdr:from>
    <xdr:to>
      <xdr:col>20</xdr:col>
      <xdr:colOff>158750</xdr:colOff>
      <xdr:row>74</xdr:row>
      <xdr:rowOff>26416</xdr:rowOff>
    </xdr:to>
    <xdr:cxnSp macro="">
      <xdr:nvCxnSpPr>
        <xdr:cNvPr id="442" name="直線コネクタ 441"/>
        <xdr:cNvCxnSpPr/>
      </xdr:nvCxnSpPr>
      <xdr:spPr>
        <a:xfrm flipV="1">
          <a:off x="13004800" y="126131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105918</xdr:rowOff>
    </xdr:from>
    <xdr:to>
      <xdr:col>20</xdr:col>
      <xdr:colOff>209550</xdr:colOff>
      <xdr:row>74</xdr:row>
      <xdr:rowOff>36068</xdr:rowOff>
    </xdr:to>
    <xdr:sp macro="" textlink="">
      <xdr:nvSpPr>
        <xdr:cNvPr id="443" name="フローチャート : 判断 442"/>
        <xdr:cNvSpPr/>
      </xdr:nvSpPr>
      <xdr:spPr>
        <a:xfrm>
          <a:off x="13843000" y="1262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20845</xdr:rowOff>
    </xdr:from>
    <xdr:ext cx="762000" cy="259045"/>
    <xdr:sp macro="" textlink="">
      <xdr:nvSpPr>
        <xdr:cNvPr id="444" name="テキスト ボックス 443"/>
        <xdr:cNvSpPr txBox="1"/>
      </xdr:nvSpPr>
      <xdr:spPr>
        <a:xfrm>
          <a:off x="13512800" y="1270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39624</xdr:rowOff>
    </xdr:from>
    <xdr:to>
      <xdr:col>19</xdr:col>
      <xdr:colOff>6350</xdr:colOff>
      <xdr:row>74</xdr:row>
      <xdr:rowOff>141224</xdr:rowOff>
    </xdr:to>
    <xdr:sp macro="" textlink="">
      <xdr:nvSpPr>
        <xdr:cNvPr id="445" name="フローチャート : 判断 444"/>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126001</xdr:rowOff>
    </xdr:from>
    <xdr:ext cx="762000" cy="259045"/>
    <xdr:sp macro="" textlink="">
      <xdr:nvSpPr>
        <xdr:cNvPr id="446" name="テキスト ボックス 445"/>
        <xdr:cNvSpPr txBox="1"/>
      </xdr:nvSpPr>
      <xdr:spPr>
        <a:xfrm>
          <a:off x="12623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12192</xdr:rowOff>
    </xdr:from>
    <xdr:to>
      <xdr:col>24</xdr:col>
      <xdr:colOff>82550</xdr:colOff>
      <xdr:row>74</xdr:row>
      <xdr:rowOff>113792</xdr:rowOff>
    </xdr:to>
    <xdr:sp macro="" textlink="">
      <xdr:nvSpPr>
        <xdr:cNvPr id="452" name="円/楕円 451"/>
        <xdr:cNvSpPr/>
      </xdr:nvSpPr>
      <xdr:spPr>
        <a:xfrm>
          <a:off x="16459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28719</xdr:rowOff>
    </xdr:from>
    <xdr:ext cx="762000" cy="259045"/>
    <xdr:sp macro="" textlink="">
      <xdr:nvSpPr>
        <xdr:cNvPr id="453" name="公債費以外該当値テキスト"/>
        <xdr:cNvSpPr txBox="1"/>
      </xdr:nvSpPr>
      <xdr:spPr>
        <a:xfrm>
          <a:off x="16598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32766</xdr:rowOff>
    </xdr:from>
    <xdr:to>
      <xdr:col>22</xdr:col>
      <xdr:colOff>615950</xdr:colOff>
      <xdr:row>73</xdr:row>
      <xdr:rowOff>134366</xdr:rowOff>
    </xdr:to>
    <xdr:sp macro="" textlink="">
      <xdr:nvSpPr>
        <xdr:cNvPr id="454" name="円/楕円 453"/>
        <xdr:cNvSpPr/>
      </xdr:nvSpPr>
      <xdr:spPr>
        <a:xfrm>
          <a:off x="15621000" y="1254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144543</xdr:rowOff>
    </xdr:from>
    <xdr:ext cx="736600" cy="259045"/>
    <xdr:sp macro="" textlink="">
      <xdr:nvSpPr>
        <xdr:cNvPr id="455" name="テキスト ボックス 454"/>
        <xdr:cNvSpPr txBox="1"/>
      </xdr:nvSpPr>
      <xdr:spPr>
        <a:xfrm>
          <a:off x="15290800" y="1231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41910</xdr:rowOff>
    </xdr:from>
    <xdr:to>
      <xdr:col>21</xdr:col>
      <xdr:colOff>412750</xdr:colOff>
      <xdr:row>73</xdr:row>
      <xdr:rowOff>143510</xdr:rowOff>
    </xdr:to>
    <xdr:sp macro="" textlink="">
      <xdr:nvSpPr>
        <xdr:cNvPr id="456" name="円/楕円 455"/>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153687</xdr:rowOff>
    </xdr:from>
    <xdr:ext cx="762000" cy="259045"/>
    <xdr:sp macro="" textlink="">
      <xdr:nvSpPr>
        <xdr:cNvPr id="457" name="テキスト ボックス 456"/>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46482</xdr:rowOff>
    </xdr:from>
    <xdr:to>
      <xdr:col>20</xdr:col>
      <xdr:colOff>209550</xdr:colOff>
      <xdr:row>73</xdr:row>
      <xdr:rowOff>148082</xdr:rowOff>
    </xdr:to>
    <xdr:sp macro="" textlink="">
      <xdr:nvSpPr>
        <xdr:cNvPr id="458" name="円/楕円 457"/>
        <xdr:cNvSpPr/>
      </xdr:nvSpPr>
      <xdr:spPr>
        <a:xfrm>
          <a:off x="13843000" y="1256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158259</xdr:rowOff>
    </xdr:from>
    <xdr:ext cx="762000" cy="259045"/>
    <xdr:sp macro="" textlink="">
      <xdr:nvSpPr>
        <xdr:cNvPr id="459" name="テキスト ボックス 458"/>
        <xdr:cNvSpPr txBox="1"/>
      </xdr:nvSpPr>
      <xdr:spPr>
        <a:xfrm>
          <a:off x="13512800" y="1233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147066</xdr:rowOff>
    </xdr:from>
    <xdr:to>
      <xdr:col>19</xdr:col>
      <xdr:colOff>6350</xdr:colOff>
      <xdr:row>74</xdr:row>
      <xdr:rowOff>77216</xdr:rowOff>
    </xdr:to>
    <xdr:sp macro="" textlink="">
      <xdr:nvSpPr>
        <xdr:cNvPr id="460" name="円/楕円 459"/>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87393</xdr:rowOff>
    </xdr:from>
    <xdr:ext cx="762000" cy="259045"/>
    <xdr:sp macro="" textlink="">
      <xdr:nvSpPr>
        <xdr:cNvPr id="461" name="テキスト ボックス 460"/>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岐阜県輪之内町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157549</xdr:rowOff>
    </xdr:from>
    <xdr:to>
      <xdr:col>4</xdr:col>
      <xdr:colOff>1117600</xdr:colOff>
      <xdr:row>18</xdr:row>
      <xdr:rowOff>159781</xdr:rowOff>
    </xdr:to>
    <xdr:cxnSp macro="">
      <xdr:nvCxnSpPr>
        <xdr:cNvPr id="50" name="直線コネクタ 49"/>
        <xdr:cNvCxnSpPr/>
      </xdr:nvCxnSpPr>
      <xdr:spPr bwMode="auto">
        <a:xfrm flipV="1">
          <a:off x="5003800" y="3291274"/>
          <a:ext cx="647700" cy="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165300</xdr:rowOff>
    </xdr:from>
    <xdr:ext cx="762000" cy="259045"/>
    <xdr:sp macro="" textlink="">
      <xdr:nvSpPr>
        <xdr:cNvPr id="51" name="人口1人当たり決算額の推移平均値テキスト130"/>
        <xdr:cNvSpPr txBox="1"/>
      </xdr:nvSpPr>
      <xdr:spPr>
        <a:xfrm>
          <a:off x="5740400" y="295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126284</xdr:rowOff>
    </xdr:from>
    <xdr:to>
      <xdr:col>4</xdr:col>
      <xdr:colOff>469900</xdr:colOff>
      <xdr:row>18</xdr:row>
      <xdr:rowOff>159781</xdr:rowOff>
    </xdr:to>
    <xdr:cxnSp macro="">
      <xdr:nvCxnSpPr>
        <xdr:cNvPr id="53" name="直線コネクタ 52"/>
        <xdr:cNvCxnSpPr/>
      </xdr:nvCxnSpPr>
      <xdr:spPr bwMode="auto">
        <a:xfrm>
          <a:off x="4305300" y="3260009"/>
          <a:ext cx="698500" cy="3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84642</xdr:rowOff>
    </xdr:from>
    <xdr:ext cx="736600" cy="259045"/>
    <xdr:sp macro="" textlink="">
      <xdr:nvSpPr>
        <xdr:cNvPr id="55" name="テキスト ボックス 54"/>
        <xdr:cNvSpPr txBox="1"/>
      </xdr:nvSpPr>
      <xdr:spPr>
        <a:xfrm>
          <a:off x="4622800" y="28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122832</xdr:rowOff>
    </xdr:from>
    <xdr:to>
      <xdr:col>3</xdr:col>
      <xdr:colOff>904875</xdr:colOff>
      <xdr:row>18</xdr:row>
      <xdr:rowOff>126284</xdr:rowOff>
    </xdr:to>
    <xdr:cxnSp macro="">
      <xdr:nvCxnSpPr>
        <xdr:cNvPr id="56" name="直線コネクタ 55"/>
        <xdr:cNvCxnSpPr/>
      </xdr:nvCxnSpPr>
      <xdr:spPr bwMode="auto">
        <a:xfrm>
          <a:off x="3606800" y="3256557"/>
          <a:ext cx="698500" cy="3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43799</xdr:rowOff>
    </xdr:from>
    <xdr:ext cx="762000" cy="259045"/>
    <xdr:sp macro="" textlink="">
      <xdr:nvSpPr>
        <xdr:cNvPr id="58" name="テキスト ボックス 57"/>
        <xdr:cNvSpPr txBox="1"/>
      </xdr:nvSpPr>
      <xdr:spPr>
        <a:xfrm>
          <a:off x="3924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122832</xdr:rowOff>
    </xdr:from>
    <xdr:to>
      <xdr:col>3</xdr:col>
      <xdr:colOff>206375</xdr:colOff>
      <xdr:row>18</xdr:row>
      <xdr:rowOff>128303</xdr:rowOff>
    </xdr:to>
    <xdr:cxnSp macro="">
      <xdr:nvCxnSpPr>
        <xdr:cNvPr id="59" name="直線コネクタ 58"/>
        <xdr:cNvCxnSpPr/>
      </xdr:nvCxnSpPr>
      <xdr:spPr bwMode="auto">
        <a:xfrm flipV="1">
          <a:off x="2908300" y="3256557"/>
          <a:ext cx="698500" cy="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126340</xdr:rowOff>
    </xdr:from>
    <xdr:to>
      <xdr:col>3</xdr:col>
      <xdr:colOff>257175</xdr:colOff>
      <xdr:row>17</xdr:row>
      <xdr:rowOff>56490</xdr:rowOff>
    </xdr:to>
    <xdr:sp macro="" textlink="">
      <xdr:nvSpPr>
        <xdr:cNvPr id="60" name="フローチャート : 判断 59"/>
        <xdr:cNvSpPr/>
      </xdr:nvSpPr>
      <xdr:spPr bwMode="auto">
        <a:xfrm>
          <a:off x="3556000" y="2917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66667</xdr:rowOff>
    </xdr:from>
    <xdr:ext cx="762000" cy="259045"/>
    <xdr:sp macro="" textlink="">
      <xdr:nvSpPr>
        <xdr:cNvPr id="61" name="テキスト ボックス 60"/>
        <xdr:cNvSpPr txBox="1"/>
      </xdr:nvSpPr>
      <xdr:spPr>
        <a:xfrm>
          <a:off x="32258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159578</xdr:rowOff>
    </xdr:from>
    <xdr:to>
      <xdr:col>2</xdr:col>
      <xdr:colOff>692150</xdr:colOff>
      <xdr:row>17</xdr:row>
      <xdr:rowOff>89728</xdr:rowOff>
    </xdr:to>
    <xdr:sp macro="" textlink="">
      <xdr:nvSpPr>
        <xdr:cNvPr id="62" name="フローチャート : 判断 61"/>
        <xdr:cNvSpPr/>
      </xdr:nvSpPr>
      <xdr:spPr bwMode="auto">
        <a:xfrm>
          <a:off x="2857500" y="2950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99905</xdr:rowOff>
    </xdr:from>
    <xdr:ext cx="762000" cy="259045"/>
    <xdr:sp macro="" textlink="">
      <xdr:nvSpPr>
        <xdr:cNvPr id="63" name="テキスト ボックス 62"/>
        <xdr:cNvSpPr txBox="1"/>
      </xdr:nvSpPr>
      <xdr:spPr>
        <a:xfrm>
          <a:off x="2527300" y="271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106749</xdr:rowOff>
    </xdr:from>
    <xdr:to>
      <xdr:col>5</xdr:col>
      <xdr:colOff>34925</xdr:colOff>
      <xdr:row>19</xdr:row>
      <xdr:rowOff>36899</xdr:rowOff>
    </xdr:to>
    <xdr:sp macro="" textlink="">
      <xdr:nvSpPr>
        <xdr:cNvPr id="69" name="円/楕円 68"/>
        <xdr:cNvSpPr/>
      </xdr:nvSpPr>
      <xdr:spPr bwMode="auto">
        <a:xfrm>
          <a:off x="5600700" y="324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15326</xdr:rowOff>
    </xdr:from>
    <xdr:ext cx="762000" cy="259045"/>
    <xdr:sp macro="" textlink="">
      <xdr:nvSpPr>
        <xdr:cNvPr id="70" name="人口1人当たり決算額の推移該当値テキスト130"/>
        <xdr:cNvSpPr txBox="1"/>
      </xdr:nvSpPr>
      <xdr:spPr>
        <a:xfrm>
          <a:off x="5740400" y="31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108981</xdr:rowOff>
    </xdr:from>
    <xdr:to>
      <xdr:col>4</xdr:col>
      <xdr:colOff>520700</xdr:colOff>
      <xdr:row>19</xdr:row>
      <xdr:rowOff>39131</xdr:rowOff>
    </xdr:to>
    <xdr:sp macro="" textlink="">
      <xdr:nvSpPr>
        <xdr:cNvPr id="71" name="円/楕円 70"/>
        <xdr:cNvSpPr/>
      </xdr:nvSpPr>
      <xdr:spPr bwMode="auto">
        <a:xfrm>
          <a:off x="4953000" y="324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23908</xdr:rowOff>
    </xdr:from>
    <xdr:ext cx="736600" cy="259045"/>
    <xdr:sp macro="" textlink="">
      <xdr:nvSpPr>
        <xdr:cNvPr id="72" name="テキスト ボックス 71"/>
        <xdr:cNvSpPr txBox="1"/>
      </xdr:nvSpPr>
      <xdr:spPr>
        <a:xfrm>
          <a:off x="4622800" y="3329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75484</xdr:rowOff>
    </xdr:from>
    <xdr:to>
      <xdr:col>3</xdr:col>
      <xdr:colOff>955675</xdr:colOff>
      <xdr:row>19</xdr:row>
      <xdr:rowOff>5634</xdr:rowOff>
    </xdr:to>
    <xdr:sp macro="" textlink="">
      <xdr:nvSpPr>
        <xdr:cNvPr id="73" name="円/楕円 72"/>
        <xdr:cNvSpPr/>
      </xdr:nvSpPr>
      <xdr:spPr bwMode="auto">
        <a:xfrm>
          <a:off x="4254500" y="3209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161861</xdr:rowOff>
    </xdr:from>
    <xdr:ext cx="762000" cy="259045"/>
    <xdr:sp macro="" textlink="">
      <xdr:nvSpPr>
        <xdr:cNvPr id="74" name="テキスト ボックス 73"/>
        <xdr:cNvSpPr txBox="1"/>
      </xdr:nvSpPr>
      <xdr:spPr>
        <a:xfrm>
          <a:off x="3924300" y="329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72032</xdr:rowOff>
    </xdr:from>
    <xdr:to>
      <xdr:col>3</xdr:col>
      <xdr:colOff>257175</xdr:colOff>
      <xdr:row>19</xdr:row>
      <xdr:rowOff>2182</xdr:rowOff>
    </xdr:to>
    <xdr:sp macro="" textlink="">
      <xdr:nvSpPr>
        <xdr:cNvPr id="75" name="円/楕円 74"/>
        <xdr:cNvSpPr/>
      </xdr:nvSpPr>
      <xdr:spPr bwMode="auto">
        <a:xfrm>
          <a:off x="3556000" y="320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158409</xdr:rowOff>
    </xdr:from>
    <xdr:ext cx="762000" cy="259045"/>
    <xdr:sp macro="" textlink="">
      <xdr:nvSpPr>
        <xdr:cNvPr id="76" name="テキスト ボックス 75"/>
        <xdr:cNvSpPr txBox="1"/>
      </xdr:nvSpPr>
      <xdr:spPr>
        <a:xfrm>
          <a:off x="3225800" y="32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89,297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77503</xdr:rowOff>
    </xdr:from>
    <xdr:to>
      <xdr:col>2</xdr:col>
      <xdr:colOff>692150</xdr:colOff>
      <xdr:row>19</xdr:row>
      <xdr:rowOff>7653</xdr:rowOff>
    </xdr:to>
    <xdr:sp macro="" textlink="">
      <xdr:nvSpPr>
        <xdr:cNvPr id="77" name="円/楕円 76"/>
        <xdr:cNvSpPr/>
      </xdr:nvSpPr>
      <xdr:spPr bwMode="auto">
        <a:xfrm>
          <a:off x="2857500" y="32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163880</xdr:rowOff>
    </xdr:from>
    <xdr:ext cx="762000" cy="259045"/>
    <xdr:sp macro="" textlink="">
      <xdr:nvSpPr>
        <xdr:cNvPr id="78" name="テキスト ボックス 77"/>
        <xdr:cNvSpPr txBox="1"/>
      </xdr:nvSpPr>
      <xdr:spPr>
        <a:xfrm>
          <a:off x="2527300" y="32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244455</xdr:rowOff>
    </xdr:from>
    <xdr:to>
      <xdr:col>4</xdr:col>
      <xdr:colOff>1117600</xdr:colOff>
      <xdr:row>37</xdr:row>
      <xdr:rowOff>321081</xdr:rowOff>
    </xdr:to>
    <xdr:cxnSp macro="">
      <xdr:nvCxnSpPr>
        <xdr:cNvPr id="111" name="直線コネクタ 110"/>
        <xdr:cNvCxnSpPr/>
      </xdr:nvCxnSpPr>
      <xdr:spPr bwMode="auto">
        <a:xfrm>
          <a:off x="5003800" y="7369155"/>
          <a:ext cx="647700" cy="76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327362</xdr:rowOff>
    </xdr:from>
    <xdr:ext cx="762000" cy="259045"/>
    <xdr:sp macro="" textlink="">
      <xdr:nvSpPr>
        <xdr:cNvPr id="112" name="人口1人当たり決算額の推移平均値テキスト445"/>
        <xdr:cNvSpPr txBox="1"/>
      </xdr:nvSpPr>
      <xdr:spPr>
        <a:xfrm>
          <a:off x="5740400" y="659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46213</xdr:rowOff>
    </xdr:from>
    <xdr:to>
      <xdr:col>4</xdr:col>
      <xdr:colOff>469900</xdr:colOff>
      <xdr:row>37</xdr:row>
      <xdr:rowOff>244455</xdr:rowOff>
    </xdr:to>
    <xdr:cxnSp macro="">
      <xdr:nvCxnSpPr>
        <xdr:cNvPr id="114" name="直線コネクタ 113"/>
        <xdr:cNvCxnSpPr/>
      </xdr:nvCxnSpPr>
      <xdr:spPr bwMode="auto">
        <a:xfrm>
          <a:off x="4305300" y="6999463"/>
          <a:ext cx="698500" cy="36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209923</xdr:rowOff>
    </xdr:from>
    <xdr:ext cx="736600" cy="259045"/>
    <xdr:sp macro="" textlink="">
      <xdr:nvSpPr>
        <xdr:cNvPr id="116" name="テキスト ボックス 115"/>
        <xdr:cNvSpPr txBox="1"/>
      </xdr:nvSpPr>
      <xdr:spPr>
        <a:xfrm>
          <a:off x="4622800" y="647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46213</xdr:rowOff>
    </xdr:from>
    <xdr:to>
      <xdr:col>3</xdr:col>
      <xdr:colOff>904875</xdr:colOff>
      <xdr:row>36</xdr:row>
      <xdr:rowOff>149311</xdr:rowOff>
    </xdr:to>
    <xdr:cxnSp macro="">
      <xdr:nvCxnSpPr>
        <xdr:cNvPr id="117" name="直線コネクタ 116"/>
        <xdr:cNvCxnSpPr/>
      </xdr:nvCxnSpPr>
      <xdr:spPr bwMode="auto">
        <a:xfrm flipV="1">
          <a:off x="3606800" y="6999463"/>
          <a:ext cx="698500" cy="10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99051</xdr:rowOff>
    </xdr:from>
    <xdr:ext cx="762000" cy="259045"/>
    <xdr:sp macro="" textlink="">
      <xdr:nvSpPr>
        <xdr:cNvPr id="119" name="テキスト ボックス 118"/>
        <xdr:cNvSpPr txBox="1"/>
      </xdr:nvSpPr>
      <xdr:spPr>
        <a:xfrm>
          <a:off x="3924300" y="63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46167</xdr:rowOff>
    </xdr:from>
    <xdr:to>
      <xdr:col>3</xdr:col>
      <xdr:colOff>206375</xdr:colOff>
      <xdr:row>36</xdr:row>
      <xdr:rowOff>149311</xdr:rowOff>
    </xdr:to>
    <xdr:cxnSp macro="">
      <xdr:nvCxnSpPr>
        <xdr:cNvPr id="120" name="直線コネクタ 119"/>
        <xdr:cNvCxnSpPr/>
      </xdr:nvCxnSpPr>
      <xdr:spPr bwMode="auto">
        <a:xfrm>
          <a:off x="2908300" y="6999417"/>
          <a:ext cx="698500" cy="10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105004</xdr:rowOff>
    </xdr:from>
    <xdr:to>
      <xdr:col>3</xdr:col>
      <xdr:colOff>257175</xdr:colOff>
      <xdr:row>33</xdr:row>
      <xdr:rowOff>206604</xdr:rowOff>
    </xdr:to>
    <xdr:sp macro="" textlink="">
      <xdr:nvSpPr>
        <xdr:cNvPr id="121" name="フローチャート : 判断 120"/>
        <xdr:cNvSpPr/>
      </xdr:nvSpPr>
      <xdr:spPr bwMode="auto">
        <a:xfrm>
          <a:off x="3556000" y="6029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45331</xdr:rowOff>
    </xdr:from>
    <xdr:ext cx="762000" cy="259045"/>
    <xdr:sp macro="" textlink="">
      <xdr:nvSpPr>
        <xdr:cNvPr id="122" name="テキスト ボックス 121"/>
        <xdr:cNvSpPr txBox="1"/>
      </xdr:nvSpPr>
      <xdr:spPr>
        <a:xfrm>
          <a:off x="3225800" y="579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37978</xdr:rowOff>
    </xdr:from>
    <xdr:to>
      <xdr:col>2</xdr:col>
      <xdr:colOff>692150</xdr:colOff>
      <xdr:row>33</xdr:row>
      <xdr:rowOff>139578</xdr:rowOff>
    </xdr:to>
    <xdr:sp macro="" textlink="">
      <xdr:nvSpPr>
        <xdr:cNvPr id="123" name="フローチャート : 判断 122"/>
        <xdr:cNvSpPr/>
      </xdr:nvSpPr>
      <xdr:spPr bwMode="auto">
        <a:xfrm>
          <a:off x="2857500" y="5962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321205</xdr:rowOff>
    </xdr:from>
    <xdr:ext cx="762000" cy="259045"/>
    <xdr:sp macro="" textlink="">
      <xdr:nvSpPr>
        <xdr:cNvPr id="124" name="テキスト ボックス 123"/>
        <xdr:cNvSpPr txBox="1"/>
      </xdr:nvSpPr>
      <xdr:spPr>
        <a:xfrm>
          <a:off x="2527300" y="573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270281</xdr:rowOff>
    </xdr:from>
    <xdr:to>
      <xdr:col>5</xdr:col>
      <xdr:colOff>34925</xdr:colOff>
      <xdr:row>38</xdr:row>
      <xdr:rowOff>28981</xdr:rowOff>
    </xdr:to>
    <xdr:sp macro="" textlink="">
      <xdr:nvSpPr>
        <xdr:cNvPr id="130" name="円/楕円 129"/>
        <xdr:cNvSpPr/>
      </xdr:nvSpPr>
      <xdr:spPr bwMode="auto">
        <a:xfrm>
          <a:off x="5600700" y="739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178858</xdr:rowOff>
    </xdr:from>
    <xdr:ext cx="762000" cy="259045"/>
    <xdr:sp macro="" textlink="">
      <xdr:nvSpPr>
        <xdr:cNvPr id="131" name="人口1人当たり決算額の推移該当値テキスト445"/>
        <xdr:cNvSpPr txBox="1"/>
      </xdr:nvSpPr>
      <xdr:spPr>
        <a:xfrm>
          <a:off x="5740400" y="730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193655</xdr:rowOff>
    </xdr:from>
    <xdr:to>
      <xdr:col>4</xdr:col>
      <xdr:colOff>520700</xdr:colOff>
      <xdr:row>37</xdr:row>
      <xdr:rowOff>295255</xdr:rowOff>
    </xdr:to>
    <xdr:sp macro="" textlink="">
      <xdr:nvSpPr>
        <xdr:cNvPr id="132" name="円/楕円 131"/>
        <xdr:cNvSpPr/>
      </xdr:nvSpPr>
      <xdr:spPr bwMode="auto">
        <a:xfrm>
          <a:off x="4953000" y="731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280032</xdr:rowOff>
    </xdr:from>
    <xdr:ext cx="736600" cy="259045"/>
    <xdr:sp macro="" textlink="">
      <xdr:nvSpPr>
        <xdr:cNvPr id="133" name="テキスト ボックス 132"/>
        <xdr:cNvSpPr txBox="1"/>
      </xdr:nvSpPr>
      <xdr:spPr>
        <a:xfrm>
          <a:off x="4622800" y="740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338313</xdr:rowOff>
    </xdr:from>
    <xdr:to>
      <xdr:col>3</xdr:col>
      <xdr:colOff>955675</xdr:colOff>
      <xdr:row>36</xdr:row>
      <xdr:rowOff>97013</xdr:rowOff>
    </xdr:to>
    <xdr:sp macro="" textlink="">
      <xdr:nvSpPr>
        <xdr:cNvPr id="134" name="円/楕円 133"/>
        <xdr:cNvSpPr/>
      </xdr:nvSpPr>
      <xdr:spPr bwMode="auto">
        <a:xfrm>
          <a:off x="4254500" y="694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81790</xdr:rowOff>
    </xdr:from>
    <xdr:ext cx="762000" cy="259045"/>
    <xdr:sp macro="" textlink="">
      <xdr:nvSpPr>
        <xdr:cNvPr id="135" name="テキスト ボックス 134"/>
        <xdr:cNvSpPr txBox="1"/>
      </xdr:nvSpPr>
      <xdr:spPr>
        <a:xfrm>
          <a:off x="3924300" y="70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98511</xdr:rowOff>
    </xdr:from>
    <xdr:to>
      <xdr:col>3</xdr:col>
      <xdr:colOff>257175</xdr:colOff>
      <xdr:row>37</xdr:row>
      <xdr:rowOff>28661</xdr:rowOff>
    </xdr:to>
    <xdr:sp macro="" textlink="">
      <xdr:nvSpPr>
        <xdr:cNvPr id="136" name="円/楕円 135"/>
        <xdr:cNvSpPr/>
      </xdr:nvSpPr>
      <xdr:spPr bwMode="auto">
        <a:xfrm>
          <a:off x="3556000" y="705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13438</xdr:rowOff>
    </xdr:from>
    <xdr:ext cx="762000" cy="259045"/>
    <xdr:sp macro="" textlink="">
      <xdr:nvSpPr>
        <xdr:cNvPr id="137" name="テキスト ボックス 136"/>
        <xdr:cNvSpPr txBox="1"/>
      </xdr:nvSpPr>
      <xdr:spPr>
        <a:xfrm>
          <a:off x="3225800" y="713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338267</xdr:rowOff>
    </xdr:from>
    <xdr:to>
      <xdr:col>2</xdr:col>
      <xdr:colOff>692150</xdr:colOff>
      <xdr:row>36</xdr:row>
      <xdr:rowOff>96967</xdr:rowOff>
    </xdr:to>
    <xdr:sp macro="" textlink="">
      <xdr:nvSpPr>
        <xdr:cNvPr id="138" name="円/楕円 137"/>
        <xdr:cNvSpPr/>
      </xdr:nvSpPr>
      <xdr:spPr bwMode="auto">
        <a:xfrm>
          <a:off x="2857500" y="694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81744</xdr:rowOff>
    </xdr:from>
    <xdr:ext cx="762000" cy="259045"/>
    <xdr:sp macro="" textlink="">
      <xdr:nvSpPr>
        <xdr:cNvPr id="139" name="テキスト ボックス 138"/>
        <xdr:cNvSpPr txBox="1"/>
      </xdr:nvSpPr>
      <xdr:spPr>
        <a:xfrm>
          <a:off x="2527300" y="703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輪之内町第五次総合計画（</a:t>
          </a:r>
          <a:r>
            <a:rPr kumimoji="1" lang="en-US" altLang="ja-JP" sz="1200">
              <a:latin typeface="ＭＳ ゴシック" pitchFamily="49" charset="-128"/>
              <a:ea typeface="ＭＳ ゴシック" pitchFamily="49" charset="-128"/>
            </a:rPr>
            <a:t>H24-H33</a:t>
          </a:r>
          <a:r>
            <a:rPr kumimoji="1" lang="ja-JP" altLang="en-US" sz="1200">
              <a:latin typeface="ＭＳ ゴシック" pitchFamily="49" charset="-128"/>
              <a:ea typeface="ＭＳ ゴシック" pitchFamily="49" charset="-128"/>
            </a:rPr>
            <a:t>）の実現と輪之内町行財政大綱（</a:t>
          </a:r>
          <a:r>
            <a:rPr kumimoji="1" lang="en-US" altLang="ja-JP" sz="1200">
              <a:latin typeface="ＭＳ ゴシック" pitchFamily="49" charset="-128"/>
              <a:ea typeface="ＭＳ ゴシック" pitchFamily="49" charset="-128"/>
            </a:rPr>
            <a:t>H22-H26</a:t>
          </a:r>
          <a:r>
            <a:rPr kumimoji="1" lang="ja-JP" altLang="en-US" sz="1200">
              <a:latin typeface="ＭＳ ゴシック" pitchFamily="49" charset="-128"/>
              <a:ea typeface="ＭＳ ゴシック" pitchFamily="49" charset="-128"/>
            </a:rPr>
            <a:t>）の積極的な推進をめざして財源確保が困難な状況下において抑制型予算を基本とするも、安易な事業の見送りをすることなく、優先度・緊急度を重視した事業展開をしてきた。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また、普通建設事業についても景気浮揚を期待しインフラ整備を積極的に実施した。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4.04%</a:t>
          </a:r>
          <a:r>
            <a:rPr kumimoji="1" lang="ja-JP" altLang="en-US" sz="1200">
              <a:latin typeface="ＭＳ ゴシック" pitchFamily="49" charset="-128"/>
              <a:ea typeface="ＭＳ ゴシック" pitchFamily="49" charset="-128"/>
            </a:rPr>
            <a:t>、実質単年度収支は</a:t>
          </a:r>
          <a:r>
            <a:rPr kumimoji="1" lang="en-US" altLang="ja-JP" sz="1200">
              <a:latin typeface="ＭＳ ゴシック" pitchFamily="49" charset="-128"/>
              <a:ea typeface="ＭＳ ゴシック" pitchFamily="49" charset="-128"/>
            </a:rPr>
            <a:t>2.12%</a:t>
          </a:r>
          <a:r>
            <a:rPr kumimoji="1" lang="ja-JP" altLang="en-US" sz="1200">
              <a:latin typeface="ＭＳ ゴシック" pitchFamily="49" charset="-128"/>
              <a:ea typeface="ＭＳ ゴシック" pitchFamily="49" charset="-128"/>
            </a:rPr>
            <a:t>増加したが、これは</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年度は町債（学校債）発行を取り止め低かったためである。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いずれの会計も赤字に陥ることなく黒字である。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年度は、一般会計以外の実質黒字比率は例年並みの水準であるが、一般会計については</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黒字額が上昇し</a:t>
          </a:r>
          <a:r>
            <a:rPr kumimoji="1" lang="en-US" altLang="ja-JP" sz="1400">
              <a:latin typeface="ＭＳ ゴシック" pitchFamily="49" charset="-128"/>
              <a:ea typeface="ＭＳ ゴシック" pitchFamily="49" charset="-128"/>
            </a:rPr>
            <a:t>9.87%</a:t>
          </a:r>
          <a:r>
            <a:rPr kumimoji="1" lang="ja-JP" altLang="en-US" sz="1400">
              <a:latin typeface="ＭＳ ゴシック" pitchFamily="49" charset="-128"/>
              <a:ea typeface="ＭＳ ゴシック" pitchFamily="49" charset="-128"/>
            </a:rPr>
            <a:t>になったたが、これについては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年度は町債（学校債）発行を取り止め低かったためであり、一般会計についても例年並みであると考えられる。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引き続き、税収等を確保するため、徴収体制を強化するとともに企業誘致事業も積極的に推進している。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また、医療保険関係特別会計では医療費の適正化や医療費の抑制、下水道事業については加入促進に努め、独立採算の原則に立ち返り繰出支出を抑制していく。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●算定上の分子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公営企業債の元利償還金に対する繰出金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は下水道事業特別会計への繰出支出の増により</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H21</a:t>
          </a:r>
          <a:r>
            <a:rPr kumimoji="1" lang="ja-JP" altLang="en-US" sz="1100">
              <a:latin typeface="ＭＳ ゴシック" pitchFamily="49" charset="-128"/>
              <a:ea typeface="ＭＳ ゴシック" pitchFamily="49" charset="-128"/>
            </a:rPr>
            <a:t>年度臨時財政対策債の元金償還開始などで</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百万円増加したが、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債務負担行為に基づく支出額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については、土地改良事業の完了及び</a:t>
          </a:r>
          <a:r>
            <a:rPr kumimoji="1" lang="en-US" altLang="ja-JP" sz="1100">
              <a:latin typeface="ＭＳ ゴシック" pitchFamily="49" charset="-128"/>
              <a:ea typeface="ＭＳ ゴシック" pitchFamily="49" charset="-128"/>
            </a:rPr>
            <a:t>H23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年度の繰上償還により</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百万円減少し、算定上の分子の計は前年度と比較して</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百万円減少した。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●算定上の分母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a:t>
          </a:r>
          <a:r>
            <a:rPr kumimoji="1" lang="en-US" altLang="ja-JP" sz="1100">
              <a:latin typeface="ＭＳ ゴシック" pitchFamily="49" charset="-128"/>
              <a:ea typeface="ＭＳ ゴシック" pitchFamily="49" charset="-128"/>
            </a:rPr>
            <a:t>H24</a:t>
          </a:r>
          <a:r>
            <a:rPr kumimoji="1" lang="ja-JP" altLang="en-US" sz="1100">
              <a:latin typeface="ＭＳ ゴシック" pitchFamily="49" charset="-128"/>
              <a:ea typeface="ＭＳ ゴシック" pitchFamily="49" charset="-128"/>
            </a:rPr>
            <a:t>年度補正予算債及び臨時財政対策債の新規算入などにより</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百万円増加した。</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分子（元利償還金等）が減少し分母（算入公債費等）が増加したことにより実質公債費比率は減少した。</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岐阜県輪之内町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●算定上の分子</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は、土地改良事業の完了及び</a:t>
          </a:r>
          <a:r>
            <a:rPr kumimoji="1" lang="en-US" altLang="ja-JP" sz="1000">
              <a:latin typeface="ＭＳ ゴシック" pitchFamily="49" charset="-128"/>
              <a:ea typeface="ＭＳ ゴシック" pitchFamily="49" charset="-128"/>
            </a:rPr>
            <a:t>H23</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年度の繰上償還により</a:t>
          </a:r>
          <a:r>
            <a:rPr kumimoji="1" lang="en-US" altLang="ja-JP" sz="1000">
              <a:latin typeface="ＭＳ ゴシック" pitchFamily="49" charset="-128"/>
              <a:ea typeface="ＭＳ ゴシック" pitchFamily="49" charset="-128"/>
            </a:rPr>
            <a:t>31</a:t>
          </a:r>
          <a:r>
            <a:rPr kumimoji="1" lang="ja-JP" altLang="en-US" sz="1000">
              <a:latin typeface="ＭＳ ゴシック" pitchFamily="49" charset="-128"/>
              <a:ea typeface="ＭＳ ゴシック" pitchFamily="49" charset="-128"/>
            </a:rPr>
            <a:t>百万円、</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組合等負担等見込額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は清掃関係や福祉関係の負担見込額の減少により</a:t>
          </a:r>
          <a:r>
            <a:rPr kumimoji="1" lang="en-US" altLang="ja-JP" sz="1000">
              <a:latin typeface="ＭＳ ゴシック" pitchFamily="49" charset="-128"/>
              <a:ea typeface="ＭＳ ゴシック" pitchFamily="49" charset="-128"/>
            </a:rPr>
            <a:t>32</a:t>
          </a:r>
          <a:r>
            <a:rPr kumimoji="1" lang="ja-JP" altLang="en-US" sz="1000">
              <a:latin typeface="ＭＳ ゴシック" pitchFamily="49" charset="-128"/>
              <a:ea typeface="ＭＳ ゴシック" pitchFamily="49" charset="-128"/>
            </a:rPr>
            <a:t>百万円減少したが、</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一般会計等に係る地方債の現在高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は、毎年度発行している臨時財政対策債に加え、一般補助施設整備等事業債を</a:t>
          </a:r>
          <a:r>
            <a:rPr kumimoji="1" lang="en-US" altLang="ja-JP" sz="1000">
              <a:latin typeface="ＭＳ ゴシック" pitchFamily="49" charset="-128"/>
              <a:ea typeface="ＭＳ ゴシック" pitchFamily="49" charset="-128"/>
            </a:rPr>
            <a:t>178</a:t>
          </a:r>
          <a:r>
            <a:rPr kumimoji="1" lang="ja-JP" altLang="en-US" sz="1000">
              <a:latin typeface="ＭＳ ゴシック" pitchFamily="49" charset="-128"/>
              <a:ea typeface="ＭＳ ゴシック" pitchFamily="49" charset="-128"/>
            </a:rPr>
            <a:t>百万円発行したことにより</a:t>
          </a:r>
          <a:r>
            <a:rPr kumimoji="1" lang="en-US" altLang="ja-JP" sz="1000">
              <a:latin typeface="ＭＳ ゴシック" pitchFamily="49" charset="-128"/>
              <a:ea typeface="ＭＳ ゴシック" pitchFamily="49" charset="-128"/>
            </a:rPr>
            <a:t>275</a:t>
          </a:r>
          <a:r>
            <a:rPr kumimoji="1" lang="ja-JP" altLang="en-US" sz="1000">
              <a:latin typeface="ＭＳ ゴシック" pitchFamily="49" charset="-128"/>
              <a:ea typeface="ＭＳ ゴシック" pitchFamily="49" charset="-128"/>
            </a:rPr>
            <a:t>百万円増加したことなどにより、算定上の分子の計は前年度と比較して</a:t>
          </a:r>
          <a:r>
            <a:rPr kumimoji="1" lang="en-US" altLang="ja-JP" sz="1000">
              <a:latin typeface="ＭＳ ゴシック" pitchFamily="49" charset="-128"/>
              <a:ea typeface="ＭＳ ゴシック" pitchFamily="49" charset="-128"/>
            </a:rPr>
            <a:t>225</a:t>
          </a:r>
          <a:r>
            <a:rPr kumimoji="1" lang="ja-JP" altLang="en-US" sz="1000">
              <a:latin typeface="ＭＳ ゴシック" pitchFamily="49" charset="-128"/>
              <a:ea typeface="ＭＳ ゴシック" pitchFamily="49" charset="-128"/>
            </a:rPr>
            <a:t>百万円増加した。</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●算定上の分母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充当可能基金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は、小学校の大規模改修などに備えて公共施設等整備基金</a:t>
          </a:r>
          <a:r>
            <a:rPr kumimoji="1" lang="en-US" altLang="ja-JP" sz="1000">
              <a:latin typeface="ＭＳ ゴシック" pitchFamily="49" charset="-128"/>
              <a:ea typeface="ＭＳ ゴシック" pitchFamily="49" charset="-128"/>
            </a:rPr>
            <a:t>53</a:t>
          </a:r>
          <a:r>
            <a:rPr kumimoji="1" lang="ja-JP" altLang="en-US" sz="1000">
              <a:latin typeface="ＭＳ ゴシック" pitchFamily="49" charset="-128"/>
              <a:ea typeface="ＭＳ ゴシック" pitchFamily="49" charset="-128"/>
            </a:rPr>
            <a:t>百万円、計画的な財政運営を行うため財政調整基金に</a:t>
          </a:r>
          <a:r>
            <a:rPr kumimoji="1" lang="en-US" altLang="ja-JP" sz="1000">
              <a:latin typeface="ＭＳ ゴシック" pitchFamily="49" charset="-128"/>
              <a:ea typeface="ＭＳ ゴシック" pitchFamily="49" charset="-128"/>
            </a:rPr>
            <a:t>24</a:t>
          </a:r>
          <a:r>
            <a:rPr kumimoji="1" lang="ja-JP" altLang="en-US" sz="1000">
              <a:latin typeface="ＭＳ ゴシック" pitchFamily="49" charset="-128"/>
              <a:ea typeface="ＭＳ ゴシック" pitchFamily="49" charset="-128"/>
            </a:rPr>
            <a:t>百万円積み立てたことなどにより</a:t>
          </a:r>
          <a:r>
            <a:rPr kumimoji="1" lang="en-US" altLang="ja-JP" sz="1000">
              <a:latin typeface="ＭＳ ゴシック" pitchFamily="49" charset="-128"/>
              <a:ea typeface="ＭＳ ゴシック" pitchFamily="49" charset="-128"/>
            </a:rPr>
            <a:t>83</a:t>
          </a:r>
          <a:r>
            <a:rPr kumimoji="1" lang="ja-JP" altLang="en-US" sz="1000">
              <a:latin typeface="ＭＳ ゴシック" pitchFamily="49" charset="-128"/>
              <a:ea typeface="ＭＳ ゴシック" pitchFamily="49" charset="-128"/>
            </a:rPr>
            <a:t>百万円、</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基準財政需要額算入見込額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は下水道費の増などにより</a:t>
          </a:r>
          <a:r>
            <a:rPr kumimoji="1" lang="en-US" altLang="ja-JP" sz="1000">
              <a:latin typeface="ＭＳ ゴシック" pitchFamily="49" charset="-128"/>
              <a:ea typeface="ＭＳ ゴシック" pitchFamily="49" charset="-128"/>
            </a:rPr>
            <a:t>47</a:t>
          </a:r>
          <a:r>
            <a:rPr kumimoji="1" lang="ja-JP" altLang="en-US" sz="1000">
              <a:latin typeface="ＭＳ ゴシック" pitchFamily="49" charset="-128"/>
              <a:ea typeface="ＭＳ ゴシック" pitchFamily="49" charset="-128"/>
            </a:rPr>
            <a:t>百万円増加し、算定上の分子の計は前年度と比較して</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百万円増加した。</a:t>
          </a:r>
        </a:p>
        <a:p>
          <a:endParaRPr kumimoji="1" lang="en-US" altLang="ja-JP" sz="1000">
            <a:latin typeface="ＭＳ ゴシック" pitchFamily="49" charset="-128"/>
            <a:ea typeface="ＭＳ ゴシック" pitchFamily="49" charset="-128"/>
          </a:endParaRP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分子（将来負担額）の</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一般会計等に係る地方債の現在高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の伸びの影響で将来負担比率は上昇した。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4083428</v>
      </c>
      <c r="BO4" s="349"/>
      <c r="BP4" s="349"/>
      <c r="BQ4" s="349"/>
      <c r="BR4" s="349"/>
      <c r="BS4" s="349"/>
      <c r="BT4" s="349"/>
      <c r="BU4" s="350"/>
      <c r="BV4" s="348">
        <v>3838900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3804455</v>
      </c>
      <c r="BO5" s="386"/>
      <c r="BP5" s="386"/>
      <c r="BQ5" s="386"/>
      <c r="BR5" s="386"/>
      <c r="BS5" s="386"/>
      <c r="BT5" s="386"/>
      <c r="BU5" s="387"/>
      <c r="BV5" s="385">
        <v>3673693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69.8</v>
      </c>
      <c r="CU5" s="383"/>
      <c r="CV5" s="383"/>
      <c r="CW5" s="383"/>
      <c r="CX5" s="383"/>
      <c r="CY5" s="383"/>
      <c r="CZ5" s="383"/>
      <c r="DA5" s="384"/>
      <c r="DB5" s="382">
        <v>66.3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278973</v>
      </c>
      <c r="BO6" s="386"/>
      <c r="BP6" s="386"/>
      <c r="BQ6" s="386"/>
      <c r="BR6" s="386"/>
      <c r="BS6" s="386"/>
      <c r="BT6" s="386"/>
      <c r="BU6" s="387"/>
      <c r="BV6" s="385">
        <v>165207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76.3</v>
      </c>
      <c r="CU6" s="423"/>
      <c r="CV6" s="423"/>
      <c r="CW6" s="423"/>
      <c r="CX6" s="423"/>
      <c r="CY6" s="423"/>
      <c r="CZ6" s="423"/>
      <c r="DA6" s="424"/>
      <c r="DB6" s="422">
        <v>72.400000000000006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4502</v>
      </c>
      <c r="BO7" s="386"/>
      <c r="BP7" s="386"/>
      <c r="BQ7" s="386"/>
      <c r="BR7" s="386"/>
      <c r="BS7" s="386"/>
      <c r="BT7" s="386"/>
      <c r="BU7" s="387"/>
      <c r="BV7" s="385">
        <v>3653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2751121</v>
      </c>
      <c r="CU7" s="386"/>
      <c r="CV7" s="386"/>
      <c r="CW7" s="386"/>
      <c r="CX7" s="386"/>
      <c r="CY7" s="386"/>
      <c r="CZ7" s="386"/>
      <c r="DA7" s="387"/>
      <c r="DB7" s="385">
        <v>2721793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274471</v>
      </c>
      <c r="BO8" s="386"/>
      <c r="BP8" s="386"/>
      <c r="BQ8" s="386"/>
      <c r="BR8" s="386"/>
      <c r="BS8" s="386"/>
      <c r="BT8" s="386"/>
      <c r="BU8" s="387"/>
      <c r="BV8" s="385">
        <v>161554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0.59</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10028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112917</v>
      </c>
      <c r="BO9" s="386"/>
      <c r="BP9" s="386"/>
      <c r="BQ9" s="386"/>
      <c r="BR9" s="386"/>
      <c r="BS9" s="386"/>
      <c r="BT9" s="386"/>
      <c r="BU9" s="387"/>
      <c r="BV9" s="385">
        <v>-78281</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5.4</v>
      </c>
      <c r="CU9" s="383"/>
      <c r="CV9" s="383"/>
      <c r="CW9" s="383"/>
      <c r="CX9" s="383"/>
      <c r="CY9" s="383"/>
      <c r="CZ9" s="383"/>
      <c r="DA9" s="384"/>
      <c r="DB9" s="382">
        <v>10.199999999999999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9419</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24194</v>
      </c>
      <c r="BO10" s="386"/>
      <c r="BP10" s="386"/>
      <c r="BQ10" s="386"/>
      <c r="BR10" s="386"/>
      <c r="BS10" s="386"/>
      <c r="BT10" s="386"/>
      <c r="BU10" s="387"/>
      <c r="BV10" s="385">
        <v>2998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153245</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9969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9712</v>
      </c>
      <c r="S13" s="467"/>
      <c r="T13" s="467"/>
      <c r="U13" s="467"/>
      <c r="V13" s="468"/>
      <c r="W13" s="401" t="s">
        <v>124</v>
      </c>
      <c r="X13" s="402"/>
      <c r="Y13" s="402"/>
      <c r="Z13" s="402"/>
      <c r="AA13" s="402"/>
      <c r="AB13" s="392"/>
      <c r="AC13" s="436">
        <v>162</v>
      </c>
      <c r="AD13" s="437"/>
      <c r="AE13" s="437"/>
      <c r="AF13" s="437"/>
      <c r="AG13" s="476"/>
      <c r="AH13" s="436">
        <v>255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137111</v>
      </c>
      <c r="BO13" s="386"/>
      <c r="BP13" s="386"/>
      <c r="BQ13" s="386"/>
      <c r="BR13" s="386"/>
      <c r="BS13" s="386"/>
      <c r="BT13" s="386"/>
      <c r="BU13" s="387"/>
      <c r="BV13" s="385">
        <v>77962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5.8</v>
      </c>
      <c r="CU13" s="383"/>
      <c r="CV13" s="383"/>
      <c r="CW13" s="383"/>
      <c r="CX13" s="383"/>
      <c r="CY13" s="383"/>
      <c r="CZ13" s="383"/>
      <c r="DA13" s="384"/>
      <c r="DB13" s="382">
        <v>6.9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9972</v>
      </c>
      <c r="S14" s="467"/>
      <c r="T14" s="467"/>
      <c r="U14" s="467"/>
      <c r="V14" s="468"/>
      <c r="W14" s="375"/>
      <c r="X14" s="376"/>
      <c r="Y14" s="376"/>
      <c r="Z14" s="376"/>
      <c r="AA14" s="376"/>
      <c r="AB14" s="365"/>
      <c r="AC14" s="469">
        <v>3.3</v>
      </c>
      <c r="AD14" s="470"/>
      <c r="AE14" s="470"/>
      <c r="AF14" s="470"/>
      <c r="AG14" s="471"/>
      <c r="AH14" s="469">
        <v>5.0999999999999996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32.9</v>
      </c>
      <c r="CU14" s="481"/>
      <c r="CV14" s="481"/>
      <c r="CW14" s="481"/>
      <c r="CX14" s="481"/>
      <c r="CY14" s="481"/>
      <c r="CZ14" s="481"/>
      <c r="DA14" s="482"/>
      <c r="DB14" s="480">
        <v>29.2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9708</v>
      </c>
      <c r="S15" s="467"/>
      <c r="T15" s="467"/>
      <c r="U15" s="467"/>
      <c r="V15" s="468"/>
      <c r="W15" s="401" t="s">
        <v>131</v>
      </c>
      <c r="X15" s="402"/>
      <c r="Y15" s="402"/>
      <c r="Z15" s="402"/>
      <c r="AA15" s="402"/>
      <c r="AB15" s="392"/>
      <c r="AC15" s="436">
        <v>1977</v>
      </c>
      <c r="AD15" s="437"/>
      <c r="AE15" s="437"/>
      <c r="AF15" s="437"/>
      <c r="AG15" s="476"/>
      <c r="AH15" s="436">
        <v>2104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1272923</v>
      </c>
      <c r="BO15" s="349"/>
      <c r="BP15" s="349"/>
      <c r="BQ15" s="349"/>
      <c r="BR15" s="349"/>
      <c r="BS15" s="349"/>
      <c r="BT15" s="349"/>
      <c r="BU15" s="350"/>
      <c r="BV15" s="348">
        <v>1252397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40.5</v>
      </c>
      <c r="AD16" s="470"/>
      <c r="AE16" s="470"/>
      <c r="AF16" s="470"/>
      <c r="AG16" s="471"/>
      <c r="AH16" s="469">
        <v>42.3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2151872</v>
      </c>
      <c r="BO16" s="386"/>
      <c r="BP16" s="386"/>
      <c r="BQ16" s="386"/>
      <c r="BR16" s="386"/>
      <c r="BS16" s="386"/>
      <c r="BT16" s="386"/>
      <c r="BU16" s="387"/>
      <c r="BV16" s="385">
        <v>2135263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2747</v>
      </c>
      <c r="AD17" s="437"/>
      <c r="AE17" s="437"/>
      <c r="AF17" s="437"/>
      <c r="AG17" s="476"/>
      <c r="AH17" s="436">
        <v>2607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1638497</v>
      </c>
      <c r="BO17" s="386"/>
      <c r="BP17" s="386"/>
      <c r="BQ17" s="386"/>
      <c r="BR17" s="386"/>
      <c r="BS17" s="386"/>
      <c r="BT17" s="386"/>
      <c r="BU17" s="387"/>
      <c r="BV17" s="385">
        <v>1607929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22.36</v>
      </c>
      <c r="M18" s="498"/>
      <c r="N18" s="498"/>
      <c r="O18" s="498"/>
      <c r="P18" s="498"/>
      <c r="Q18" s="498"/>
      <c r="R18" s="499"/>
      <c r="S18" s="499"/>
      <c r="T18" s="499"/>
      <c r="U18" s="499"/>
      <c r="V18" s="500"/>
      <c r="W18" s="403"/>
      <c r="X18" s="404"/>
      <c r="Y18" s="404"/>
      <c r="Z18" s="404"/>
      <c r="AA18" s="404"/>
      <c r="AB18" s="395"/>
      <c r="AC18" s="501">
        <v>56.2</v>
      </c>
      <c r="AD18" s="502"/>
      <c r="AE18" s="502"/>
      <c r="AF18" s="502"/>
      <c r="AG18" s="503"/>
      <c r="AH18" s="501">
        <v>52.4</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1914649</v>
      </c>
      <c r="BO18" s="386"/>
      <c r="BP18" s="386"/>
      <c r="BQ18" s="386"/>
      <c r="BR18" s="386"/>
      <c r="BS18" s="386"/>
      <c r="BT18" s="386"/>
      <c r="BU18" s="387"/>
      <c r="BV18" s="385">
        <v>1820236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448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3162434</v>
      </c>
      <c r="BO19" s="386"/>
      <c r="BP19" s="386"/>
      <c r="BQ19" s="386"/>
      <c r="BR19" s="386"/>
      <c r="BS19" s="386"/>
      <c r="BT19" s="386"/>
      <c r="BU19" s="387"/>
      <c r="BV19" s="385">
        <v>3126031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3015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2912085</v>
      </c>
      <c r="BO23" s="386"/>
      <c r="BP23" s="386"/>
      <c r="BQ23" s="386"/>
      <c r="BR23" s="386"/>
      <c r="BS23" s="386"/>
      <c r="BT23" s="386"/>
      <c r="BU23" s="387"/>
      <c r="BV23" s="385">
        <v>2637120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6500</v>
      </c>
      <c r="R24" s="437"/>
      <c r="S24" s="437"/>
      <c r="T24" s="437"/>
      <c r="U24" s="437"/>
      <c r="V24" s="476"/>
      <c r="W24" s="531"/>
      <c r="X24" s="519"/>
      <c r="Y24" s="520"/>
      <c r="Z24" s="435" t="s">
        <v>155</v>
      </c>
      <c r="AA24" s="415"/>
      <c r="AB24" s="415"/>
      <c r="AC24" s="415"/>
      <c r="AD24" s="415"/>
      <c r="AE24" s="415"/>
      <c r="AF24" s="415"/>
      <c r="AG24" s="416"/>
      <c r="AH24" s="436">
        <v>87</v>
      </c>
      <c r="AI24" s="437"/>
      <c r="AJ24" s="437"/>
      <c r="AK24" s="437"/>
      <c r="AL24" s="476"/>
      <c r="AM24" s="436">
        <v>246819</v>
      </c>
      <c r="AN24" s="437"/>
      <c r="AO24" s="437"/>
      <c r="AP24" s="437"/>
      <c r="AQ24" s="437"/>
      <c r="AR24" s="476"/>
      <c r="AS24" s="436">
        <v>2837</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1986572</v>
      </c>
      <c r="BO24" s="386"/>
      <c r="BP24" s="386"/>
      <c r="BQ24" s="386"/>
      <c r="BR24" s="386"/>
      <c r="BS24" s="386"/>
      <c r="BT24" s="386"/>
      <c r="BU24" s="387"/>
      <c r="BV24" s="385">
        <v>2109938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5300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349288</v>
      </c>
      <c r="BO25" s="349"/>
      <c r="BP25" s="349"/>
      <c r="BQ25" s="349"/>
      <c r="BR25" s="349"/>
      <c r="BS25" s="349"/>
      <c r="BT25" s="349"/>
      <c r="BU25" s="350"/>
      <c r="BV25" s="348">
        <v>524217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2807</v>
      </c>
      <c r="R26" s="437"/>
      <c r="S26" s="437"/>
      <c r="T26" s="437"/>
      <c r="U26" s="437"/>
      <c r="V26" s="476"/>
      <c r="W26" s="531"/>
      <c r="X26" s="519"/>
      <c r="Y26" s="520"/>
      <c r="Z26" s="435" t="s">
        <v>161</v>
      </c>
      <c r="AA26" s="539"/>
      <c r="AB26" s="539"/>
      <c r="AC26" s="539"/>
      <c r="AD26" s="539"/>
      <c r="AE26" s="539"/>
      <c r="AF26" s="539"/>
      <c r="AG26" s="540"/>
      <c r="AH26" s="436">
        <v>3</v>
      </c>
      <c r="AI26" s="437"/>
      <c r="AJ26" s="437"/>
      <c r="AK26" s="437"/>
      <c r="AL26" s="476"/>
      <c r="AM26" s="436">
        <v>7896</v>
      </c>
      <c r="AN26" s="437"/>
      <c r="AO26" s="437"/>
      <c r="AP26" s="437"/>
      <c r="AQ26" s="437"/>
      <c r="AR26" s="476"/>
      <c r="AS26" s="436">
        <v>2632</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2300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v>8460</v>
      </c>
      <c r="AN27" s="437"/>
      <c r="AO27" s="437"/>
      <c r="AP27" s="437"/>
      <c r="AQ27" s="437"/>
      <c r="AR27" s="476"/>
      <c r="AS27" s="436">
        <v>4230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82155</v>
      </c>
      <c r="BO27" s="553"/>
      <c r="BP27" s="553"/>
      <c r="BQ27" s="553"/>
      <c r="BR27" s="553"/>
      <c r="BS27" s="553"/>
      <c r="BT27" s="553"/>
      <c r="BU27" s="554"/>
      <c r="BV27" s="552">
        <v>82155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2000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727102</v>
      </c>
      <c r="BO28" s="349"/>
      <c r="BP28" s="349"/>
      <c r="BQ28" s="349"/>
      <c r="BR28" s="349"/>
      <c r="BS28" s="349"/>
      <c r="BT28" s="349"/>
      <c r="BU28" s="350"/>
      <c r="BV28" s="348">
        <v>702908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7</v>
      </c>
      <c r="M29" s="437"/>
      <c r="N29" s="437"/>
      <c r="O29" s="437"/>
      <c r="P29" s="476"/>
      <c r="Q29" s="436">
        <v>1900</v>
      </c>
      <c r="R29" s="437"/>
      <c r="S29" s="437"/>
      <c r="T29" s="437"/>
      <c r="U29" s="437"/>
      <c r="V29" s="476"/>
      <c r="W29" s="531"/>
      <c r="X29" s="519"/>
      <c r="Y29" s="520"/>
      <c r="Z29" s="435" t="s">
        <v>171</v>
      </c>
      <c r="AA29" s="415"/>
      <c r="AB29" s="415"/>
      <c r="AC29" s="415"/>
      <c r="AD29" s="415"/>
      <c r="AE29" s="415"/>
      <c r="AF29" s="415"/>
      <c r="AG29" s="416"/>
      <c r="AH29" s="436">
        <v>89</v>
      </c>
      <c r="AI29" s="437"/>
      <c r="AJ29" s="437"/>
      <c r="AK29" s="437"/>
      <c r="AL29" s="476"/>
      <c r="AM29" s="436">
        <v>255279</v>
      </c>
      <c r="AN29" s="437"/>
      <c r="AO29" s="437"/>
      <c r="AP29" s="437"/>
      <c r="AQ29" s="437"/>
      <c r="AR29" s="476"/>
      <c r="AS29" s="436">
        <v>2868</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150000</v>
      </c>
      <c r="BO29" s="386"/>
      <c r="BP29" s="386"/>
      <c r="BQ29" s="386"/>
      <c r="BR29" s="386"/>
      <c r="BS29" s="386"/>
      <c r="BT29" s="386"/>
      <c r="BU29" s="387"/>
      <c r="BV29" s="385">
        <v>139000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95.1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1093747</v>
      </c>
      <c r="BO30" s="553"/>
      <c r="BP30" s="553"/>
      <c r="BQ30" s="553"/>
      <c r="BR30" s="553"/>
      <c r="BS30" s="553"/>
      <c r="BT30" s="553"/>
      <c r="BU30" s="554"/>
      <c r="BV30" s="552">
        <v>1039555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輪之内町国民健康保険事業特別会計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IF('各会計、関係団体の財政状況及び健全化判断比率'!B30="","",'各会計、関係団体の財政状況及び健全化判断比率'!B30)</f>
        <v>輪之内町水道事業会計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輪之内町特定環境保全公共下水道事業特別会計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西濃環境整備組合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輪之内町土地開発公社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輪之内町児童発達支援事業特別会計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輪之内町後期高齢者医療特別会計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大垣消防組合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大垣衛生施設組合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西南濃粗大廃棄物処理組合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あすわ苑老人福祉施設事務組合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西南濃老人福祉施設事務組合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安八郡広域連合(一般会計)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安八郡広域連合(特別会計)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岐阜県市町村会館組合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岐阜県市町村職員退職手当組合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1415968</v>
      </c>
      <c r="S5" s="581"/>
      <c r="T5" s="581"/>
      <c r="U5" s="581"/>
      <c r="V5" s="581"/>
      <c r="W5" s="581"/>
      <c r="X5" s="581"/>
      <c r="Y5" s="582"/>
      <c r="Z5" s="583">
        <v>34.700000000000003</v>
      </c>
      <c r="AA5" s="583"/>
      <c r="AB5" s="583"/>
      <c r="AC5" s="583"/>
      <c r="AD5" s="584">
        <v>1415968</v>
      </c>
      <c r="AE5" s="584"/>
      <c r="AF5" s="584"/>
      <c r="AG5" s="584"/>
      <c r="AH5" s="584"/>
      <c r="AI5" s="584"/>
      <c r="AJ5" s="584"/>
      <c r="AK5" s="584"/>
      <c r="AL5" s="585">
        <v>56.4</v>
      </c>
      <c r="AM5" s="586"/>
      <c r="AN5" s="586"/>
      <c r="AO5" s="587"/>
      <c r="AP5" s="577" t="s">
        <v>209</v>
      </c>
      <c r="AQ5" s="578"/>
      <c r="AR5" s="578"/>
      <c r="AS5" s="578"/>
      <c r="AT5" s="578"/>
      <c r="AU5" s="578"/>
      <c r="AV5" s="578"/>
      <c r="AW5" s="578"/>
      <c r="AX5" s="578"/>
      <c r="AY5" s="578"/>
      <c r="AZ5" s="578"/>
      <c r="BA5" s="578"/>
      <c r="BB5" s="578"/>
      <c r="BC5" s="578"/>
      <c r="BD5" s="578"/>
      <c r="BE5" s="578"/>
      <c r="BF5" s="579"/>
      <c r="BG5" s="591">
        <v>1415968</v>
      </c>
      <c r="BH5" s="592"/>
      <c r="BI5" s="592"/>
      <c r="BJ5" s="592"/>
      <c r="BK5" s="592"/>
      <c r="BL5" s="592"/>
      <c r="BM5" s="592"/>
      <c r="BN5" s="593"/>
      <c r="BO5" s="594">
        <v>100</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64085</v>
      </c>
      <c r="S6" s="592"/>
      <c r="T6" s="592"/>
      <c r="U6" s="592"/>
      <c r="V6" s="592"/>
      <c r="W6" s="592"/>
      <c r="X6" s="592"/>
      <c r="Y6" s="593"/>
      <c r="Z6" s="594">
        <v>1.6</v>
      </c>
      <c r="AA6" s="594"/>
      <c r="AB6" s="594"/>
      <c r="AC6" s="594"/>
      <c r="AD6" s="595">
        <v>64085</v>
      </c>
      <c r="AE6" s="595"/>
      <c r="AF6" s="595"/>
      <c r="AG6" s="595"/>
      <c r="AH6" s="595"/>
      <c r="AI6" s="595"/>
      <c r="AJ6" s="595"/>
      <c r="AK6" s="595"/>
      <c r="AL6" s="596">
        <v>2.6</v>
      </c>
      <c r="AM6" s="597"/>
      <c r="AN6" s="597"/>
      <c r="AO6" s="598"/>
      <c r="AP6" s="588" t="s">
        <v>215</v>
      </c>
      <c r="AQ6" s="589"/>
      <c r="AR6" s="589"/>
      <c r="AS6" s="589"/>
      <c r="AT6" s="589"/>
      <c r="AU6" s="589"/>
      <c r="AV6" s="589"/>
      <c r="AW6" s="589"/>
      <c r="AX6" s="589"/>
      <c r="AY6" s="589"/>
      <c r="AZ6" s="589"/>
      <c r="BA6" s="589"/>
      <c r="BB6" s="589"/>
      <c r="BC6" s="589"/>
      <c r="BD6" s="589"/>
      <c r="BE6" s="589"/>
      <c r="BF6" s="590"/>
      <c r="BG6" s="591">
        <v>1415968</v>
      </c>
      <c r="BH6" s="592"/>
      <c r="BI6" s="592"/>
      <c r="BJ6" s="592"/>
      <c r="BK6" s="592"/>
      <c r="BL6" s="592"/>
      <c r="BM6" s="592"/>
      <c r="BN6" s="593"/>
      <c r="BO6" s="594">
        <v>100</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50957</v>
      </c>
      <c r="CS6" s="592"/>
      <c r="CT6" s="592"/>
      <c r="CU6" s="592"/>
      <c r="CV6" s="592"/>
      <c r="CW6" s="592"/>
      <c r="CX6" s="592"/>
      <c r="CY6" s="593"/>
      <c r="CZ6" s="594">
        <v>1.3</v>
      </c>
      <c r="DA6" s="594"/>
      <c r="DB6" s="594"/>
      <c r="DC6" s="594"/>
      <c r="DD6" s="600" t="s">
        <v>210</v>
      </c>
      <c r="DE6" s="592"/>
      <c r="DF6" s="592"/>
      <c r="DG6" s="592"/>
      <c r="DH6" s="592"/>
      <c r="DI6" s="592"/>
      <c r="DJ6" s="592"/>
      <c r="DK6" s="592"/>
      <c r="DL6" s="592"/>
      <c r="DM6" s="592"/>
      <c r="DN6" s="592"/>
      <c r="DO6" s="592"/>
      <c r="DP6" s="593"/>
      <c r="DQ6" s="600">
        <v>50957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3186</v>
      </c>
      <c r="S7" s="592"/>
      <c r="T7" s="592"/>
      <c r="U7" s="592"/>
      <c r="V7" s="592"/>
      <c r="W7" s="592"/>
      <c r="X7" s="592"/>
      <c r="Y7" s="593"/>
      <c r="Z7" s="594">
        <v>0.1</v>
      </c>
      <c r="AA7" s="594"/>
      <c r="AB7" s="594"/>
      <c r="AC7" s="594"/>
      <c r="AD7" s="595">
        <v>3186</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544470</v>
      </c>
      <c r="BH7" s="592"/>
      <c r="BI7" s="592"/>
      <c r="BJ7" s="592"/>
      <c r="BK7" s="592"/>
      <c r="BL7" s="592"/>
      <c r="BM7" s="592"/>
      <c r="BN7" s="593"/>
      <c r="BO7" s="594">
        <v>38.5</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787389</v>
      </c>
      <c r="CS7" s="592"/>
      <c r="CT7" s="592"/>
      <c r="CU7" s="592"/>
      <c r="CV7" s="592"/>
      <c r="CW7" s="592"/>
      <c r="CX7" s="592"/>
      <c r="CY7" s="593"/>
      <c r="CZ7" s="594">
        <v>20.7</v>
      </c>
      <c r="DA7" s="594"/>
      <c r="DB7" s="594"/>
      <c r="DC7" s="594"/>
      <c r="DD7" s="600">
        <v>260535</v>
      </c>
      <c r="DE7" s="592"/>
      <c r="DF7" s="592"/>
      <c r="DG7" s="592"/>
      <c r="DH7" s="592"/>
      <c r="DI7" s="592"/>
      <c r="DJ7" s="592"/>
      <c r="DK7" s="592"/>
      <c r="DL7" s="592"/>
      <c r="DM7" s="592"/>
      <c r="DN7" s="592"/>
      <c r="DO7" s="592"/>
      <c r="DP7" s="593"/>
      <c r="DQ7" s="600">
        <v>564928</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4325</v>
      </c>
      <c r="S8" s="592"/>
      <c r="T8" s="592"/>
      <c r="U8" s="592"/>
      <c r="V8" s="592"/>
      <c r="W8" s="592"/>
      <c r="X8" s="592"/>
      <c r="Y8" s="593"/>
      <c r="Z8" s="594">
        <v>0.1</v>
      </c>
      <c r="AA8" s="594"/>
      <c r="AB8" s="594"/>
      <c r="AC8" s="594"/>
      <c r="AD8" s="595">
        <v>4325</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14281</v>
      </c>
      <c r="BH8" s="592"/>
      <c r="BI8" s="592"/>
      <c r="BJ8" s="592"/>
      <c r="BK8" s="592"/>
      <c r="BL8" s="592"/>
      <c r="BM8" s="592"/>
      <c r="BN8" s="593"/>
      <c r="BO8" s="594">
        <v>1</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1087958</v>
      </c>
      <c r="CS8" s="592"/>
      <c r="CT8" s="592"/>
      <c r="CU8" s="592"/>
      <c r="CV8" s="592"/>
      <c r="CW8" s="592"/>
      <c r="CX8" s="592"/>
      <c r="CY8" s="593"/>
      <c r="CZ8" s="594">
        <v>28.6</v>
      </c>
      <c r="DA8" s="594"/>
      <c r="DB8" s="594"/>
      <c r="DC8" s="594"/>
      <c r="DD8" s="600">
        <v>7645</v>
      </c>
      <c r="DE8" s="592"/>
      <c r="DF8" s="592"/>
      <c r="DG8" s="592"/>
      <c r="DH8" s="592"/>
      <c r="DI8" s="592"/>
      <c r="DJ8" s="592"/>
      <c r="DK8" s="592"/>
      <c r="DL8" s="592"/>
      <c r="DM8" s="592"/>
      <c r="DN8" s="592"/>
      <c r="DO8" s="592"/>
      <c r="DP8" s="593"/>
      <c r="DQ8" s="600">
        <v>614497</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6906</v>
      </c>
      <c r="S9" s="592"/>
      <c r="T9" s="592"/>
      <c r="U9" s="592"/>
      <c r="V9" s="592"/>
      <c r="W9" s="592"/>
      <c r="X9" s="592"/>
      <c r="Y9" s="593"/>
      <c r="Z9" s="594">
        <v>0.2</v>
      </c>
      <c r="AA9" s="594"/>
      <c r="AB9" s="594"/>
      <c r="AC9" s="594"/>
      <c r="AD9" s="595">
        <v>6906</v>
      </c>
      <c r="AE9" s="595"/>
      <c r="AF9" s="595"/>
      <c r="AG9" s="595"/>
      <c r="AH9" s="595"/>
      <c r="AI9" s="595"/>
      <c r="AJ9" s="595"/>
      <c r="AK9" s="595"/>
      <c r="AL9" s="596">
        <v>0.3</v>
      </c>
      <c r="AM9" s="597"/>
      <c r="AN9" s="597"/>
      <c r="AO9" s="598"/>
      <c r="AP9" s="588" t="s">
        <v>224</v>
      </c>
      <c r="AQ9" s="589"/>
      <c r="AR9" s="589"/>
      <c r="AS9" s="589"/>
      <c r="AT9" s="589"/>
      <c r="AU9" s="589"/>
      <c r="AV9" s="589"/>
      <c r="AW9" s="589"/>
      <c r="AX9" s="589"/>
      <c r="AY9" s="589"/>
      <c r="AZ9" s="589"/>
      <c r="BA9" s="589"/>
      <c r="BB9" s="589"/>
      <c r="BC9" s="589"/>
      <c r="BD9" s="589"/>
      <c r="BE9" s="589"/>
      <c r="BF9" s="590"/>
      <c r="BG9" s="591">
        <v>391497</v>
      </c>
      <c r="BH9" s="592"/>
      <c r="BI9" s="592"/>
      <c r="BJ9" s="592"/>
      <c r="BK9" s="592"/>
      <c r="BL9" s="592"/>
      <c r="BM9" s="592"/>
      <c r="BN9" s="593"/>
      <c r="BO9" s="594">
        <v>27.6</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306440</v>
      </c>
      <c r="CS9" s="592"/>
      <c r="CT9" s="592"/>
      <c r="CU9" s="592"/>
      <c r="CV9" s="592"/>
      <c r="CW9" s="592"/>
      <c r="CX9" s="592"/>
      <c r="CY9" s="593"/>
      <c r="CZ9" s="594">
        <v>8.1</v>
      </c>
      <c r="DA9" s="594"/>
      <c r="DB9" s="594"/>
      <c r="DC9" s="594"/>
      <c r="DD9" s="600">
        <v>11214</v>
      </c>
      <c r="DE9" s="592"/>
      <c r="DF9" s="592"/>
      <c r="DG9" s="592"/>
      <c r="DH9" s="592"/>
      <c r="DI9" s="592"/>
      <c r="DJ9" s="592"/>
      <c r="DK9" s="592"/>
      <c r="DL9" s="592"/>
      <c r="DM9" s="592"/>
      <c r="DN9" s="592"/>
      <c r="DO9" s="592"/>
      <c r="DP9" s="593"/>
      <c r="DQ9" s="600">
        <v>275893</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93661</v>
      </c>
      <c r="S10" s="592"/>
      <c r="T10" s="592"/>
      <c r="U10" s="592"/>
      <c r="V10" s="592"/>
      <c r="W10" s="592"/>
      <c r="X10" s="592"/>
      <c r="Y10" s="593"/>
      <c r="Z10" s="594">
        <v>2.2999999999999998</v>
      </c>
      <c r="AA10" s="594"/>
      <c r="AB10" s="594"/>
      <c r="AC10" s="594"/>
      <c r="AD10" s="595">
        <v>93661</v>
      </c>
      <c r="AE10" s="595"/>
      <c r="AF10" s="595"/>
      <c r="AG10" s="595"/>
      <c r="AH10" s="595"/>
      <c r="AI10" s="595"/>
      <c r="AJ10" s="595"/>
      <c r="AK10" s="595"/>
      <c r="AL10" s="596">
        <v>3.7</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29894</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t="s">
        <v>112</v>
      </c>
      <c r="CS10" s="592"/>
      <c r="CT10" s="592"/>
      <c r="CU10" s="592"/>
      <c r="CV10" s="592"/>
      <c r="CW10" s="592"/>
      <c r="CX10" s="592"/>
      <c r="CY10" s="593"/>
      <c r="CZ10" s="594" t="s">
        <v>112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108798</v>
      </c>
      <c r="BH11" s="592"/>
      <c r="BI11" s="592"/>
      <c r="BJ11" s="592"/>
      <c r="BK11" s="592"/>
      <c r="BL11" s="592"/>
      <c r="BM11" s="592"/>
      <c r="BN11" s="593"/>
      <c r="BO11" s="594">
        <v>7.7</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203485</v>
      </c>
      <c r="CS11" s="592"/>
      <c r="CT11" s="592"/>
      <c r="CU11" s="592"/>
      <c r="CV11" s="592"/>
      <c r="CW11" s="592"/>
      <c r="CX11" s="592"/>
      <c r="CY11" s="593"/>
      <c r="CZ11" s="594">
        <v>5.3</v>
      </c>
      <c r="DA11" s="594"/>
      <c r="DB11" s="594"/>
      <c r="DC11" s="594"/>
      <c r="DD11" s="600">
        <v>102588</v>
      </c>
      <c r="DE11" s="592"/>
      <c r="DF11" s="592"/>
      <c r="DG11" s="592"/>
      <c r="DH11" s="592"/>
      <c r="DI11" s="592"/>
      <c r="DJ11" s="592"/>
      <c r="DK11" s="592"/>
      <c r="DL11" s="592"/>
      <c r="DM11" s="592"/>
      <c r="DN11" s="592"/>
      <c r="DO11" s="592"/>
      <c r="DP11" s="593"/>
      <c r="DQ11" s="600">
        <v>166546</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797064</v>
      </c>
      <c r="BH12" s="592"/>
      <c r="BI12" s="592"/>
      <c r="BJ12" s="592"/>
      <c r="BK12" s="592"/>
      <c r="BL12" s="592"/>
      <c r="BM12" s="592"/>
      <c r="BN12" s="593"/>
      <c r="BO12" s="594">
        <v>56.3</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24505</v>
      </c>
      <c r="CS12" s="592"/>
      <c r="CT12" s="592"/>
      <c r="CU12" s="592"/>
      <c r="CV12" s="592"/>
      <c r="CW12" s="592"/>
      <c r="CX12" s="592"/>
      <c r="CY12" s="593"/>
      <c r="CZ12" s="594">
        <v>0.6</v>
      </c>
      <c r="DA12" s="594"/>
      <c r="DB12" s="594"/>
      <c r="DC12" s="594"/>
      <c r="DD12" s="600" t="s">
        <v>112</v>
      </c>
      <c r="DE12" s="592"/>
      <c r="DF12" s="592"/>
      <c r="DG12" s="592"/>
      <c r="DH12" s="592"/>
      <c r="DI12" s="592"/>
      <c r="DJ12" s="592"/>
      <c r="DK12" s="592"/>
      <c r="DL12" s="592"/>
      <c r="DM12" s="592"/>
      <c r="DN12" s="592"/>
      <c r="DO12" s="592"/>
      <c r="DP12" s="593"/>
      <c r="DQ12" s="600">
        <v>23673</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20251</v>
      </c>
      <c r="S13" s="592"/>
      <c r="T13" s="592"/>
      <c r="U13" s="592"/>
      <c r="V13" s="592"/>
      <c r="W13" s="592"/>
      <c r="X13" s="592"/>
      <c r="Y13" s="593"/>
      <c r="Z13" s="594">
        <v>0.5</v>
      </c>
      <c r="AA13" s="594"/>
      <c r="AB13" s="594"/>
      <c r="AC13" s="594"/>
      <c r="AD13" s="595">
        <v>20251</v>
      </c>
      <c r="AE13" s="595"/>
      <c r="AF13" s="595"/>
      <c r="AG13" s="595"/>
      <c r="AH13" s="595"/>
      <c r="AI13" s="595"/>
      <c r="AJ13" s="595"/>
      <c r="AK13" s="595"/>
      <c r="AL13" s="596">
        <v>0.8</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797064</v>
      </c>
      <c r="BH13" s="592"/>
      <c r="BI13" s="592"/>
      <c r="BJ13" s="592"/>
      <c r="BK13" s="592"/>
      <c r="BL13" s="592"/>
      <c r="BM13" s="592"/>
      <c r="BN13" s="593"/>
      <c r="BO13" s="594">
        <v>56.3</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383635</v>
      </c>
      <c r="CS13" s="592"/>
      <c r="CT13" s="592"/>
      <c r="CU13" s="592"/>
      <c r="CV13" s="592"/>
      <c r="CW13" s="592"/>
      <c r="CX13" s="592"/>
      <c r="CY13" s="593"/>
      <c r="CZ13" s="594">
        <v>10.1</v>
      </c>
      <c r="DA13" s="594"/>
      <c r="DB13" s="594"/>
      <c r="DC13" s="594"/>
      <c r="DD13" s="600">
        <v>154886</v>
      </c>
      <c r="DE13" s="592"/>
      <c r="DF13" s="592"/>
      <c r="DG13" s="592"/>
      <c r="DH13" s="592"/>
      <c r="DI13" s="592"/>
      <c r="DJ13" s="592"/>
      <c r="DK13" s="592"/>
      <c r="DL13" s="592"/>
      <c r="DM13" s="592"/>
      <c r="DN13" s="592"/>
      <c r="DO13" s="592"/>
      <c r="DP13" s="593"/>
      <c r="DQ13" s="600">
        <v>374591</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22930</v>
      </c>
      <c r="BH14" s="592"/>
      <c r="BI14" s="592"/>
      <c r="BJ14" s="592"/>
      <c r="BK14" s="592"/>
      <c r="BL14" s="592"/>
      <c r="BM14" s="592"/>
      <c r="BN14" s="593"/>
      <c r="BO14" s="594">
        <v>1.6</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461121</v>
      </c>
      <c r="CS14" s="592"/>
      <c r="CT14" s="592"/>
      <c r="CU14" s="592"/>
      <c r="CV14" s="592"/>
      <c r="CW14" s="592"/>
      <c r="CX14" s="592"/>
      <c r="CY14" s="593"/>
      <c r="CZ14" s="594">
        <v>12.1</v>
      </c>
      <c r="DA14" s="594"/>
      <c r="DB14" s="594"/>
      <c r="DC14" s="594"/>
      <c r="DD14" s="600">
        <v>306334</v>
      </c>
      <c r="DE14" s="592"/>
      <c r="DF14" s="592"/>
      <c r="DG14" s="592"/>
      <c r="DH14" s="592"/>
      <c r="DI14" s="592"/>
      <c r="DJ14" s="592"/>
      <c r="DK14" s="592"/>
      <c r="DL14" s="592"/>
      <c r="DM14" s="592"/>
      <c r="DN14" s="592"/>
      <c r="DO14" s="592"/>
      <c r="DP14" s="593"/>
      <c r="DQ14" s="600">
        <v>338319</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7753</v>
      </c>
      <c r="S15" s="592"/>
      <c r="T15" s="592"/>
      <c r="U15" s="592"/>
      <c r="V15" s="592"/>
      <c r="W15" s="592"/>
      <c r="X15" s="592"/>
      <c r="Y15" s="593"/>
      <c r="Z15" s="594">
        <v>0.2</v>
      </c>
      <c r="AA15" s="594"/>
      <c r="AB15" s="594"/>
      <c r="AC15" s="594"/>
      <c r="AD15" s="595">
        <v>7753</v>
      </c>
      <c r="AE15" s="595"/>
      <c r="AF15" s="595"/>
      <c r="AG15" s="595"/>
      <c r="AH15" s="595"/>
      <c r="AI15" s="595"/>
      <c r="AJ15" s="595"/>
      <c r="AK15" s="595"/>
      <c r="AL15" s="596">
        <v>0.3</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51504</v>
      </c>
      <c r="BH15" s="592"/>
      <c r="BI15" s="592"/>
      <c r="BJ15" s="592"/>
      <c r="BK15" s="592"/>
      <c r="BL15" s="592"/>
      <c r="BM15" s="592"/>
      <c r="BN15" s="593"/>
      <c r="BO15" s="594">
        <v>3.6</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328665</v>
      </c>
      <c r="CS15" s="592"/>
      <c r="CT15" s="592"/>
      <c r="CU15" s="592"/>
      <c r="CV15" s="592"/>
      <c r="CW15" s="592"/>
      <c r="CX15" s="592"/>
      <c r="CY15" s="593"/>
      <c r="CZ15" s="594">
        <v>8.6</v>
      </c>
      <c r="DA15" s="594"/>
      <c r="DB15" s="594"/>
      <c r="DC15" s="594"/>
      <c r="DD15" s="600">
        <v>33329</v>
      </c>
      <c r="DE15" s="592"/>
      <c r="DF15" s="592"/>
      <c r="DG15" s="592"/>
      <c r="DH15" s="592"/>
      <c r="DI15" s="592"/>
      <c r="DJ15" s="592"/>
      <c r="DK15" s="592"/>
      <c r="DL15" s="592"/>
      <c r="DM15" s="592"/>
      <c r="DN15" s="592"/>
      <c r="DO15" s="592"/>
      <c r="DP15" s="593"/>
      <c r="DQ15" s="600">
        <v>303757</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984315</v>
      </c>
      <c r="S16" s="592"/>
      <c r="T16" s="592"/>
      <c r="U16" s="592"/>
      <c r="V16" s="592"/>
      <c r="W16" s="592"/>
      <c r="X16" s="592"/>
      <c r="Y16" s="593"/>
      <c r="Z16" s="594">
        <v>24.1</v>
      </c>
      <c r="AA16" s="594"/>
      <c r="AB16" s="594"/>
      <c r="AC16" s="594"/>
      <c r="AD16" s="595">
        <v>878273</v>
      </c>
      <c r="AE16" s="595"/>
      <c r="AF16" s="595"/>
      <c r="AG16" s="595"/>
      <c r="AH16" s="595"/>
      <c r="AI16" s="595"/>
      <c r="AJ16" s="595"/>
      <c r="AK16" s="595"/>
      <c r="AL16" s="596">
        <v>35</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878273</v>
      </c>
      <c r="S17" s="592"/>
      <c r="T17" s="592"/>
      <c r="U17" s="592"/>
      <c r="V17" s="592"/>
      <c r="W17" s="592"/>
      <c r="X17" s="592"/>
      <c r="Y17" s="593"/>
      <c r="Z17" s="594">
        <v>21.5</v>
      </c>
      <c r="AA17" s="594"/>
      <c r="AB17" s="594"/>
      <c r="AC17" s="594"/>
      <c r="AD17" s="595">
        <v>878273</v>
      </c>
      <c r="AE17" s="595"/>
      <c r="AF17" s="595"/>
      <c r="AG17" s="595"/>
      <c r="AH17" s="595"/>
      <c r="AI17" s="595"/>
      <c r="AJ17" s="595"/>
      <c r="AK17" s="595"/>
      <c r="AL17" s="596">
        <v>35</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170300</v>
      </c>
      <c r="CS17" s="592"/>
      <c r="CT17" s="592"/>
      <c r="CU17" s="592"/>
      <c r="CV17" s="592"/>
      <c r="CW17" s="592"/>
      <c r="CX17" s="592"/>
      <c r="CY17" s="593"/>
      <c r="CZ17" s="594">
        <v>4.5</v>
      </c>
      <c r="DA17" s="594"/>
      <c r="DB17" s="594"/>
      <c r="DC17" s="594"/>
      <c r="DD17" s="600" t="s">
        <v>112</v>
      </c>
      <c r="DE17" s="592"/>
      <c r="DF17" s="592"/>
      <c r="DG17" s="592"/>
      <c r="DH17" s="592"/>
      <c r="DI17" s="592"/>
      <c r="DJ17" s="592"/>
      <c r="DK17" s="592"/>
      <c r="DL17" s="592"/>
      <c r="DM17" s="592"/>
      <c r="DN17" s="592"/>
      <c r="DO17" s="592"/>
      <c r="DP17" s="593"/>
      <c r="DQ17" s="600">
        <v>170300</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106042</v>
      </c>
      <c r="S18" s="592"/>
      <c r="T18" s="592"/>
      <c r="U18" s="592"/>
      <c r="V18" s="592"/>
      <c r="W18" s="592"/>
      <c r="X18" s="592"/>
      <c r="Y18" s="593"/>
      <c r="Z18" s="594">
        <v>2.6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2600450</v>
      </c>
      <c r="S20" s="592"/>
      <c r="T20" s="592"/>
      <c r="U20" s="592"/>
      <c r="V20" s="592"/>
      <c r="W20" s="592"/>
      <c r="X20" s="592"/>
      <c r="Y20" s="593"/>
      <c r="Z20" s="594">
        <v>63.7</v>
      </c>
      <c r="AA20" s="594"/>
      <c r="AB20" s="594"/>
      <c r="AC20" s="594"/>
      <c r="AD20" s="595">
        <v>2494408</v>
      </c>
      <c r="AE20" s="595"/>
      <c r="AF20" s="595"/>
      <c r="AG20" s="595"/>
      <c r="AH20" s="595"/>
      <c r="AI20" s="595"/>
      <c r="AJ20" s="595"/>
      <c r="AK20" s="595"/>
      <c r="AL20" s="596">
        <v>99.4</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3804455</v>
      </c>
      <c r="CS20" s="592"/>
      <c r="CT20" s="592"/>
      <c r="CU20" s="592"/>
      <c r="CV20" s="592"/>
      <c r="CW20" s="592"/>
      <c r="CX20" s="592"/>
      <c r="CY20" s="593"/>
      <c r="CZ20" s="594">
        <v>100</v>
      </c>
      <c r="DA20" s="594"/>
      <c r="DB20" s="594"/>
      <c r="DC20" s="594"/>
      <c r="DD20" s="600">
        <v>876531</v>
      </c>
      <c r="DE20" s="592"/>
      <c r="DF20" s="592"/>
      <c r="DG20" s="592"/>
      <c r="DH20" s="592"/>
      <c r="DI20" s="592"/>
      <c r="DJ20" s="592"/>
      <c r="DK20" s="592"/>
      <c r="DL20" s="592"/>
      <c r="DM20" s="592"/>
      <c r="DN20" s="592"/>
      <c r="DO20" s="592"/>
      <c r="DP20" s="593"/>
      <c r="DQ20" s="600">
        <v>2883461</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1615</v>
      </c>
      <c r="S21" s="592"/>
      <c r="T21" s="592"/>
      <c r="U21" s="592"/>
      <c r="V21" s="592"/>
      <c r="W21" s="592"/>
      <c r="X21" s="592"/>
      <c r="Y21" s="593"/>
      <c r="Z21" s="594">
        <v>0</v>
      </c>
      <c r="AA21" s="594"/>
      <c r="AB21" s="594"/>
      <c r="AC21" s="594"/>
      <c r="AD21" s="595">
        <v>1615</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9115</v>
      </c>
      <c r="S22" s="592"/>
      <c r="T22" s="592"/>
      <c r="U22" s="592"/>
      <c r="V22" s="592"/>
      <c r="W22" s="592"/>
      <c r="X22" s="592"/>
      <c r="Y22" s="593"/>
      <c r="Z22" s="594">
        <v>0.2</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92116</v>
      </c>
      <c r="S23" s="592"/>
      <c r="T23" s="592"/>
      <c r="U23" s="592"/>
      <c r="V23" s="592"/>
      <c r="W23" s="592"/>
      <c r="X23" s="592"/>
      <c r="Y23" s="593"/>
      <c r="Z23" s="594">
        <v>2.2999999999999998</v>
      </c>
      <c r="AA23" s="594"/>
      <c r="AB23" s="594"/>
      <c r="AC23" s="594"/>
      <c r="AD23" s="595">
        <v>7559</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18075</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1221056</v>
      </c>
      <c r="CS24" s="581"/>
      <c r="CT24" s="581"/>
      <c r="CU24" s="581"/>
      <c r="CV24" s="581"/>
      <c r="CW24" s="581"/>
      <c r="CX24" s="581"/>
      <c r="CY24" s="582"/>
      <c r="CZ24" s="618">
        <v>32.1</v>
      </c>
      <c r="DA24" s="619"/>
      <c r="DB24" s="619"/>
      <c r="DC24" s="620"/>
      <c r="DD24" s="617">
        <v>797675</v>
      </c>
      <c r="DE24" s="581"/>
      <c r="DF24" s="581"/>
      <c r="DG24" s="581"/>
      <c r="DH24" s="581"/>
      <c r="DI24" s="581"/>
      <c r="DJ24" s="581"/>
      <c r="DK24" s="582"/>
      <c r="DL24" s="617">
        <v>797657</v>
      </c>
      <c r="DM24" s="581"/>
      <c r="DN24" s="581"/>
      <c r="DO24" s="581"/>
      <c r="DP24" s="581"/>
      <c r="DQ24" s="581"/>
      <c r="DR24" s="581"/>
      <c r="DS24" s="581"/>
      <c r="DT24" s="581"/>
      <c r="DU24" s="581"/>
      <c r="DV24" s="582"/>
      <c r="DW24" s="585">
        <v>29.1</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450268</v>
      </c>
      <c r="S25" s="592"/>
      <c r="T25" s="592"/>
      <c r="U25" s="592"/>
      <c r="V25" s="592"/>
      <c r="W25" s="592"/>
      <c r="X25" s="592"/>
      <c r="Y25" s="593"/>
      <c r="Z25" s="594">
        <v>11</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595350</v>
      </c>
      <c r="CS25" s="623"/>
      <c r="CT25" s="623"/>
      <c r="CU25" s="623"/>
      <c r="CV25" s="623"/>
      <c r="CW25" s="623"/>
      <c r="CX25" s="623"/>
      <c r="CY25" s="624"/>
      <c r="CZ25" s="625">
        <v>15.6</v>
      </c>
      <c r="DA25" s="626"/>
      <c r="DB25" s="626"/>
      <c r="DC25" s="627"/>
      <c r="DD25" s="600">
        <v>476865</v>
      </c>
      <c r="DE25" s="623"/>
      <c r="DF25" s="623"/>
      <c r="DG25" s="623"/>
      <c r="DH25" s="623"/>
      <c r="DI25" s="623"/>
      <c r="DJ25" s="623"/>
      <c r="DK25" s="624"/>
      <c r="DL25" s="600">
        <v>476853</v>
      </c>
      <c r="DM25" s="623"/>
      <c r="DN25" s="623"/>
      <c r="DO25" s="623"/>
      <c r="DP25" s="623"/>
      <c r="DQ25" s="623"/>
      <c r="DR25" s="623"/>
      <c r="DS25" s="623"/>
      <c r="DT25" s="623"/>
      <c r="DU25" s="623"/>
      <c r="DV25" s="624"/>
      <c r="DW25" s="596">
        <v>17.399999999999999</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383878</v>
      </c>
      <c r="CS26" s="592"/>
      <c r="CT26" s="592"/>
      <c r="CU26" s="592"/>
      <c r="CV26" s="592"/>
      <c r="CW26" s="592"/>
      <c r="CX26" s="592"/>
      <c r="CY26" s="593"/>
      <c r="CZ26" s="625">
        <v>10.1</v>
      </c>
      <c r="DA26" s="626"/>
      <c r="DB26" s="626"/>
      <c r="DC26" s="627"/>
      <c r="DD26" s="600">
        <v>285540</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205074</v>
      </c>
      <c r="S27" s="592"/>
      <c r="T27" s="592"/>
      <c r="U27" s="592"/>
      <c r="V27" s="592"/>
      <c r="W27" s="592"/>
      <c r="X27" s="592"/>
      <c r="Y27" s="593"/>
      <c r="Z27" s="594">
        <v>5</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1415968</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455406</v>
      </c>
      <c r="CS27" s="623"/>
      <c r="CT27" s="623"/>
      <c r="CU27" s="623"/>
      <c r="CV27" s="623"/>
      <c r="CW27" s="623"/>
      <c r="CX27" s="623"/>
      <c r="CY27" s="624"/>
      <c r="CZ27" s="625">
        <v>12</v>
      </c>
      <c r="DA27" s="626"/>
      <c r="DB27" s="626"/>
      <c r="DC27" s="627"/>
      <c r="DD27" s="600">
        <v>150510</v>
      </c>
      <c r="DE27" s="623"/>
      <c r="DF27" s="623"/>
      <c r="DG27" s="623"/>
      <c r="DH27" s="623"/>
      <c r="DI27" s="623"/>
      <c r="DJ27" s="623"/>
      <c r="DK27" s="624"/>
      <c r="DL27" s="600">
        <v>150504</v>
      </c>
      <c r="DM27" s="623"/>
      <c r="DN27" s="623"/>
      <c r="DO27" s="623"/>
      <c r="DP27" s="623"/>
      <c r="DQ27" s="623"/>
      <c r="DR27" s="623"/>
      <c r="DS27" s="623"/>
      <c r="DT27" s="623"/>
      <c r="DU27" s="623"/>
      <c r="DV27" s="624"/>
      <c r="DW27" s="596">
        <v>5.5</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19063</v>
      </c>
      <c r="S28" s="592"/>
      <c r="T28" s="592"/>
      <c r="U28" s="592"/>
      <c r="V28" s="592"/>
      <c r="W28" s="592"/>
      <c r="X28" s="592"/>
      <c r="Y28" s="593"/>
      <c r="Z28" s="594">
        <v>0.5</v>
      </c>
      <c r="AA28" s="594"/>
      <c r="AB28" s="594"/>
      <c r="AC28" s="594"/>
      <c r="AD28" s="595" t="s">
        <v>112</v>
      </c>
      <c r="AE28" s="595"/>
      <c r="AF28" s="595"/>
      <c r="AG28" s="595"/>
      <c r="AH28" s="595"/>
      <c r="AI28" s="595"/>
      <c r="AJ28" s="595"/>
      <c r="AK28" s="595"/>
      <c r="AL28" s="596" t="s">
        <v>112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170300</v>
      </c>
      <c r="CS28" s="592"/>
      <c r="CT28" s="592"/>
      <c r="CU28" s="592"/>
      <c r="CV28" s="592"/>
      <c r="CW28" s="592"/>
      <c r="CX28" s="592"/>
      <c r="CY28" s="593"/>
      <c r="CZ28" s="625">
        <v>4.5</v>
      </c>
      <c r="DA28" s="626"/>
      <c r="DB28" s="626"/>
      <c r="DC28" s="627"/>
      <c r="DD28" s="600">
        <v>170300</v>
      </c>
      <c r="DE28" s="592"/>
      <c r="DF28" s="592"/>
      <c r="DG28" s="592"/>
      <c r="DH28" s="592"/>
      <c r="DI28" s="592"/>
      <c r="DJ28" s="592"/>
      <c r="DK28" s="593"/>
      <c r="DL28" s="600">
        <v>170300</v>
      </c>
      <c r="DM28" s="592"/>
      <c r="DN28" s="592"/>
      <c r="DO28" s="592"/>
      <c r="DP28" s="592"/>
      <c r="DQ28" s="592"/>
      <c r="DR28" s="592"/>
      <c r="DS28" s="592"/>
      <c r="DT28" s="592"/>
      <c r="DU28" s="592"/>
      <c r="DV28" s="593"/>
      <c r="DW28" s="596">
        <v>6.2</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2873</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170300</v>
      </c>
      <c r="CS29" s="623"/>
      <c r="CT29" s="623"/>
      <c r="CU29" s="623"/>
      <c r="CV29" s="623"/>
      <c r="CW29" s="623"/>
      <c r="CX29" s="623"/>
      <c r="CY29" s="624"/>
      <c r="CZ29" s="625">
        <v>4.5</v>
      </c>
      <c r="DA29" s="626"/>
      <c r="DB29" s="626"/>
      <c r="DC29" s="627"/>
      <c r="DD29" s="600">
        <v>170300</v>
      </c>
      <c r="DE29" s="623"/>
      <c r="DF29" s="623"/>
      <c r="DG29" s="623"/>
      <c r="DH29" s="623"/>
      <c r="DI29" s="623"/>
      <c r="DJ29" s="623"/>
      <c r="DK29" s="624"/>
      <c r="DL29" s="600">
        <v>170300</v>
      </c>
      <c r="DM29" s="623"/>
      <c r="DN29" s="623"/>
      <c r="DO29" s="623"/>
      <c r="DP29" s="623"/>
      <c r="DQ29" s="623"/>
      <c r="DR29" s="623"/>
      <c r="DS29" s="623"/>
      <c r="DT29" s="623"/>
      <c r="DU29" s="623"/>
      <c r="DV29" s="624"/>
      <c r="DW29" s="596">
        <v>6.2</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17917</v>
      </c>
      <c r="S30" s="592"/>
      <c r="T30" s="592"/>
      <c r="U30" s="592"/>
      <c r="V30" s="592"/>
      <c r="W30" s="592"/>
      <c r="X30" s="592"/>
      <c r="Y30" s="593"/>
      <c r="Z30" s="594">
        <v>0.4</v>
      </c>
      <c r="AA30" s="594"/>
      <c r="AB30" s="594"/>
      <c r="AC30" s="594"/>
      <c r="AD30" s="595">
        <v>5479</v>
      </c>
      <c r="AE30" s="595"/>
      <c r="AF30" s="595"/>
      <c r="AG30" s="595"/>
      <c r="AH30" s="595"/>
      <c r="AI30" s="595"/>
      <c r="AJ30" s="595"/>
      <c r="AK30" s="595"/>
      <c r="AL30" s="596">
        <v>0.2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98.5</v>
      </c>
      <c r="BH30" s="650"/>
      <c r="BI30" s="650"/>
      <c r="BJ30" s="650"/>
      <c r="BK30" s="650"/>
      <c r="BL30" s="650"/>
      <c r="BM30" s="586">
        <v>94.7</v>
      </c>
      <c r="BN30" s="650"/>
      <c r="BO30" s="650"/>
      <c r="BP30" s="650"/>
      <c r="BQ30" s="651"/>
      <c r="BR30" s="649">
        <v>98.4</v>
      </c>
      <c r="BS30" s="650"/>
      <c r="BT30" s="650"/>
      <c r="BU30" s="650"/>
      <c r="BV30" s="650"/>
      <c r="BW30" s="650"/>
      <c r="BX30" s="586">
        <v>94.9</v>
      </c>
      <c r="BY30" s="650"/>
      <c r="BZ30" s="650"/>
      <c r="CA30" s="650"/>
      <c r="CB30" s="651"/>
      <c r="CD30" s="654"/>
      <c r="CE30" s="655"/>
      <c r="CF30" s="605" t="s">
        <v>293</v>
      </c>
      <c r="CG30" s="606"/>
      <c r="CH30" s="606"/>
      <c r="CI30" s="606"/>
      <c r="CJ30" s="606"/>
      <c r="CK30" s="606"/>
      <c r="CL30" s="606"/>
      <c r="CM30" s="606"/>
      <c r="CN30" s="606"/>
      <c r="CO30" s="606"/>
      <c r="CP30" s="606"/>
      <c r="CQ30" s="607"/>
      <c r="CR30" s="591">
        <v>136835</v>
      </c>
      <c r="CS30" s="592"/>
      <c r="CT30" s="592"/>
      <c r="CU30" s="592"/>
      <c r="CV30" s="592"/>
      <c r="CW30" s="592"/>
      <c r="CX30" s="592"/>
      <c r="CY30" s="593"/>
      <c r="CZ30" s="625">
        <v>3.6</v>
      </c>
      <c r="DA30" s="626"/>
      <c r="DB30" s="626"/>
      <c r="DC30" s="627"/>
      <c r="DD30" s="600">
        <v>136835</v>
      </c>
      <c r="DE30" s="592"/>
      <c r="DF30" s="592"/>
      <c r="DG30" s="592"/>
      <c r="DH30" s="592"/>
      <c r="DI30" s="592"/>
      <c r="DJ30" s="592"/>
      <c r="DK30" s="593"/>
      <c r="DL30" s="600">
        <v>136835</v>
      </c>
      <c r="DM30" s="592"/>
      <c r="DN30" s="592"/>
      <c r="DO30" s="592"/>
      <c r="DP30" s="592"/>
      <c r="DQ30" s="592"/>
      <c r="DR30" s="592"/>
      <c r="DS30" s="592"/>
      <c r="DT30" s="592"/>
      <c r="DU30" s="592"/>
      <c r="DV30" s="593"/>
      <c r="DW30" s="596">
        <v>5</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165207</v>
      </c>
      <c r="S31" s="592"/>
      <c r="T31" s="592"/>
      <c r="U31" s="592"/>
      <c r="V31" s="592"/>
      <c r="W31" s="592"/>
      <c r="X31" s="592"/>
      <c r="Y31" s="593"/>
      <c r="Z31" s="594">
        <v>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98.7</v>
      </c>
      <c r="BH31" s="623"/>
      <c r="BI31" s="623"/>
      <c r="BJ31" s="623"/>
      <c r="BK31" s="623"/>
      <c r="BL31" s="623"/>
      <c r="BM31" s="597">
        <v>95.2</v>
      </c>
      <c r="BN31" s="647"/>
      <c r="BO31" s="647"/>
      <c r="BP31" s="647"/>
      <c r="BQ31" s="648"/>
      <c r="BR31" s="646">
        <v>98.6</v>
      </c>
      <c r="BS31" s="623"/>
      <c r="BT31" s="623"/>
      <c r="BU31" s="623"/>
      <c r="BV31" s="623"/>
      <c r="BW31" s="623"/>
      <c r="BX31" s="597">
        <v>95.6</v>
      </c>
      <c r="BY31" s="647"/>
      <c r="BZ31" s="647"/>
      <c r="CA31" s="647"/>
      <c r="CB31" s="648"/>
      <c r="CD31" s="654"/>
      <c r="CE31" s="655"/>
      <c r="CF31" s="605" t="s">
        <v>297</v>
      </c>
      <c r="CG31" s="606"/>
      <c r="CH31" s="606"/>
      <c r="CI31" s="606"/>
      <c r="CJ31" s="606"/>
      <c r="CK31" s="606"/>
      <c r="CL31" s="606"/>
      <c r="CM31" s="606"/>
      <c r="CN31" s="606"/>
      <c r="CO31" s="606"/>
      <c r="CP31" s="606"/>
      <c r="CQ31" s="607"/>
      <c r="CR31" s="591">
        <v>33465</v>
      </c>
      <c r="CS31" s="623"/>
      <c r="CT31" s="623"/>
      <c r="CU31" s="623"/>
      <c r="CV31" s="623"/>
      <c r="CW31" s="623"/>
      <c r="CX31" s="623"/>
      <c r="CY31" s="624"/>
      <c r="CZ31" s="625">
        <v>0.9</v>
      </c>
      <c r="DA31" s="626"/>
      <c r="DB31" s="626"/>
      <c r="DC31" s="627"/>
      <c r="DD31" s="600">
        <v>33465</v>
      </c>
      <c r="DE31" s="623"/>
      <c r="DF31" s="623"/>
      <c r="DG31" s="623"/>
      <c r="DH31" s="623"/>
      <c r="DI31" s="623"/>
      <c r="DJ31" s="623"/>
      <c r="DK31" s="624"/>
      <c r="DL31" s="600">
        <v>33465</v>
      </c>
      <c r="DM31" s="623"/>
      <c r="DN31" s="623"/>
      <c r="DO31" s="623"/>
      <c r="DP31" s="623"/>
      <c r="DQ31" s="623"/>
      <c r="DR31" s="623"/>
      <c r="DS31" s="623"/>
      <c r="DT31" s="623"/>
      <c r="DU31" s="623"/>
      <c r="DV31" s="624"/>
      <c r="DW31" s="596">
        <v>1.2</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89855</v>
      </c>
      <c r="S32" s="592"/>
      <c r="T32" s="592"/>
      <c r="U32" s="592"/>
      <c r="V32" s="592"/>
      <c r="W32" s="592"/>
      <c r="X32" s="592"/>
      <c r="Y32" s="593"/>
      <c r="Z32" s="594">
        <v>2.2000000000000002</v>
      </c>
      <c r="AA32" s="594"/>
      <c r="AB32" s="594"/>
      <c r="AC32" s="594"/>
      <c r="AD32" s="595">
        <v>366</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98.3</v>
      </c>
      <c r="BH32" s="659"/>
      <c r="BI32" s="659"/>
      <c r="BJ32" s="659"/>
      <c r="BK32" s="659"/>
      <c r="BL32" s="659"/>
      <c r="BM32" s="660">
        <v>94.1</v>
      </c>
      <c r="BN32" s="659"/>
      <c r="BO32" s="659"/>
      <c r="BP32" s="659"/>
      <c r="BQ32" s="661"/>
      <c r="BR32" s="658">
        <v>98.2</v>
      </c>
      <c r="BS32" s="659"/>
      <c r="BT32" s="659"/>
      <c r="BU32" s="659"/>
      <c r="BV32" s="659"/>
      <c r="BW32" s="659"/>
      <c r="BX32" s="660">
        <v>94.1</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411800</v>
      </c>
      <c r="S33" s="592"/>
      <c r="T33" s="592"/>
      <c r="U33" s="592"/>
      <c r="V33" s="592"/>
      <c r="W33" s="592"/>
      <c r="X33" s="592"/>
      <c r="Y33" s="593"/>
      <c r="Z33" s="594">
        <v>10.1</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1706868</v>
      </c>
      <c r="CS33" s="623"/>
      <c r="CT33" s="623"/>
      <c r="CU33" s="623"/>
      <c r="CV33" s="623"/>
      <c r="CW33" s="623"/>
      <c r="CX33" s="623"/>
      <c r="CY33" s="624"/>
      <c r="CZ33" s="625">
        <v>44.9</v>
      </c>
      <c r="DA33" s="626"/>
      <c r="DB33" s="626"/>
      <c r="DC33" s="627"/>
      <c r="DD33" s="600">
        <v>1547133</v>
      </c>
      <c r="DE33" s="623"/>
      <c r="DF33" s="623"/>
      <c r="DG33" s="623"/>
      <c r="DH33" s="623"/>
      <c r="DI33" s="623"/>
      <c r="DJ33" s="623"/>
      <c r="DK33" s="624"/>
      <c r="DL33" s="600">
        <v>1116992</v>
      </c>
      <c r="DM33" s="623"/>
      <c r="DN33" s="623"/>
      <c r="DO33" s="623"/>
      <c r="DP33" s="623"/>
      <c r="DQ33" s="623"/>
      <c r="DR33" s="623"/>
      <c r="DS33" s="623"/>
      <c r="DT33" s="623"/>
      <c r="DU33" s="623"/>
      <c r="DV33" s="624"/>
      <c r="DW33" s="596">
        <v>40.700000000000003</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660396</v>
      </c>
      <c r="CS34" s="592"/>
      <c r="CT34" s="592"/>
      <c r="CU34" s="592"/>
      <c r="CV34" s="592"/>
      <c r="CW34" s="592"/>
      <c r="CX34" s="592"/>
      <c r="CY34" s="593"/>
      <c r="CZ34" s="625">
        <v>17.399999999999999</v>
      </c>
      <c r="DA34" s="626"/>
      <c r="DB34" s="626"/>
      <c r="DC34" s="627"/>
      <c r="DD34" s="600">
        <v>548033</v>
      </c>
      <c r="DE34" s="592"/>
      <c r="DF34" s="592"/>
      <c r="DG34" s="592"/>
      <c r="DH34" s="592"/>
      <c r="DI34" s="592"/>
      <c r="DJ34" s="592"/>
      <c r="DK34" s="593"/>
      <c r="DL34" s="600">
        <v>384706</v>
      </c>
      <c r="DM34" s="592"/>
      <c r="DN34" s="592"/>
      <c r="DO34" s="592"/>
      <c r="DP34" s="592"/>
      <c r="DQ34" s="592"/>
      <c r="DR34" s="592"/>
      <c r="DS34" s="592"/>
      <c r="DT34" s="592"/>
      <c r="DU34" s="592"/>
      <c r="DV34" s="593"/>
      <c r="DW34" s="596">
        <v>14</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234300</v>
      </c>
      <c r="S35" s="592"/>
      <c r="T35" s="592"/>
      <c r="U35" s="592"/>
      <c r="V35" s="592"/>
      <c r="W35" s="592"/>
      <c r="X35" s="592"/>
      <c r="Y35" s="593"/>
      <c r="Z35" s="594">
        <v>5.7</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473116</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66688</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12210</v>
      </c>
      <c r="CS35" s="623"/>
      <c r="CT35" s="623"/>
      <c r="CU35" s="623"/>
      <c r="CV35" s="623"/>
      <c r="CW35" s="623"/>
      <c r="CX35" s="623"/>
      <c r="CY35" s="624"/>
      <c r="CZ35" s="625">
        <v>0.3</v>
      </c>
      <c r="DA35" s="626"/>
      <c r="DB35" s="626"/>
      <c r="DC35" s="627"/>
      <c r="DD35" s="600">
        <v>12210</v>
      </c>
      <c r="DE35" s="623"/>
      <c r="DF35" s="623"/>
      <c r="DG35" s="623"/>
      <c r="DH35" s="623"/>
      <c r="DI35" s="623"/>
      <c r="DJ35" s="623"/>
      <c r="DK35" s="624"/>
      <c r="DL35" s="600">
        <v>12210</v>
      </c>
      <c r="DM35" s="623"/>
      <c r="DN35" s="623"/>
      <c r="DO35" s="623"/>
      <c r="DP35" s="623"/>
      <c r="DQ35" s="623"/>
      <c r="DR35" s="623"/>
      <c r="DS35" s="623"/>
      <c r="DT35" s="623"/>
      <c r="DU35" s="623"/>
      <c r="DV35" s="624"/>
      <c r="DW35" s="596">
        <v>0.4</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4083428</v>
      </c>
      <c r="S36" s="664"/>
      <c r="T36" s="664"/>
      <c r="U36" s="664"/>
      <c r="V36" s="664"/>
      <c r="W36" s="664"/>
      <c r="X36" s="664"/>
      <c r="Y36" s="665"/>
      <c r="Z36" s="666">
        <v>100</v>
      </c>
      <c r="AA36" s="666"/>
      <c r="AB36" s="666"/>
      <c r="AC36" s="666"/>
      <c r="AD36" s="667">
        <v>2509427</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180000</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46609</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471174</v>
      </c>
      <c r="CS36" s="592"/>
      <c r="CT36" s="592"/>
      <c r="CU36" s="592"/>
      <c r="CV36" s="592"/>
      <c r="CW36" s="592"/>
      <c r="CX36" s="592"/>
      <c r="CY36" s="593"/>
      <c r="CZ36" s="625">
        <v>12.4</v>
      </c>
      <c r="DA36" s="626"/>
      <c r="DB36" s="626"/>
      <c r="DC36" s="627"/>
      <c r="DD36" s="600">
        <v>463044</v>
      </c>
      <c r="DE36" s="592"/>
      <c r="DF36" s="592"/>
      <c r="DG36" s="592"/>
      <c r="DH36" s="592"/>
      <c r="DI36" s="592"/>
      <c r="DJ36" s="592"/>
      <c r="DK36" s="593"/>
      <c r="DL36" s="600">
        <v>355041</v>
      </c>
      <c r="DM36" s="592"/>
      <c r="DN36" s="592"/>
      <c r="DO36" s="592"/>
      <c r="DP36" s="592"/>
      <c r="DQ36" s="592"/>
      <c r="DR36" s="592"/>
      <c r="DS36" s="592"/>
      <c r="DT36" s="592"/>
      <c r="DU36" s="592"/>
      <c r="DV36" s="593"/>
      <c r="DW36" s="596">
        <v>12.9</v>
      </c>
      <c r="DX36" s="621"/>
      <c r="DY36" s="621"/>
      <c r="DZ36" s="621"/>
      <c r="EA36" s="621"/>
      <c r="EB36" s="621"/>
      <c r="EC36" s="622"/>
    </row>
    <row r="37" spans="2:133" ht="11.25" customHeight="1">
      <c r="AQ37" s="670" t="s">
        <v>315</v>
      </c>
      <c r="AR37" s="671"/>
      <c r="AS37" s="671"/>
      <c r="AT37" s="671"/>
      <c r="AU37" s="671"/>
      <c r="AV37" s="671"/>
      <c r="AW37" s="671"/>
      <c r="AX37" s="671"/>
      <c r="AY37" s="672"/>
      <c r="AZ37" s="591">
        <v>30927</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1286</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221469</v>
      </c>
      <c r="CS37" s="623"/>
      <c r="CT37" s="623"/>
      <c r="CU37" s="623"/>
      <c r="CV37" s="623"/>
      <c r="CW37" s="623"/>
      <c r="CX37" s="623"/>
      <c r="CY37" s="624"/>
      <c r="CZ37" s="625">
        <v>5.8</v>
      </c>
      <c r="DA37" s="626"/>
      <c r="DB37" s="626"/>
      <c r="DC37" s="627"/>
      <c r="DD37" s="600">
        <v>220895</v>
      </c>
      <c r="DE37" s="623"/>
      <c r="DF37" s="623"/>
      <c r="DG37" s="623"/>
      <c r="DH37" s="623"/>
      <c r="DI37" s="623"/>
      <c r="DJ37" s="623"/>
      <c r="DK37" s="624"/>
      <c r="DL37" s="600">
        <v>188441</v>
      </c>
      <c r="DM37" s="623"/>
      <c r="DN37" s="623"/>
      <c r="DO37" s="623"/>
      <c r="DP37" s="623"/>
      <c r="DQ37" s="623"/>
      <c r="DR37" s="623"/>
      <c r="DS37" s="623"/>
      <c r="DT37" s="623"/>
      <c r="DU37" s="623"/>
      <c r="DV37" s="624"/>
      <c r="DW37" s="596">
        <v>6.9</v>
      </c>
      <c r="DX37" s="621"/>
      <c r="DY37" s="621"/>
      <c r="DZ37" s="621"/>
      <c r="EA37" s="621"/>
      <c r="EB37" s="621"/>
      <c r="EC37" s="622"/>
    </row>
    <row r="38" spans="2:133" ht="11.25" customHeight="1">
      <c r="AQ38" s="670" t="s">
        <v>318</v>
      </c>
      <c r="AR38" s="671"/>
      <c r="AS38" s="671"/>
      <c r="AT38" s="671"/>
      <c r="AU38" s="671"/>
      <c r="AV38" s="671"/>
      <c r="AW38" s="671"/>
      <c r="AX38" s="671"/>
      <c r="AY38" s="672"/>
      <c r="AZ38" s="591">
        <v>2834</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2486</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470282</v>
      </c>
      <c r="CS38" s="592"/>
      <c r="CT38" s="592"/>
      <c r="CU38" s="592"/>
      <c r="CV38" s="592"/>
      <c r="CW38" s="592"/>
      <c r="CX38" s="592"/>
      <c r="CY38" s="593"/>
      <c r="CZ38" s="625">
        <v>12.4</v>
      </c>
      <c r="DA38" s="626"/>
      <c r="DB38" s="626"/>
      <c r="DC38" s="627"/>
      <c r="DD38" s="600">
        <v>438600</v>
      </c>
      <c r="DE38" s="592"/>
      <c r="DF38" s="592"/>
      <c r="DG38" s="592"/>
      <c r="DH38" s="592"/>
      <c r="DI38" s="592"/>
      <c r="DJ38" s="592"/>
      <c r="DK38" s="593"/>
      <c r="DL38" s="600">
        <v>365035</v>
      </c>
      <c r="DM38" s="592"/>
      <c r="DN38" s="592"/>
      <c r="DO38" s="592"/>
      <c r="DP38" s="592"/>
      <c r="DQ38" s="592"/>
      <c r="DR38" s="592"/>
      <c r="DS38" s="592"/>
      <c r="DT38" s="592"/>
      <c r="DU38" s="592"/>
      <c r="DV38" s="593"/>
      <c r="DW38" s="596">
        <v>13.3</v>
      </c>
      <c r="DX38" s="621"/>
      <c r="DY38" s="621"/>
      <c r="DZ38" s="621"/>
      <c r="EA38" s="621"/>
      <c r="EB38" s="621"/>
      <c r="EC38" s="622"/>
    </row>
    <row r="39" spans="2:133" ht="11.25" customHeight="1">
      <c r="AQ39" s="670" t="s">
        <v>321</v>
      </c>
      <c r="AR39" s="671"/>
      <c r="AS39" s="671"/>
      <c r="AT39" s="671"/>
      <c r="AU39" s="671"/>
      <c r="AV39" s="671"/>
      <c r="AW39" s="671"/>
      <c r="AX39" s="671"/>
      <c r="AY39" s="672"/>
      <c r="AZ39" s="591" t="s">
        <v>322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99</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89386</v>
      </c>
      <c r="CS39" s="623"/>
      <c r="CT39" s="623"/>
      <c r="CU39" s="623"/>
      <c r="CV39" s="623"/>
      <c r="CW39" s="623"/>
      <c r="CX39" s="623"/>
      <c r="CY39" s="624"/>
      <c r="CZ39" s="625">
        <v>2.2999999999999998</v>
      </c>
      <c r="DA39" s="626"/>
      <c r="DB39" s="626"/>
      <c r="DC39" s="627"/>
      <c r="DD39" s="600">
        <v>85186</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59108</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93</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3420</v>
      </c>
      <c r="CS40" s="592"/>
      <c r="CT40" s="592"/>
      <c r="CU40" s="592"/>
      <c r="CV40" s="592"/>
      <c r="CW40" s="592"/>
      <c r="CX40" s="592"/>
      <c r="CY40" s="593"/>
      <c r="CZ40" s="625">
        <v>0.1</v>
      </c>
      <c r="DA40" s="626"/>
      <c r="DB40" s="626"/>
      <c r="DC40" s="627"/>
      <c r="DD40" s="600">
        <v>60</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200247</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245</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876531</v>
      </c>
      <c r="CS42" s="592"/>
      <c r="CT42" s="592"/>
      <c r="CU42" s="592"/>
      <c r="CV42" s="592"/>
      <c r="CW42" s="592"/>
      <c r="CX42" s="592"/>
      <c r="CY42" s="593"/>
      <c r="CZ42" s="625">
        <v>23</v>
      </c>
      <c r="DA42" s="674"/>
      <c r="DB42" s="674"/>
      <c r="DC42" s="675"/>
      <c r="DD42" s="600">
        <v>538653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22082</v>
      </c>
      <c r="CS43" s="623"/>
      <c r="CT43" s="623"/>
      <c r="CU43" s="623"/>
      <c r="CV43" s="623"/>
      <c r="CW43" s="623"/>
      <c r="CX43" s="623"/>
      <c r="CY43" s="624"/>
      <c r="CZ43" s="625">
        <v>0.6</v>
      </c>
      <c r="DA43" s="626"/>
      <c r="DB43" s="626"/>
      <c r="DC43" s="627"/>
      <c r="DD43" s="600">
        <v>15654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876531</v>
      </c>
      <c r="CS44" s="592"/>
      <c r="CT44" s="592"/>
      <c r="CU44" s="592"/>
      <c r="CV44" s="592"/>
      <c r="CW44" s="592"/>
      <c r="CX44" s="592"/>
      <c r="CY44" s="593"/>
      <c r="CZ44" s="625">
        <v>23</v>
      </c>
      <c r="DA44" s="674"/>
      <c r="DB44" s="674"/>
      <c r="DC44" s="675"/>
      <c r="DD44" s="600">
        <v>538653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252314</v>
      </c>
      <c r="CS45" s="623"/>
      <c r="CT45" s="623"/>
      <c r="CU45" s="623"/>
      <c r="CV45" s="623"/>
      <c r="CW45" s="623"/>
      <c r="CX45" s="623"/>
      <c r="CY45" s="624"/>
      <c r="CZ45" s="625">
        <v>6.6</v>
      </c>
      <c r="DA45" s="626"/>
      <c r="DB45" s="626"/>
      <c r="DC45" s="627"/>
      <c r="DD45" s="600">
        <v>1028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616309</v>
      </c>
      <c r="CS46" s="592"/>
      <c r="CT46" s="592"/>
      <c r="CU46" s="592"/>
      <c r="CV46" s="592"/>
      <c r="CW46" s="592"/>
      <c r="CX46" s="592"/>
      <c r="CY46" s="593"/>
      <c r="CZ46" s="625">
        <v>16.2</v>
      </c>
      <c r="DA46" s="674"/>
      <c r="DB46" s="674"/>
      <c r="DC46" s="675"/>
      <c r="DD46" s="600">
        <v>529717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322</v>
      </c>
      <c r="CS47" s="623"/>
      <c r="CT47" s="623"/>
      <c r="CU47" s="623"/>
      <c r="CV47" s="623"/>
      <c r="CW47" s="623"/>
      <c r="CX47" s="623"/>
      <c r="CY47" s="624"/>
      <c r="CZ47" s="625" t="s">
        <v>322</v>
      </c>
      <c r="DA47" s="626"/>
      <c r="DB47" s="626"/>
      <c r="DC47" s="627"/>
      <c r="DD47" s="600" t="s">
        <v>322</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3804455</v>
      </c>
      <c r="CS49" s="659"/>
      <c r="CT49" s="659"/>
      <c r="CU49" s="659"/>
      <c r="CV49" s="659"/>
      <c r="CW49" s="659"/>
      <c r="CX49" s="659"/>
      <c r="CY49" s="686"/>
      <c r="CZ49" s="687">
        <v>100</v>
      </c>
      <c r="DA49" s="688"/>
      <c r="DB49" s="688"/>
      <c r="DC49" s="689"/>
      <c r="DD49" s="690">
        <v>2883461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1" t="s">
        <v>345</v>
      </c>
      <c r="DK2" s="742"/>
      <c r="DL2" s="742"/>
      <c r="DM2" s="742"/>
      <c r="DN2" s="742"/>
      <c r="DO2" s="743"/>
      <c r="DP2" s="200"/>
      <c r="DQ2" s="741" t="s">
        <v>346</v>
      </c>
      <c r="DR2" s="742"/>
      <c r="DS2" s="742"/>
      <c r="DT2" s="742"/>
      <c r="DU2" s="742"/>
      <c r="DV2" s="742"/>
      <c r="DW2" s="742"/>
      <c r="DX2" s="742"/>
      <c r="DY2" s="742"/>
      <c r="DZ2" s="74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44" t="s">
        <v>347</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2" t="s">
        <v>349</v>
      </c>
      <c r="B5" s="733"/>
      <c r="C5" s="733"/>
      <c r="D5" s="733"/>
      <c r="E5" s="733"/>
      <c r="F5" s="733"/>
      <c r="G5" s="733"/>
      <c r="H5" s="733"/>
      <c r="I5" s="733"/>
      <c r="J5" s="733"/>
      <c r="K5" s="733"/>
      <c r="L5" s="733"/>
      <c r="M5" s="733"/>
      <c r="N5" s="733"/>
      <c r="O5" s="733"/>
      <c r="P5" s="734"/>
      <c r="Q5" s="709" t="s">
        <v>350</v>
      </c>
      <c r="R5" s="710"/>
      <c r="S5" s="710"/>
      <c r="T5" s="710"/>
      <c r="U5" s="711"/>
      <c r="V5" s="709" t="s">
        <v>351</v>
      </c>
      <c r="W5" s="710"/>
      <c r="X5" s="710"/>
      <c r="Y5" s="710"/>
      <c r="Z5" s="711"/>
      <c r="AA5" s="709" t="s">
        <v>352</v>
      </c>
      <c r="AB5" s="710"/>
      <c r="AC5" s="710"/>
      <c r="AD5" s="710"/>
      <c r="AE5" s="710"/>
      <c r="AF5" s="745" t="s">
        <v>353</v>
      </c>
      <c r="AG5" s="710"/>
      <c r="AH5" s="710"/>
      <c r="AI5" s="710"/>
      <c r="AJ5" s="721"/>
      <c r="AK5" s="710" t="s">
        <v>354</v>
      </c>
      <c r="AL5" s="710"/>
      <c r="AM5" s="710"/>
      <c r="AN5" s="710"/>
      <c r="AO5" s="711"/>
      <c r="AP5" s="709" t="s">
        <v>355</v>
      </c>
      <c r="AQ5" s="710"/>
      <c r="AR5" s="710"/>
      <c r="AS5" s="710"/>
      <c r="AT5" s="711"/>
      <c r="AU5" s="709" t="s">
        <v>356</v>
      </c>
      <c r="AV5" s="710"/>
      <c r="AW5" s="710"/>
      <c r="AX5" s="710"/>
      <c r="AY5" s="721"/>
      <c r="AZ5" s="207"/>
      <c r="BA5" s="207"/>
      <c r="BB5" s="207"/>
      <c r="BC5" s="207"/>
      <c r="BD5" s="207"/>
      <c r="BE5" s="208"/>
      <c r="BF5" s="208"/>
      <c r="BG5" s="208"/>
      <c r="BH5" s="208"/>
      <c r="BI5" s="208"/>
      <c r="BJ5" s="208"/>
      <c r="BK5" s="208"/>
      <c r="BL5" s="208"/>
      <c r="BM5" s="208"/>
      <c r="BN5" s="208"/>
      <c r="BO5" s="208"/>
      <c r="BP5" s="208"/>
      <c r="BQ5" s="732" t="s">
        <v>357</v>
      </c>
      <c r="BR5" s="733"/>
      <c r="BS5" s="733"/>
      <c r="BT5" s="733"/>
      <c r="BU5" s="733"/>
      <c r="BV5" s="733"/>
      <c r="BW5" s="733"/>
      <c r="BX5" s="733"/>
      <c r="BY5" s="733"/>
      <c r="BZ5" s="733"/>
      <c r="CA5" s="733"/>
      <c r="CB5" s="733"/>
      <c r="CC5" s="733"/>
      <c r="CD5" s="733"/>
      <c r="CE5" s="733"/>
      <c r="CF5" s="733"/>
      <c r="CG5" s="734"/>
      <c r="CH5" s="709" t="s">
        <v>358</v>
      </c>
      <c r="CI5" s="710"/>
      <c r="CJ5" s="710"/>
      <c r="CK5" s="710"/>
      <c r="CL5" s="711"/>
      <c r="CM5" s="709" t="s">
        <v>359</v>
      </c>
      <c r="CN5" s="710"/>
      <c r="CO5" s="710"/>
      <c r="CP5" s="710"/>
      <c r="CQ5" s="711"/>
      <c r="CR5" s="709" t="s">
        <v>360</v>
      </c>
      <c r="CS5" s="710"/>
      <c r="CT5" s="710"/>
      <c r="CU5" s="710"/>
      <c r="CV5" s="711"/>
      <c r="CW5" s="709" t="s">
        <v>361</v>
      </c>
      <c r="CX5" s="710"/>
      <c r="CY5" s="710"/>
      <c r="CZ5" s="710"/>
      <c r="DA5" s="711"/>
      <c r="DB5" s="709" t="s">
        <v>362</v>
      </c>
      <c r="DC5" s="710"/>
      <c r="DD5" s="710"/>
      <c r="DE5" s="710"/>
      <c r="DF5" s="711"/>
      <c r="DG5" s="715" t="s">
        <v>363</v>
      </c>
      <c r="DH5" s="716"/>
      <c r="DI5" s="716"/>
      <c r="DJ5" s="716"/>
      <c r="DK5" s="717"/>
      <c r="DL5" s="715" t="s">
        <v>364</v>
      </c>
      <c r="DM5" s="716"/>
      <c r="DN5" s="716"/>
      <c r="DO5" s="716"/>
      <c r="DP5" s="717"/>
      <c r="DQ5" s="709" t="s">
        <v>365</v>
      </c>
      <c r="DR5" s="710"/>
      <c r="DS5" s="710"/>
      <c r="DT5" s="710"/>
      <c r="DU5" s="711"/>
      <c r="DV5" s="709" t="s">
        <v>356</v>
      </c>
      <c r="DW5" s="710"/>
      <c r="DX5" s="710"/>
      <c r="DY5" s="710"/>
      <c r="DZ5" s="721"/>
      <c r="EA5" s="205"/>
    </row>
    <row r="6" spans="1:131" s="206" customFormat="1" ht="26.25" customHeight="1" thickBot="1">
      <c r="A6" s="735"/>
      <c r="B6" s="736"/>
      <c r="C6" s="736"/>
      <c r="D6" s="736"/>
      <c r="E6" s="736"/>
      <c r="F6" s="736"/>
      <c r="G6" s="736"/>
      <c r="H6" s="736"/>
      <c r="I6" s="736"/>
      <c r="J6" s="736"/>
      <c r="K6" s="736"/>
      <c r="L6" s="736"/>
      <c r="M6" s="736"/>
      <c r="N6" s="736"/>
      <c r="O6" s="736"/>
      <c r="P6" s="737"/>
      <c r="Q6" s="712"/>
      <c r="R6" s="713"/>
      <c r="S6" s="713"/>
      <c r="T6" s="713"/>
      <c r="U6" s="714"/>
      <c r="V6" s="712"/>
      <c r="W6" s="713"/>
      <c r="X6" s="713"/>
      <c r="Y6" s="713"/>
      <c r="Z6" s="714"/>
      <c r="AA6" s="712"/>
      <c r="AB6" s="713"/>
      <c r="AC6" s="713"/>
      <c r="AD6" s="713"/>
      <c r="AE6" s="713"/>
      <c r="AF6" s="746"/>
      <c r="AG6" s="713"/>
      <c r="AH6" s="713"/>
      <c r="AI6" s="713"/>
      <c r="AJ6" s="722"/>
      <c r="AK6" s="713"/>
      <c r="AL6" s="713"/>
      <c r="AM6" s="713"/>
      <c r="AN6" s="713"/>
      <c r="AO6" s="714"/>
      <c r="AP6" s="712"/>
      <c r="AQ6" s="713"/>
      <c r="AR6" s="713"/>
      <c r="AS6" s="713"/>
      <c r="AT6" s="714"/>
      <c r="AU6" s="712"/>
      <c r="AV6" s="713"/>
      <c r="AW6" s="713"/>
      <c r="AX6" s="713"/>
      <c r="AY6" s="722"/>
      <c r="AZ6" s="203"/>
      <c r="BA6" s="203"/>
      <c r="BB6" s="203"/>
      <c r="BC6" s="203"/>
      <c r="BD6" s="203"/>
      <c r="BE6" s="204"/>
      <c r="BF6" s="204"/>
      <c r="BG6" s="204"/>
      <c r="BH6" s="204"/>
      <c r="BI6" s="204"/>
      <c r="BJ6" s="204"/>
      <c r="BK6" s="204"/>
      <c r="BL6" s="204"/>
      <c r="BM6" s="204"/>
      <c r="BN6" s="204"/>
      <c r="BO6" s="204"/>
      <c r="BP6" s="204"/>
      <c r="BQ6" s="735"/>
      <c r="BR6" s="736"/>
      <c r="BS6" s="736"/>
      <c r="BT6" s="736"/>
      <c r="BU6" s="736"/>
      <c r="BV6" s="736"/>
      <c r="BW6" s="736"/>
      <c r="BX6" s="736"/>
      <c r="BY6" s="736"/>
      <c r="BZ6" s="736"/>
      <c r="CA6" s="736"/>
      <c r="CB6" s="736"/>
      <c r="CC6" s="736"/>
      <c r="CD6" s="736"/>
      <c r="CE6" s="736"/>
      <c r="CF6" s="736"/>
      <c r="CG6" s="737"/>
      <c r="CH6" s="712"/>
      <c r="CI6" s="713"/>
      <c r="CJ6" s="713"/>
      <c r="CK6" s="713"/>
      <c r="CL6" s="714"/>
      <c r="CM6" s="712"/>
      <c r="CN6" s="713"/>
      <c r="CO6" s="713"/>
      <c r="CP6" s="713"/>
      <c r="CQ6" s="714"/>
      <c r="CR6" s="712"/>
      <c r="CS6" s="713"/>
      <c r="CT6" s="713"/>
      <c r="CU6" s="713"/>
      <c r="CV6" s="714"/>
      <c r="CW6" s="712"/>
      <c r="CX6" s="713"/>
      <c r="CY6" s="713"/>
      <c r="CZ6" s="713"/>
      <c r="DA6" s="714"/>
      <c r="DB6" s="712"/>
      <c r="DC6" s="713"/>
      <c r="DD6" s="713"/>
      <c r="DE6" s="713"/>
      <c r="DF6" s="714"/>
      <c r="DG6" s="718"/>
      <c r="DH6" s="719"/>
      <c r="DI6" s="719"/>
      <c r="DJ6" s="719"/>
      <c r="DK6" s="720"/>
      <c r="DL6" s="718"/>
      <c r="DM6" s="719"/>
      <c r="DN6" s="719"/>
      <c r="DO6" s="719"/>
      <c r="DP6" s="720"/>
      <c r="DQ6" s="712"/>
      <c r="DR6" s="713"/>
      <c r="DS6" s="713"/>
      <c r="DT6" s="713"/>
      <c r="DU6" s="714"/>
      <c r="DV6" s="712"/>
      <c r="DW6" s="713"/>
      <c r="DX6" s="713"/>
      <c r="DY6" s="713"/>
      <c r="DZ6" s="722"/>
      <c r="EA6" s="205"/>
    </row>
    <row r="7" spans="1:131" s="206" customFormat="1" ht="26.25" customHeight="1" thickTop="1">
      <c r="A7" s="209">
        <v>1</v>
      </c>
      <c r="B7" s="723" t="s">
        <v>366</v>
      </c>
      <c r="C7" s="724"/>
      <c r="D7" s="724"/>
      <c r="E7" s="724"/>
      <c r="F7" s="724"/>
      <c r="G7" s="724"/>
      <c r="H7" s="724"/>
      <c r="I7" s="724"/>
      <c r="J7" s="724"/>
      <c r="K7" s="724"/>
      <c r="L7" s="724"/>
      <c r="M7" s="724"/>
      <c r="N7" s="724"/>
      <c r="O7" s="724"/>
      <c r="P7" s="725"/>
      <c r="Q7" s="726">
        <v>4069</v>
      </c>
      <c r="R7" s="727"/>
      <c r="S7" s="727"/>
      <c r="T7" s="727"/>
      <c r="U7" s="727"/>
      <c r="V7" s="727">
        <v>3793</v>
      </c>
      <c r="W7" s="727"/>
      <c r="X7" s="727"/>
      <c r="Y7" s="727"/>
      <c r="Z7" s="727"/>
      <c r="AA7" s="727">
        <v>276</v>
      </c>
      <c r="AB7" s="727"/>
      <c r="AC7" s="727"/>
      <c r="AD7" s="727"/>
      <c r="AE7" s="728"/>
      <c r="AF7" s="729">
        <v>272</v>
      </c>
      <c r="AG7" s="730"/>
      <c r="AH7" s="730"/>
      <c r="AI7" s="730"/>
      <c r="AJ7" s="731"/>
      <c r="AK7" s="769">
        <v>18</v>
      </c>
      <c r="AL7" s="770"/>
      <c r="AM7" s="770"/>
      <c r="AN7" s="770"/>
      <c r="AO7" s="770"/>
      <c r="AP7" s="770">
        <v>2912</v>
      </c>
      <c r="AQ7" s="770"/>
      <c r="AR7" s="770"/>
      <c r="AS7" s="770"/>
      <c r="AT7" s="770"/>
      <c r="AU7" s="771"/>
      <c r="AV7" s="771"/>
      <c r="AW7" s="771"/>
      <c r="AX7" s="771"/>
      <c r="AY7" s="772"/>
      <c r="AZ7" s="203"/>
      <c r="BA7" s="203"/>
      <c r="BB7" s="203"/>
      <c r="BC7" s="203"/>
      <c r="BD7" s="203"/>
      <c r="BE7" s="204"/>
      <c r="BF7" s="204"/>
      <c r="BG7" s="204"/>
      <c r="BH7" s="204"/>
      <c r="BI7" s="204"/>
      <c r="BJ7" s="204"/>
      <c r="BK7" s="204"/>
      <c r="BL7" s="204"/>
      <c r="BM7" s="204"/>
      <c r="BN7" s="204"/>
      <c r="BO7" s="204"/>
      <c r="BP7" s="204"/>
      <c r="BQ7" s="210">
        <v>1</v>
      </c>
      <c r="BR7" s="211"/>
      <c r="BS7" s="706" t="s">
        <v>545</v>
      </c>
      <c r="BT7" s="707"/>
      <c r="BU7" s="707"/>
      <c r="BV7" s="707"/>
      <c r="BW7" s="707"/>
      <c r="BX7" s="707"/>
      <c r="BY7" s="707"/>
      <c r="BZ7" s="707"/>
      <c r="CA7" s="707"/>
      <c r="CB7" s="707"/>
      <c r="CC7" s="707"/>
      <c r="CD7" s="707"/>
      <c r="CE7" s="707"/>
      <c r="CF7" s="707"/>
      <c r="CG7" s="708"/>
      <c r="CH7" s="766">
        <v>0</v>
      </c>
      <c r="CI7" s="767"/>
      <c r="CJ7" s="767"/>
      <c r="CK7" s="767"/>
      <c r="CL7" s="768"/>
      <c r="CM7" s="766">
        <v>330</v>
      </c>
      <c r="CN7" s="767"/>
      <c r="CO7" s="767"/>
      <c r="CP7" s="767"/>
      <c r="CQ7" s="768"/>
      <c r="CR7" s="766">
        <v>5</v>
      </c>
      <c r="CS7" s="767"/>
      <c r="CT7" s="767"/>
      <c r="CU7" s="767"/>
      <c r="CV7" s="768"/>
      <c r="CW7" s="766" t="s">
        <v>556</v>
      </c>
      <c r="CX7" s="767"/>
      <c r="CY7" s="767"/>
      <c r="CZ7" s="767"/>
      <c r="DA7" s="768"/>
      <c r="DB7" s="766" t="s">
        <v>557</v>
      </c>
      <c r="DC7" s="767"/>
      <c r="DD7" s="767"/>
      <c r="DE7" s="767"/>
      <c r="DF7" s="768"/>
      <c r="DG7" s="766">
        <v>550</v>
      </c>
      <c r="DH7" s="767"/>
      <c r="DI7" s="767"/>
      <c r="DJ7" s="767"/>
      <c r="DK7" s="768"/>
      <c r="DL7" s="766" t="s">
        <v>558</v>
      </c>
      <c r="DM7" s="767"/>
      <c r="DN7" s="767"/>
      <c r="DO7" s="767"/>
      <c r="DP7" s="768"/>
      <c r="DQ7" s="766" t="s">
        <v>557</v>
      </c>
      <c r="DR7" s="767"/>
      <c r="DS7" s="767"/>
      <c r="DT7" s="767"/>
      <c r="DU7" s="768"/>
      <c r="DV7" s="747"/>
      <c r="DW7" s="748"/>
      <c r="DX7" s="748"/>
      <c r="DY7" s="748"/>
      <c r="DZ7" s="749"/>
      <c r="EA7" s="205"/>
    </row>
    <row r="8" spans="1:131" s="206" customFormat="1" ht="26.25" customHeight="1">
      <c r="A8" s="212">
        <v>2</v>
      </c>
      <c r="B8" s="750" t="s">
        <v>367</v>
      </c>
      <c r="C8" s="751"/>
      <c r="D8" s="751"/>
      <c r="E8" s="751"/>
      <c r="F8" s="751"/>
      <c r="G8" s="751"/>
      <c r="H8" s="751"/>
      <c r="I8" s="751"/>
      <c r="J8" s="751"/>
      <c r="K8" s="751"/>
      <c r="L8" s="751"/>
      <c r="M8" s="751"/>
      <c r="N8" s="751"/>
      <c r="O8" s="751"/>
      <c r="P8" s="752"/>
      <c r="Q8" s="753">
        <v>15</v>
      </c>
      <c r="R8" s="754"/>
      <c r="S8" s="754"/>
      <c r="T8" s="754"/>
      <c r="U8" s="754"/>
      <c r="V8" s="754">
        <v>12</v>
      </c>
      <c r="W8" s="754"/>
      <c r="X8" s="754"/>
      <c r="Y8" s="754"/>
      <c r="Z8" s="754"/>
      <c r="AA8" s="754">
        <v>3</v>
      </c>
      <c r="AB8" s="754"/>
      <c r="AC8" s="754"/>
      <c r="AD8" s="754"/>
      <c r="AE8" s="755"/>
      <c r="AF8" s="756">
        <v>3</v>
      </c>
      <c r="AG8" s="757"/>
      <c r="AH8" s="757"/>
      <c r="AI8" s="757"/>
      <c r="AJ8" s="758"/>
      <c r="AK8" s="759" t="s">
        <v>557</v>
      </c>
      <c r="AL8" s="760"/>
      <c r="AM8" s="760"/>
      <c r="AN8" s="760"/>
      <c r="AO8" s="760"/>
      <c r="AP8" s="760" t="s">
        <v>557</v>
      </c>
      <c r="AQ8" s="760"/>
      <c r="AR8" s="760"/>
      <c r="AS8" s="760"/>
      <c r="AT8" s="760"/>
      <c r="AU8" s="761"/>
      <c r="AV8" s="761"/>
      <c r="AW8" s="761"/>
      <c r="AX8" s="761"/>
      <c r="AY8" s="762"/>
      <c r="AZ8" s="203"/>
      <c r="BA8" s="203"/>
      <c r="BB8" s="203"/>
      <c r="BC8" s="203"/>
      <c r="BD8" s="203"/>
      <c r="BE8" s="204"/>
      <c r="BF8" s="204"/>
      <c r="BG8" s="204"/>
      <c r="BH8" s="204"/>
      <c r="BI8" s="204"/>
      <c r="BJ8" s="204"/>
      <c r="BK8" s="204"/>
      <c r="BL8" s="204"/>
      <c r="BM8" s="204"/>
      <c r="BN8" s="204"/>
      <c r="BO8" s="204"/>
      <c r="BP8" s="204"/>
      <c r="BQ8" s="213">
        <v>2</v>
      </c>
      <c r="BR8" s="214"/>
      <c r="BS8" s="763"/>
      <c r="BT8" s="764"/>
      <c r="BU8" s="764"/>
      <c r="BV8" s="764"/>
      <c r="BW8" s="764"/>
      <c r="BX8" s="764"/>
      <c r="BY8" s="764"/>
      <c r="BZ8" s="764"/>
      <c r="CA8" s="764"/>
      <c r="CB8" s="764"/>
      <c r="CC8" s="764"/>
      <c r="CD8" s="764"/>
      <c r="CE8" s="764"/>
      <c r="CF8" s="764"/>
      <c r="CG8" s="765"/>
      <c r="CH8" s="738"/>
      <c r="CI8" s="739"/>
      <c r="CJ8" s="739"/>
      <c r="CK8" s="739"/>
      <c r="CL8" s="740"/>
      <c r="CM8" s="738"/>
      <c r="CN8" s="739"/>
      <c r="CO8" s="739"/>
      <c r="CP8" s="739"/>
      <c r="CQ8" s="740"/>
      <c r="CR8" s="738"/>
      <c r="CS8" s="739"/>
      <c r="CT8" s="739"/>
      <c r="CU8" s="739"/>
      <c r="CV8" s="740"/>
      <c r="CW8" s="738"/>
      <c r="CX8" s="739"/>
      <c r="CY8" s="739"/>
      <c r="CZ8" s="739"/>
      <c r="DA8" s="740"/>
      <c r="DB8" s="738"/>
      <c r="DC8" s="739"/>
      <c r="DD8" s="739"/>
      <c r="DE8" s="739"/>
      <c r="DF8" s="740"/>
      <c r="DG8" s="738"/>
      <c r="DH8" s="739"/>
      <c r="DI8" s="739"/>
      <c r="DJ8" s="739"/>
      <c r="DK8" s="740"/>
      <c r="DL8" s="738"/>
      <c r="DM8" s="739"/>
      <c r="DN8" s="739"/>
      <c r="DO8" s="739"/>
      <c r="DP8" s="740"/>
      <c r="DQ8" s="738"/>
      <c r="DR8" s="739"/>
      <c r="DS8" s="739"/>
      <c r="DT8" s="739"/>
      <c r="DU8" s="740"/>
      <c r="DV8" s="773"/>
      <c r="DW8" s="774"/>
      <c r="DX8" s="774"/>
      <c r="DY8" s="774"/>
      <c r="DZ8" s="775"/>
      <c r="EA8" s="205"/>
    </row>
    <row r="9" spans="1:131" s="206" customFormat="1" ht="26.25" customHeight="1">
      <c r="A9" s="212">
        <v>3</v>
      </c>
      <c r="B9" s="750"/>
      <c r="C9" s="751"/>
      <c r="D9" s="751"/>
      <c r="E9" s="751"/>
      <c r="F9" s="751"/>
      <c r="G9" s="751"/>
      <c r="H9" s="751"/>
      <c r="I9" s="751"/>
      <c r="J9" s="751"/>
      <c r="K9" s="751"/>
      <c r="L9" s="751"/>
      <c r="M9" s="751"/>
      <c r="N9" s="751"/>
      <c r="O9" s="751"/>
      <c r="P9" s="752"/>
      <c r="Q9" s="753"/>
      <c r="R9" s="754"/>
      <c r="S9" s="754"/>
      <c r="T9" s="754"/>
      <c r="U9" s="754"/>
      <c r="V9" s="754"/>
      <c r="W9" s="754"/>
      <c r="X9" s="754"/>
      <c r="Y9" s="754"/>
      <c r="Z9" s="754"/>
      <c r="AA9" s="754"/>
      <c r="AB9" s="754"/>
      <c r="AC9" s="754"/>
      <c r="AD9" s="754"/>
      <c r="AE9" s="755"/>
      <c r="AF9" s="756"/>
      <c r="AG9" s="757"/>
      <c r="AH9" s="757"/>
      <c r="AI9" s="757"/>
      <c r="AJ9" s="758"/>
      <c r="AK9" s="759"/>
      <c r="AL9" s="760"/>
      <c r="AM9" s="760"/>
      <c r="AN9" s="760"/>
      <c r="AO9" s="760"/>
      <c r="AP9" s="760"/>
      <c r="AQ9" s="760"/>
      <c r="AR9" s="760"/>
      <c r="AS9" s="760"/>
      <c r="AT9" s="760"/>
      <c r="AU9" s="761"/>
      <c r="AV9" s="761"/>
      <c r="AW9" s="761"/>
      <c r="AX9" s="761"/>
      <c r="AY9" s="762"/>
      <c r="AZ9" s="203"/>
      <c r="BA9" s="203"/>
      <c r="BB9" s="203"/>
      <c r="BC9" s="203"/>
      <c r="BD9" s="203"/>
      <c r="BE9" s="204"/>
      <c r="BF9" s="204"/>
      <c r="BG9" s="204"/>
      <c r="BH9" s="204"/>
      <c r="BI9" s="204"/>
      <c r="BJ9" s="204"/>
      <c r="BK9" s="204"/>
      <c r="BL9" s="204"/>
      <c r="BM9" s="204"/>
      <c r="BN9" s="204"/>
      <c r="BO9" s="204"/>
      <c r="BP9" s="204"/>
      <c r="BQ9" s="213">
        <v>3</v>
      </c>
      <c r="BR9" s="214"/>
      <c r="BS9" s="763"/>
      <c r="BT9" s="764"/>
      <c r="BU9" s="764"/>
      <c r="BV9" s="764"/>
      <c r="BW9" s="764"/>
      <c r="BX9" s="764"/>
      <c r="BY9" s="764"/>
      <c r="BZ9" s="764"/>
      <c r="CA9" s="764"/>
      <c r="CB9" s="764"/>
      <c r="CC9" s="764"/>
      <c r="CD9" s="764"/>
      <c r="CE9" s="764"/>
      <c r="CF9" s="764"/>
      <c r="CG9" s="765"/>
      <c r="CH9" s="738"/>
      <c r="CI9" s="739"/>
      <c r="CJ9" s="739"/>
      <c r="CK9" s="739"/>
      <c r="CL9" s="740"/>
      <c r="CM9" s="738"/>
      <c r="CN9" s="739"/>
      <c r="CO9" s="739"/>
      <c r="CP9" s="739"/>
      <c r="CQ9" s="740"/>
      <c r="CR9" s="738"/>
      <c r="CS9" s="739"/>
      <c r="CT9" s="739"/>
      <c r="CU9" s="739"/>
      <c r="CV9" s="740"/>
      <c r="CW9" s="738"/>
      <c r="CX9" s="739"/>
      <c r="CY9" s="739"/>
      <c r="CZ9" s="739"/>
      <c r="DA9" s="740"/>
      <c r="DB9" s="738"/>
      <c r="DC9" s="739"/>
      <c r="DD9" s="739"/>
      <c r="DE9" s="739"/>
      <c r="DF9" s="740"/>
      <c r="DG9" s="738"/>
      <c r="DH9" s="739"/>
      <c r="DI9" s="739"/>
      <c r="DJ9" s="739"/>
      <c r="DK9" s="740"/>
      <c r="DL9" s="738"/>
      <c r="DM9" s="739"/>
      <c r="DN9" s="739"/>
      <c r="DO9" s="739"/>
      <c r="DP9" s="740"/>
      <c r="DQ9" s="738"/>
      <c r="DR9" s="739"/>
      <c r="DS9" s="739"/>
      <c r="DT9" s="739"/>
      <c r="DU9" s="740"/>
      <c r="DV9" s="773"/>
      <c r="DW9" s="774"/>
      <c r="DX9" s="774"/>
      <c r="DY9" s="774"/>
      <c r="DZ9" s="775"/>
      <c r="EA9" s="205"/>
    </row>
    <row r="10" spans="1:131" s="206" customFormat="1" ht="26.25" customHeight="1">
      <c r="A10" s="212">
        <v>4</v>
      </c>
      <c r="B10" s="750"/>
      <c r="C10" s="751"/>
      <c r="D10" s="751"/>
      <c r="E10" s="751"/>
      <c r="F10" s="751"/>
      <c r="G10" s="751"/>
      <c r="H10" s="751"/>
      <c r="I10" s="751"/>
      <c r="J10" s="751"/>
      <c r="K10" s="751"/>
      <c r="L10" s="751"/>
      <c r="M10" s="751"/>
      <c r="N10" s="751"/>
      <c r="O10" s="751"/>
      <c r="P10" s="752"/>
      <c r="Q10" s="753"/>
      <c r="R10" s="754"/>
      <c r="S10" s="754"/>
      <c r="T10" s="754"/>
      <c r="U10" s="754"/>
      <c r="V10" s="754"/>
      <c r="W10" s="754"/>
      <c r="X10" s="754"/>
      <c r="Y10" s="754"/>
      <c r="Z10" s="754"/>
      <c r="AA10" s="754"/>
      <c r="AB10" s="754"/>
      <c r="AC10" s="754"/>
      <c r="AD10" s="754"/>
      <c r="AE10" s="755"/>
      <c r="AF10" s="756"/>
      <c r="AG10" s="757"/>
      <c r="AH10" s="757"/>
      <c r="AI10" s="757"/>
      <c r="AJ10" s="758"/>
      <c r="AK10" s="759"/>
      <c r="AL10" s="760"/>
      <c r="AM10" s="760"/>
      <c r="AN10" s="760"/>
      <c r="AO10" s="760"/>
      <c r="AP10" s="760"/>
      <c r="AQ10" s="760"/>
      <c r="AR10" s="760"/>
      <c r="AS10" s="760"/>
      <c r="AT10" s="760"/>
      <c r="AU10" s="761"/>
      <c r="AV10" s="761"/>
      <c r="AW10" s="761"/>
      <c r="AX10" s="761"/>
      <c r="AY10" s="762"/>
      <c r="AZ10" s="203"/>
      <c r="BA10" s="203"/>
      <c r="BB10" s="203"/>
      <c r="BC10" s="203"/>
      <c r="BD10" s="203"/>
      <c r="BE10" s="204"/>
      <c r="BF10" s="204"/>
      <c r="BG10" s="204"/>
      <c r="BH10" s="204"/>
      <c r="BI10" s="204"/>
      <c r="BJ10" s="204"/>
      <c r="BK10" s="204"/>
      <c r="BL10" s="204"/>
      <c r="BM10" s="204"/>
      <c r="BN10" s="204"/>
      <c r="BO10" s="204"/>
      <c r="BP10" s="204"/>
      <c r="BQ10" s="213">
        <v>4</v>
      </c>
      <c r="BR10" s="214"/>
      <c r="BS10" s="763"/>
      <c r="BT10" s="764"/>
      <c r="BU10" s="764"/>
      <c r="BV10" s="764"/>
      <c r="BW10" s="764"/>
      <c r="BX10" s="764"/>
      <c r="BY10" s="764"/>
      <c r="BZ10" s="764"/>
      <c r="CA10" s="764"/>
      <c r="CB10" s="764"/>
      <c r="CC10" s="764"/>
      <c r="CD10" s="764"/>
      <c r="CE10" s="764"/>
      <c r="CF10" s="764"/>
      <c r="CG10" s="765"/>
      <c r="CH10" s="738"/>
      <c r="CI10" s="739"/>
      <c r="CJ10" s="739"/>
      <c r="CK10" s="739"/>
      <c r="CL10" s="740"/>
      <c r="CM10" s="738"/>
      <c r="CN10" s="739"/>
      <c r="CO10" s="739"/>
      <c r="CP10" s="739"/>
      <c r="CQ10" s="740"/>
      <c r="CR10" s="738"/>
      <c r="CS10" s="739"/>
      <c r="CT10" s="739"/>
      <c r="CU10" s="739"/>
      <c r="CV10" s="740"/>
      <c r="CW10" s="738"/>
      <c r="CX10" s="739"/>
      <c r="CY10" s="739"/>
      <c r="CZ10" s="739"/>
      <c r="DA10" s="740"/>
      <c r="DB10" s="738"/>
      <c r="DC10" s="739"/>
      <c r="DD10" s="739"/>
      <c r="DE10" s="739"/>
      <c r="DF10" s="740"/>
      <c r="DG10" s="738"/>
      <c r="DH10" s="739"/>
      <c r="DI10" s="739"/>
      <c r="DJ10" s="739"/>
      <c r="DK10" s="740"/>
      <c r="DL10" s="738"/>
      <c r="DM10" s="739"/>
      <c r="DN10" s="739"/>
      <c r="DO10" s="739"/>
      <c r="DP10" s="740"/>
      <c r="DQ10" s="738"/>
      <c r="DR10" s="739"/>
      <c r="DS10" s="739"/>
      <c r="DT10" s="739"/>
      <c r="DU10" s="740"/>
      <c r="DV10" s="773"/>
      <c r="DW10" s="774"/>
      <c r="DX10" s="774"/>
      <c r="DY10" s="774"/>
      <c r="DZ10" s="775"/>
      <c r="EA10" s="205"/>
    </row>
    <row r="11" spans="1:131" s="206" customFormat="1" ht="26.25" customHeight="1">
      <c r="A11" s="212">
        <v>5</v>
      </c>
      <c r="B11" s="750"/>
      <c r="C11" s="751"/>
      <c r="D11" s="751"/>
      <c r="E11" s="751"/>
      <c r="F11" s="751"/>
      <c r="G11" s="751"/>
      <c r="H11" s="751"/>
      <c r="I11" s="751"/>
      <c r="J11" s="751"/>
      <c r="K11" s="751"/>
      <c r="L11" s="751"/>
      <c r="M11" s="751"/>
      <c r="N11" s="751"/>
      <c r="O11" s="751"/>
      <c r="P11" s="752"/>
      <c r="Q11" s="753"/>
      <c r="R11" s="754"/>
      <c r="S11" s="754"/>
      <c r="T11" s="754"/>
      <c r="U11" s="754"/>
      <c r="V11" s="754"/>
      <c r="W11" s="754"/>
      <c r="X11" s="754"/>
      <c r="Y11" s="754"/>
      <c r="Z11" s="754"/>
      <c r="AA11" s="754"/>
      <c r="AB11" s="754"/>
      <c r="AC11" s="754"/>
      <c r="AD11" s="754"/>
      <c r="AE11" s="755"/>
      <c r="AF11" s="756"/>
      <c r="AG11" s="757"/>
      <c r="AH11" s="757"/>
      <c r="AI11" s="757"/>
      <c r="AJ11" s="758"/>
      <c r="AK11" s="759"/>
      <c r="AL11" s="760"/>
      <c r="AM11" s="760"/>
      <c r="AN11" s="760"/>
      <c r="AO11" s="760"/>
      <c r="AP11" s="760"/>
      <c r="AQ11" s="760"/>
      <c r="AR11" s="760"/>
      <c r="AS11" s="760"/>
      <c r="AT11" s="760"/>
      <c r="AU11" s="761"/>
      <c r="AV11" s="761"/>
      <c r="AW11" s="761"/>
      <c r="AX11" s="761"/>
      <c r="AY11" s="762"/>
      <c r="AZ11" s="203"/>
      <c r="BA11" s="203"/>
      <c r="BB11" s="203"/>
      <c r="BC11" s="203"/>
      <c r="BD11" s="203"/>
      <c r="BE11" s="204"/>
      <c r="BF11" s="204"/>
      <c r="BG11" s="204"/>
      <c r="BH11" s="204"/>
      <c r="BI11" s="204"/>
      <c r="BJ11" s="204"/>
      <c r="BK11" s="204"/>
      <c r="BL11" s="204"/>
      <c r="BM11" s="204"/>
      <c r="BN11" s="204"/>
      <c r="BO11" s="204"/>
      <c r="BP11" s="204"/>
      <c r="BQ11" s="213">
        <v>5</v>
      </c>
      <c r="BR11" s="214"/>
      <c r="BS11" s="763"/>
      <c r="BT11" s="764"/>
      <c r="BU11" s="764"/>
      <c r="BV11" s="764"/>
      <c r="BW11" s="764"/>
      <c r="BX11" s="764"/>
      <c r="BY11" s="764"/>
      <c r="BZ11" s="764"/>
      <c r="CA11" s="764"/>
      <c r="CB11" s="764"/>
      <c r="CC11" s="764"/>
      <c r="CD11" s="764"/>
      <c r="CE11" s="764"/>
      <c r="CF11" s="764"/>
      <c r="CG11" s="765"/>
      <c r="CH11" s="738"/>
      <c r="CI11" s="739"/>
      <c r="CJ11" s="739"/>
      <c r="CK11" s="739"/>
      <c r="CL11" s="740"/>
      <c r="CM11" s="738"/>
      <c r="CN11" s="739"/>
      <c r="CO11" s="739"/>
      <c r="CP11" s="739"/>
      <c r="CQ11" s="740"/>
      <c r="CR11" s="738"/>
      <c r="CS11" s="739"/>
      <c r="CT11" s="739"/>
      <c r="CU11" s="739"/>
      <c r="CV11" s="740"/>
      <c r="CW11" s="738"/>
      <c r="CX11" s="739"/>
      <c r="CY11" s="739"/>
      <c r="CZ11" s="739"/>
      <c r="DA11" s="740"/>
      <c r="DB11" s="738"/>
      <c r="DC11" s="739"/>
      <c r="DD11" s="739"/>
      <c r="DE11" s="739"/>
      <c r="DF11" s="740"/>
      <c r="DG11" s="738"/>
      <c r="DH11" s="739"/>
      <c r="DI11" s="739"/>
      <c r="DJ11" s="739"/>
      <c r="DK11" s="740"/>
      <c r="DL11" s="738"/>
      <c r="DM11" s="739"/>
      <c r="DN11" s="739"/>
      <c r="DO11" s="739"/>
      <c r="DP11" s="740"/>
      <c r="DQ11" s="738"/>
      <c r="DR11" s="739"/>
      <c r="DS11" s="739"/>
      <c r="DT11" s="739"/>
      <c r="DU11" s="740"/>
      <c r="DV11" s="773"/>
      <c r="DW11" s="774"/>
      <c r="DX11" s="774"/>
      <c r="DY11" s="774"/>
      <c r="DZ11" s="775"/>
      <c r="EA11" s="205"/>
    </row>
    <row r="12" spans="1:131" s="206" customFormat="1" ht="26.25" customHeight="1">
      <c r="A12" s="212">
        <v>6</v>
      </c>
      <c r="B12" s="750"/>
      <c r="C12" s="751"/>
      <c r="D12" s="751"/>
      <c r="E12" s="751"/>
      <c r="F12" s="751"/>
      <c r="G12" s="751"/>
      <c r="H12" s="751"/>
      <c r="I12" s="751"/>
      <c r="J12" s="751"/>
      <c r="K12" s="751"/>
      <c r="L12" s="751"/>
      <c r="M12" s="751"/>
      <c r="N12" s="751"/>
      <c r="O12" s="751"/>
      <c r="P12" s="752"/>
      <c r="Q12" s="753"/>
      <c r="R12" s="754"/>
      <c r="S12" s="754"/>
      <c r="T12" s="754"/>
      <c r="U12" s="754"/>
      <c r="V12" s="754"/>
      <c r="W12" s="754"/>
      <c r="X12" s="754"/>
      <c r="Y12" s="754"/>
      <c r="Z12" s="754"/>
      <c r="AA12" s="754"/>
      <c r="AB12" s="754"/>
      <c r="AC12" s="754"/>
      <c r="AD12" s="754"/>
      <c r="AE12" s="755"/>
      <c r="AF12" s="756"/>
      <c r="AG12" s="757"/>
      <c r="AH12" s="757"/>
      <c r="AI12" s="757"/>
      <c r="AJ12" s="758"/>
      <c r="AK12" s="759"/>
      <c r="AL12" s="760"/>
      <c r="AM12" s="760"/>
      <c r="AN12" s="760"/>
      <c r="AO12" s="760"/>
      <c r="AP12" s="760"/>
      <c r="AQ12" s="760"/>
      <c r="AR12" s="760"/>
      <c r="AS12" s="760"/>
      <c r="AT12" s="760"/>
      <c r="AU12" s="761"/>
      <c r="AV12" s="761"/>
      <c r="AW12" s="761"/>
      <c r="AX12" s="761"/>
      <c r="AY12" s="762"/>
      <c r="AZ12" s="203"/>
      <c r="BA12" s="203"/>
      <c r="BB12" s="203"/>
      <c r="BC12" s="203"/>
      <c r="BD12" s="203"/>
      <c r="BE12" s="204"/>
      <c r="BF12" s="204"/>
      <c r="BG12" s="204"/>
      <c r="BH12" s="204"/>
      <c r="BI12" s="204"/>
      <c r="BJ12" s="204"/>
      <c r="BK12" s="204"/>
      <c r="BL12" s="204"/>
      <c r="BM12" s="204"/>
      <c r="BN12" s="204"/>
      <c r="BO12" s="204"/>
      <c r="BP12" s="204"/>
      <c r="BQ12" s="213">
        <v>6</v>
      </c>
      <c r="BR12" s="214"/>
      <c r="BS12" s="763"/>
      <c r="BT12" s="764"/>
      <c r="BU12" s="764"/>
      <c r="BV12" s="764"/>
      <c r="BW12" s="764"/>
      <c r="BX12" s="764"/>
      <c r="BY12" s="764"/>
      <c r="BZ12" s="764"/>
      <c r="CA12" s="764"/>
      <c r="CB12" s="764"/>
      <c r="CC12" s="764"/>
      <c r="CD12" s="764"/>
      <c r="CE12" s="764"/>
      <c r="CF12" s="764"/>
      <c r="CG12" s="765"/>
      <c r="CH12" s="738"/>
      <c r="CI12" s="739"/>
      <c r="CJ12" s="739"/>
      <c r="CK12" s="739"/>
      <c r="CL12" s="740"/>
      <c r="CM12" s="738"/>
      <c r="CN12" s="739"/>
      <c r="CO12" s="739"/>
      <c r="CP12" s="739"/>
      <c r="CQ12" s="740"/>
      <c r="CR12" s="738"/>
      <c r="CS12" s="739"/>
      <c r="CT12" s="739"/>
      <c r="CU12" s="739"/>
      <c r="CV12" s="740"/>
      <c r="CW12" s="738"/>
      <c r="CX12" s="739"/>
      <c r="CY12" s="739"/>
      <c r="CZ12" s="739"/>
      <c r="DA12" s="740"/>
      <c r="DB12" s="738"/>
      <c r="DC12" s="739"/>
      <c r="DD12" s="739"/>
      <c r="DE12" s="739"/>
      <c r="DF12" s="740"/>
      <c r="DG12" s="738"/>
      <c r="DH12" s="739"/>
      <c r="DI12" s="739"/>
      <c r="DJ12" s="739"/>
      <c r="DK12" s="740"/>
      <c r="DL12" s="738"/>
      <c r="DM12" s="739"/>
      <c r="DN12" s="739"/>
      <c r="DO12" s="739"/>
      <c r="DP12" s="740"/>
      <c r="DQ12" s="738"/>
      <c r="DR12" s="739"/>
      <c r="DS12" s="739"/>
      <c r="DT12" s="739"/>
      <c r="DU12" s="740"/>
      <c r="DV12" s="773"/>
      <c r="DW12" s="774"/>
      <c r="DX12" s="774"/>
      <c r="DY12" s="774"/>
      <c r="DZ12" s="775"/>
      <c r="EA12" s="205"/>
    </row>
    <row r="13" spans="1:131" s="206" customFormat="1" ht="26.25" customHeight="1">
      <c r="A13" s="212">
        <v>7</v>
      </c>
      <c r="B13" s="750"/>
      <c r="C13" s="751"/>
      <c r="D13" s="751"/>
      <c r="E13" s="751"/>
      <c r="F13" s="751"/>
      <c r="G13" s="751"/>
      <c r="H13" s="751"/>
      <c r="I13" s="751"/>
      <c r="J13" s="751"/>
      <c r="K13" s="751"/>
      <c r="L13" s="751"/>
      <c r="M13" s="751"/>
      <c r="N13" s="751"/>
      <c r="O13" s="751"/>
      <c r="P13" s="752"/>
      <c r="Q13" s="753"/>
      <c r="R13" s="754"/>
      <c r="S13" s="754"/>
      <c r="T13" s="754"/>
      <c r="U13" s="754"/>
      <c r="V13" s="754"/>
      <c r="W13" s="754"/>
      <c r="X13" s="754"/>
      <c r="Y13" s="754"/>
      <c r="Z13" s="754"/>
      <c r="AA13" s="754"/>
      <c r="AB13" s="754"/>
      <c r="AC13" s="754"/>
      <c r="AD13" s="754"/>
      <c r="AE13" s="755"/>
      <c r="AF13" s="756"/>
      <c r="AG13" s="757"/>
      <c r="AH13" s="757"/>
      <c r="AI13" s="757"/>
      <c r="AJ13" s="758"/>
      <c r="AK13" s="759"/>
      <c r="AL13" s="760"/>
      <c r="AM13" s="760"/>
      <c r="AN13" s="760"/>
      <c r="AO13" s="760"/>
      <c r="AP13" s="760"/>
      <c r="AQ13" s="760"/>
      <c r="AR13" s="760"/>
      <c r="AS13" s="760"/>
      <c r="AT13" s="760"/>
      <c r="AU13" s="761"/>
      <c r="AV13" s="761"/>
      <c r="AW13" s="761"/>
      <c r="AX13" s="761"/>
      <c r="AY13" s="762"/>
      <c r="AZ13" s="203"/>
      <c r="BA13" s="203"/>
      <c r="BB13" s="203"/>
      <c r="BC13" s="203"/>
      <c r="BD13" s="203"/>
      <c r="BE13" s="204"/>
      <c r="BF13" s="204"/>
      <c r="BG13" s="204"/>
      <c r="BH13" s="204"/>
      <c r="BI13" s="204"/>
      <c r="BJ13" s="204"/>
      <c r="BK13" s="204"/>
      <c r="BL13" s="204"/>
      <c r="BM13" s="204"/>
      <c r="BN13" s="204"/>
      <c r="BO13" s="204"/>
      <c r="BP13" s="204"/>
      <c r="BQ13" s="213">
        <v>7</v>
      </c>
      <c r="BR13" s="214"/>
      <c r="BS13" s="763"/>
      <c r="BT13" s="764"/>
      <c r="BU13" s="764"/>
      <c r="BV13" s="764"/>
      <c r="BW13" s="764"/>
      <c r="BX13" s="764"/>
      <c r="BY13" s="764"/>
      <c r="BZ13" s="764"/>
      <c r="CA13" s="764"/>
      <c r="CB13" s="764"/>
      <c r="CC13" s="764"/>
      <c r="CD13" s="764"/>
      <c r="CE13" s="764"/>
      <c r="CF13" s="764"/>
      <c r="CG13" s="765"/>
      <c r="CH13" s="738"/>
      <c r="CI13" s="739"/>
      <c r="CJ13" s="739"/>
      <c r="CK13" s="739"/>
      <c r="CL13" s="740"/>
      <c r="CM13" s="738"/>
      <c r="CN13" s="739"/>
      <c r="CO13" s="739"/>
      <c r="CP13" s="739"/>
      <c r="CQ13" s="740"/>
      <c r="CR13" s="738"/>
      <c r="CS13" s="739"/>
      <c r="CT13" s="739"/>
      <c r="CU13" s="739"/>
      <c r="CV13" s="740"/>
      <c r="CW13" s="738"/>
      <c r="CX13" s="739"/>
      <c r="CY13" s="739"/>
      <c r="CZ13" s="739"/>
      <c r="DA13" s="740"/>
      <c r="DB13" s="738"/>
      <c r="DC13" s="739"/>
      <c r="DD13" s="739"/>
      <c r="DE13" s="739"/>
      <c r="DF13" s="740"/>
      <c r="DG13" s="738"/>
      <c r="DH13" s="739"/>
      <c r="DI13" s="739"/>
      <c r="DJ13" s="739"/>
      <c r="DK13" s="740"/>
      <c r="DL13" s="738"/>
      <c r="DM13" s="739"/>
      <c r="DN13" s="739"/>
      <c r="DO13" s="739"/>
      <c r="DP13" s="740"/>
      <c r="DQ13" s="738"/>
      <c r="DR13" s="739"/>
      <c r="DS13" s="739"/>
      <c r="DT13" s="739"/>
      <c r="DU13" s="740"/>
      <c r="DV13" s="773"/>
      <c r="DW13" s="774"/>
      <c r="DX13" s="774"/>
      <c r="DY13" s="774"/>
      <c r="DZ13" s="775"/>
      <c r="EA13" s="205"/>
    </row>
    <row r="14" spans="1:131" s="206" customFormat="1" ht="26.25" customHeight="1">
      <c r="A14" s="212">
        <v>8</v>
      </c>
      <c r="B14" s="750"/>
      <c r="C14" s="751"/>
      <c r="D14" s="751"/>
      <c r="E14" s="751"/>
      <c r="F14" s="751"/>
      <c r="G14" s="751"/>
      <c r="H14" s="751"/>
      <c r="I14" s="751"/>
      <c r="J14" s="751"/>
      <c r="K14" s="751"/>
      <c r="L14" s="751"/>
      <c r="M14" s="751"/>
      <c r="N14" s="751"/>
      <c r="O14" s="751"/>
      <c r="P14" s="752"/>
      <c r="Q14" s="753"/>
      <c r="R14" s="754"/>
      <c r="S14" s="754"/>
      <c r="T14" s="754"/>
      <c r="U14" s="754"/>
      <c r="V14" s="754"/>
      <c r="W14" s="754"/>
      <c r="X14" s="754"/>
      <c r="Y14" s="754"/>
      <c r="Z14" s="754"/>
      <c r="AA14" s="754"/>
      <c r="AB14" s="754"/>
      <c r="AC14" s="754"/>
      <c r="AD14" s="754"/>
      <c r="AE14" s="755"/>
      <c r="AF14" s="756"/>
      <c r="AG14" s="757"/>
      <c r="AH14" s="757"/>
      <c r="AI14" s="757"/>
      <c r="AJ14" s="758"/>
      <c r="AK14" s="759"/>
      <c r="AL14" s="760"/>
      <c r="AM14" s="760"/>
      <c r="AN14" s="760"/>
      <c r="AO14" s="760"/>
      <c r="AP14" s="760"/>
      <c r="AQ14" s="760"/>
      <c r="AR14" s="760"/>
      <c r="AS14" s="760"/>
      <c r="AT14" s="760"/>
      <c r="AU14" s="761"/>
      <c r="AV14" s="761"/>
      <c r="AW14" s="761"/>
      <c r="AX14" s="761"/>
      <c r="AY14" s="762"/>
      <c r="AZ14" s="203"/>
      <c r="BA14" s="203"/>
      <c r="BB14" s="203"/>
      <c r="BC14" s="203"/>
      <c r="BD14" s="203"/>
      <c r="BE14" s="204"/>
      <c r="BF14" s="204"/>
      <c r="BG14" s="204"/>
      <c r="BH14" s="204"/>
      <c r="BI14" s="204"/>
      <c r="BJ14" s="204"/>
      <c r="BK14" s="204"/>
      <c r="BL14" s="204"/>
      <c r="BM14" s="204"/>
      <c r="BN14" s="204"/>
      <c r="BO14" s="204"/>
      <c r="BP14" s="204"/>
      <c r="BQ14" s="213">
        <v>8</v>
      </c>
      <c r="BR14" s="214"/>
      <c r="BS14" s="763"/>
      <c r="BT14" s="764"/>
      <c r="BU14" s="764"/>
      <c r="BV14" s="764"/>
      <c r="BW14" s="764"/>
      <c r="BX14" s="764"/>
      <c r="BY14" s="764"/>
      <c r="BZ14" s="764"/>
      <c r="CA14" s="764"/>
      <c r="CB14" s="764"/>
      <c r="CC14" s="764"/>
      <c r="CD14" s="764"/>
      <c r="CE14" s="764"/>
      <c r="CF14" s="764"/>
      <c r="CG14" s="765"/>
      <c r="CH14" s="738"/>
      <c r="CI14" s="739"/>
      <c r="CJ14" s="739"/>
      <c r="CK14" s="739"/>
      <c r="CL14" s="740"/>
      <c r="CM14" s="738"/>
      <c r="CN14" s="739"/>
      <c r="CO14" s="739"/>
      <c r="CP14" s="739"/>
      <c r="CQ14" s="740"/>
      <c r="CR14" s="738"/>
      <c r="CS14" s="739"/>
      <c r="CT14" s="739"/>
      <c r="CU14" s="739"/>
      <c r="CV14" s="740"/>
      <c r="CW14" s="738"/>
      <c r="CX14" s="739"/>
      <c r="CY14" s="739"/>
      <c r="CZ14" s="739"/>
      <c r="DA14" s="740"/>
      <c r="DB14" s="738"/>
      <c r="DC14" s="739"/>
      <c r="DD14" s="739"/>
      <c r="DE14" s="739"/>
      <c r="DF14" s="740"/>
      <c r="DG14" s="738"/>
      <c r="DH14" s="739"/>
      <c r="DI14" s="739"/>
      <c r="DJ14" s="739"/>
      <c r="DK14" s="740"/>
      <c r="DL14" s="738"/>
      <c r="DM14" s="739"/>
      <c r="DN14" s="739"/>
      <c r="DO14" s="739"/>
      <c r="DP14" s="740"/>
      <c r="DQ14" s="738"/>
      <c r="DR14" s="739"/>
      <c r="DS14" s="739"/>
      <c r="DT14" s="739"/>
      <c r="DU14" s="740"/>
      <c r="DV14" s="773"/>
      <c r="DW14" s="774"/>
      <c r="DX14" s="774"/>
      <c r="DY14" s="774"/>
      <c r="DZ14" s="775"/>
      <c r="EA14" s="205"/>
    </row>
    <row r="15" spans="1:131" s="206" customFormat="1" ht="26.25" customHeight="1">
      <c r="A15" s="212">
        <v>9</v>
      </c>
      <c r="B15" s="750"/>
      <c r="C15" s="751"/>
      <c r="D15" s="751"/>
      <c r="E15" s="751"/>
      <c r="F15" s="751"/>
      <c r="G15" s="751"/>
      <c r="H15" s="751"/>
      <c r="I15" s="751"/>
      <c r="J15" s="751"/>
      <c r="K15" s="751"/>
      <c r="L15" s="751"/>
      <c r="M15" s="751"/>
      <c r="N15" s="751"/>
      <c r="O15" s="751"/>
      <c r="P15" s="752"/>
      <c r="Q15" s="753"/>
      <c r="R15" s="754"/>
      <c r="S15" s="754"/>
      <c r="T15" s="754"/>
      <c r="U15" s="754"/>
      <c r="V15" s="754"/>
      <c r="W15" s="754"/>
      <c r="X15" s="754"/>
      <c r="Y15" s="754"/>
      <c r="Z15" s="754"/>
      <c r="AA15" s="754"/>
      <c r="AB15" s="754"/>
      <c r="AC15" s="754"/>
      <c r="AD15" s="754"/>
      <c r="AE15" s="755"/>
      <c r="AF15" s="756"/>
      <c r="AG15" s="757"/>
      <c r="AH15" s="757"/>
      <c r="AI15" s="757"/>
      <c r="AJ15" s="758"/>
      <c r="AK15" s="759"/>
      <c r="AL15" s="760"/>
      <c r="AM15" s="760"/>
      <c r="AN15" s="760"/>
      <c r="AO15" s="760"/>
      <c r="AP15" s="760"/>
      <c r="AQ15" s="760"/>
      <c r="AR15" s="760"/>
      <c r="AS15" s="760"/>
      <c r="AT15" s="760"/>
      <c r="AU15" s="761"/>
      <c r="AV15" s="761"/>
      <c r="AW15" s="761"/>
      <c r="AX15" s="761"/>
      <c r="AY15" s="762"/>
      <c r="AZ15" s="203"/>
      <c r="BA15" s="203"/>
      <c r="BB15" s="203"/>
      <c r="BC15" s="203"/>
      <c r="BD15" s="203"/>
      <c r="BE15" s="204"/>
      <c r="BF15" s="204"/>
      <c r="BG15" s="204"/>
      <c r="BH15" s="204"/>
      <c r="BI15" s="204"/>
      <c r="BJ15" s="204"/>
      <c r="BK15" s="204"/>
      <c r="BL15" s="204"/>
      <c r="BM15" s="204"/>
      <c r="BN15" s="204"/>
      <c r="BO15" s="204"/>
      <c r="BP15" s="204"/>
      <c r="BQ15" s="213">
        <v>9</v>
      </c>
      <c r="BR15" s="214"/>
      <c r="BS15" s="763"/>
      <c r="BT15" s="764"/>
      <c r="BU15" s="764"/>
      <c r="BV15" s="764"/>
      <c r="BW15" s="764"/>
      <c r="BX15" s="764"/>
      <c r="BY15" s="764"/>
      <c r="BZ15" s="764"/>
      <c r="CA15" s="764"/>
      <c r="CB15" s="764"/>
      <c r="CC15" s="764"/>
      <c r="CD15" s="764"/>
      <c r="CE15" s="764"/>
      <c r="CF15" s="764"/>
      <c r="CG15" s="765"/>
      <c r="CH15" s="738"/>
      <c r="CI15" s="739"/>
      <c r="CJ15" s="739"/>
      <c r="CK15" s="739"/>
      <c r="CL15" s="740"/>
      <c r="CM15" s="738"/>
      <c r="CN15" s="739"/>
      <c r="CO15" s="739"/>
      <c r="CP15" s="739"/>
      <c r="CQ15" s="740"/>
      <c r="CR15" s="738"/>
      <c r="CS15" s="739"/>
      <c r="CT15" s="739"/>
      <c r="CU15" s="739"/>
      <c r="CV15" s="740"/>
      <c r="CW15" s="738"/>
      <c r="CX15" s="739"/>
      <c r="CY15" s="739"/>
      <c r="CZ15" s="739"/>
      <c r="DA15" s="740"/>
      <c r="DB15" s="738"/>
      <c r="DC15" s="739"/>
      <c r="DD15" s="739"/>
      <c r="DE15" s="739"/>
      <c r="DF15" s="740"/>
      <c r="DG15" s="738"/>
      <c r="DH15" s="739"/>
      <c r="DI15" s="739"/>
      <c r="DJ15" s="739"/>
      <c r="DK15" s="740"/>
      <c r="DL15" s="738"/>
      <c r="DM15" s="739"/>
      <c r="DN15" s="739"/>
      <c r="DO15" s="739"/>
      <c r="DP15" s="740"/>
      <c r="DQ15" s="738"/>
      <c r="DR15" s="739"/>
      <c r="DS15" s="739"/>
      <c r="DT15" s="739"/>
      <c r="DU15" s="740"/>
      <c r="DV15" s="773"/>
      <c r="DW15" s="774"/>
      <c r="DX15" s="774"/>
      <c r="DY15" s="774"/>
      <c r="DZ15" s="775"/>
      <c r="EA15" s="205"/>
    </row>
    <row r="16" spans="1:131" s="206" customFormat="1" ht="26.25" customHeight="1">
      <c r="A16" s="212">
        <v>10</v>
      </c>
      <c r="B16" s="750"/>
      <c r="C16" s="751"/>
      <c r="D16" s="751"/>
      <c r="E16" s="751"/>
      <c r="F16" s="751"/>
      <c r="G16" s="751"/>
      <c r="H16" s="751"/>
      <c r="I16" s="751"/>
      <c r="J16" s="751"/>
      <c r="K16" s="751"/>
      <c r="L16" s="751"/>
      <c r="M16" s="751"/>
      <c r="N16" s="751"/>
      <c r="O16" s="751"/>
      <c r="P16" s="752"/>
      <c r="Q16" s="753"/>
      <c r="R16" s="754"/>
      <c r="S16" s="754"/>
      <c r="T16" s="754"/>
      <c r="U16" s="754"/>
      <c r="V16" s="754"/>
      <c r="W16" s="754"/>
      <c r="X16" s="754"/>
      <c r="Y16" s="754"/>
      <c r="Z16" s="754"/>
      <c r="AA16" s="754"/>
      <c r="AB16" s="754"/>
      <c r="AC16" s="754"/>
      <c r="AD16" s="754"/>
      <c r="AE16" s="755"/>
      <c r="AF16" s="756"/>
      <c r="AG16" s="757"/>
      <c r="AH16" s="757"/>
      <c r="AI16" s="757"/>
      <c r="AJ16" s="758"/>
      <c r="AK16" s="759"/>
      <c r="AL16" s="760"/>
      <c r="AM16" s="760"/>
      <c r="AN16" s="760"/>
      <c r="AO16" s="760"/>
      <c r="AP16" s="760"/>
      <c r="AQ16" s="760"/>
      <c r="AR16" s="760"/>
      <c r="AS16" s="760"/>
      <c r="AT16" s="760"/>
      <c r="AU16" s="761"/>
      <c r="AV16" s="761"/>
      <c r="AW16" s="761"/>
      <c r="AX16" s="761"/>
      <c r="AY16" s="762"/>
      <c r="AZ16" s="203"/>
      <c r="BA16" s="203"/>
      <c r="BB16" s="203"/>
      <c r="BC16" s="203"/>
      <c r="BD16" s="203"/>
      <c r="BE16" s="204"/>
      <c r="BF16" s="204"/>
      <c r="BG16" s="204"/>
      <c r="BH16" s="204"/>
      <c r="BI16" s="204"/>
      <c r="BJ16" s="204"/>
      <c r="BK16" s="204"/>
      <c r="BL16" s="204"/>
      <c r="BM16" s="204"/>
      <c r="BN16" s="204"/>
      <c r="BO16" s="204"/>
      <c r="BP16" s="204"/>
      <c r="BQ16" s="213">
        <v>10</v>
      </c>
      <c r="BR16" s="214"/>
      <c r="BS16" s="763"/>
      <c r="BT16" s="764"/>
      <c r="BU16" s="764"/>
      <c r="BV16" s="764"/>
      <c r="BW16" s="764"/>
      <c r="BX16" s="764"/>
      <c r="BY16" s="764"/>
      <c r="BZ16" s="764"/>
      <c r="CA16" s="764"/>
      <c r="CB16" s="764"/>
      <c r="CC16" s="764"/>
      <c r="CD16" s="764"/>
      <c r="CE16" s="764"/>
      <c r="CF16" s="764"/>
      <c r="CG16" s="765"/>
      <c r="CH16" s="738"/>
      <c r="CI16" s="739"/>
      <c r="CJ16" s="739"/>
      <c r="CK16" s="739"/>
      <c r="CL16" s="740"/>
      <c r="CM16" s="738"/>
      <c r="CN16" s="739"/>
      <c r="CO16" s="739"/>
      <c r="CP16" s="739"/>
      <c r="CQ16" s="740"/>
      <c r="CR16" s="738"/>
      <c r="CS16" s="739"/>
      <c r="CT16" s="739"/>
      <c r="CU16" s="739"/>
      <c r="CV16" s="740"/>
      <c r="CW16" s="738"/>
      <c r="CX16" s="739"/>
      <c r="CY16" s="739"/>
      <c r="CZ16" s="739"/>
      <c r="DA16" s="740"/>
      <c r="DB16" s="738"/>
      <c r="DC16" s="739"/>
      <c r="DD16" s="739"/>
      <c r="DE16" s="739"/>
      <c r="DF16" s="740"/>
      <c r="DG16" s="738"/>
      <c r="DH16" s="739"/>
      <c r="DI16" s="739"/>
      <c r="DJ16" s="739"/>
      <c r="DK16" s="740"/>
      <c r="DL16" s="738"/>
      <c r="DM16" s="739"/>
      <c r="DN16" s="739"/>
      <c r="DO16" s="739"/>
      <c r="DP16" s="740"/>
      <c r="DQ16" s="738"/>
      <c r="DR16" s="739"/>
      <c r="DS16" s="739"/>
      <c r="DT16" s="739"/>
      <c r="DU16" s="740"/>
      <c r="DV16" s="773"/>
      <c r="DW16" s="774"/>
      <c r="DX16" s="774"/>
      <c r="DY16" s="774"/>
      <c r="DZ16" s="775"/>
      <c r="EA16" s="205"/>
    </row>
    <row r="17" spans="1:131" s="206" customFormat="1" ht="26.25" customHeight="1">
      <c r="A17" s="212">
        <v>11</v>
      </c>
      <c r="B17" s="750"/>
      <c r="C17" s="751"/>
      <c r="D17" s="751"/>
      <c r="E17" s="751"/>
      <c r="F17" s="751"/>
      <c r="G17" s="751"/>
      <c r="H17" s="751"/>
      <c r="I17" s="751"/>
      <c r="J17" s="751"/>
      <c r="K17" s="751"/>
      <c r="L17" s="751"/>
      <c r="M17" s="751"/>
      <c r="N17" s="751"/>
      <c r="O17" s="751"/>
      <c r="P17" s="752"/>
      <c r="Q17" s="753"/>
      <c r="R17" s="754"/>
      <c r="S17" s="754"/>
      <c r="T17" s="754"/>
      <c r="U17" s="754"/>
      <c r="V17" s="754"/>
      <c r="W17" s="754"/>
      <c r="X17" s="754"/>
      <c r="Y17" s="754"/>
      <c r="Z17" s="754"/>
      <c r="AA17" s="754"/>
      <c r="AB17" s="754"/>
      <c r="AC17" s="754"/>
      <c r="AD17" s="754"/>
      <c r="AE17" s="755"/>
      <c r="AF17" s="756"/>
      <c r="AG17" s="757"/>
      <c r="AH17" s="757"/>
      <c r="AI17" s="757"/>
      <c r="AJ17" s="758"/>
      <c r="AK17" s="759"/>
      <c r="AL17" s="760"/>
      <c r="AM17" s="760"/>
      <c r="AN17" s="760"/>
      <c r="AO17" s="760"/>
      <c r="AP17" s="760"/>
      <c r="AQ17" s="760"/>
      <c r="AR17" s="760"/>
      <c r="AS17" s="760"/>
      <c r="AT17" s="760"/>
      <c r="AU17" s="761"/>
      <c r="AV17" s="761"/>
      <c r="AW17" s="761"/>
      <c r="AX17" s="761"/>
      <c r="AY17" s="762"/>
      <c r="AZ17" s="203"/>
      <c r="BA17" s="203"/>
      <c r="BB17" s="203"/>
      <c r="BC17" s="203"/>
      <c r="BD17" s="203"/>
      <c r="BE17" s="204"/>
      <c r="BF17" s="204"/>
      <c r="BG17" s="204"/>
      <c r="BH17" s="204"/>
      <c r="BI17" s="204"/>
      <c r="BJ17" s="204"/>
      <c r="BK17" s="204"/>
      <c r="BL17" s="204"/>
      <c r="BM17" s="204"/>
      <c r="BN17" s="204"/>
      <c r="BO17" s="204"/>
      <c r="BP17" s="204"/>
      <c r="BQ17" s="213">
        <v>11</v>
      </c>
      <c r="BR17" s="214"/>
      <c r="BS17" s="763"/>
      <c r="BT17" s="764"/>
      <c r="BU17" s="764"/>
      <c r="BV17" s="764"/>
      <c r="BW17" s="764"/>
      <c r="BX17" s="764"/>
      <c r="BY17" s="764"/>
      <c r="BZ17" s="764"/>
      <c r="CA17" s="764"/>
      <c r="CB17" s="764"/>
      <c r="CC17" s="764"/>
      <c r="CD17" s="764"/>
      <c r="CE17" s="764"/>
      <c r="CF17" s="764"/>
      <c r="CG17" s="765"/>
      <c r="CH17" s="738"/>
      <c r="CI17" s="739"/>
      <c r="CJ17" s="739"/>
      <c r="CK17" s="739"/>
      <c r="CL17" s="740"/>
      <c r="CM17" s="738"/>
      <c r="CN17" s="739"/>
      <c r="CO17" s="739"/>
      <c r="CP17" s="739"/>
      <c r="CQ17" s="740"/>
      <c r="CR17" s="738"/>
      <c r="CS17" s="739"/>
      <c r="CT17" s="739"/>
      <c r="CU17" s="739"/>
      <c r="CV17" s="740"/>
      <c r="CW17" s="738"/>
      <c r="CX17" s="739"/>
      <c r="CY17" s="739"/>
      <c r="CZ17" s="739"/>
      <c r="DA17" s="740"/>
      <c r="DB17" s="738"/>
      <c r="DC17" s="739"/>
      <c r="DD17" s="739"/>
      <c r="DE17" s="739"/>
      <c r="DF17" s="740"/>
      <c r="DG17" s="738"/>
      <c r="DH17" s="739"/>
      <c r="DI17" s="739"/>
      <c r="DJ17" s="739"/>
      <c r="DK17" s="740"/>
      <c r="DL17" s="738"/>
      <c r="DM17" s="739"/>
      <c r="DN17" s="739"/>
      <c r="DO17" s="739"/>
      <c r="DP17" s="740"/>
      <c r="DQ17" s="738"/>
      <c r="DR17" s="739"/>
      <c r="DS17" s="739"/>
      <c r="DT17" s="739"/>
      <c r="DU17" s="740"/>
      <c r="DV17" s="773"/>
      <c r="DW17" s="774"/>
      <c r="DX17" s="774"/>
      <c r="DY17" s="774"/>
      <c r="DZ17" s="775"/>
      <c r="EA17" s="205"/>
    </row>
    <row r="18" spans="1:131" s="206" customFormat="1" ht="26.25" customHeight="1">
      <c r="A18" s="212">
        <v>12</v>
      </c>
      <c r="B18" s="750"/>
      <c r="C18" s="751"/>
      <c r="D18" s="751"/>
      <c r="E18" s="751"/>
      <c r="F18" s="751"/>
      <c r="G18" s="751"/>
      <c r="H18" s="751"/>
      <c r="I18" s="751"/>
      <c r="J18" s="751"/>
      <c r="K18" s="751"/>
      <c r="L18" s="751"/>
      <c r="M18" s="751"/>
      <c r="N18" s="751"/>
      <c r="O18" s="751"/>
      <c r="P18" s="752"/>
      <c r="Q18" s="753"/>
      <c r="R18" s="754"/>
      <c r="S18" s="754"/>
      <c r="T18" s="754"/>
      <c r="U18" s="754"/>
      <c r="V18" s="754"/>
      <c r="W18" s="754"/>
      <c r="X18" s="754"/>
      <c r="Y18" s="754"/>
      <c r="Z18" s="754"/>
      <c r="AA18" s="754"/>
      <c r="AB18" s="754"/>
      <c r="AC18" s="754"/>
      <c r="AD18" s="754"/>
      <c r="AE18" s="755"/>
      <c r="AF18" s="756"/>
      <c r="AG18" s="757"/>
      <c r="AH18" s="757"/>
      <c r="AI18" s="757"/>
      <c r="AJ18" s="758"/>
      <c r="AK18" s="759"/>
      <c r="AL18" s="760"/>
      <c r="AM18" s="760"/>
      <c r="AN18" s="760"/>
      <c r="AO18" s="760"/>
      <c r="AP18" s="760"/>
      <c r="AQ18" s="760"/>
      <c r="AR18" s="760"/>
      <c r="AS18" s="760"/>
      <c r="AT18" s="760"/>
      <c r="AU18" s="761"/>
      <c r="AV18" s="761"/>
      <c r="AW18" s="761"/>
      <c r="AX18" s="761"/>
      <c r="AY18" s="762"/>
      <c r="AZ18" s="203"/>
      <c r="BA18" s="203"/>
      <c r="BB18" s="203"/>
      <c r="BC18" s="203"/>
      <c r="BD18" s="203"/>
      <c r="BE18" s="204"/>
      <c r="BF18" s="204"/>
      <c r="BG18" s="204"/>
      <c r="BH18" s="204"/>
      <c r="BI18" s="204"/>
      <c r="BJ18" s="204"/>
      <c r="BK18" s="204"/>
      <c r="BL18" s="204"/>
      <c r="BM18" s="204"/>
      <c r="BN18" s="204"/>
      <c r="BO18" s="204"/>
      <c r="BP18" s="204"/>
      <c r="BQ18" s="213">
        <v>12</v>
      </c>
      <c r="BR18" s="214"/>
      <c r="BS18" s="763"/>
      <c r="BT18" s="764"/>
      <c r="BU18" s="764"/>
      <c r="BV18" s="764"/>
      <c r="BW18" s="764"/>
      <c r="BX18" s="764"/>
      <c r="BY18" s="764"/>
      <c r="BZ18" s="764"/>
      <c r="CA18" s="764"/>
      <c r="CB18" s="764"/>
      <c r="CC18" s="764"/>
      <c r="CD18" s="764"/>
      <c r="CE18" s="764"/>
      <c r="CF18" s="764"/>
      <c r="CG18" s="765"/>
      <c r="CH18" s="738"/>
      <c r="CI18" s="739"/>
      <c r="CJ18" s="739"/>
      <c r="CK18" s="739"/>
      <c r="CL18" s="740"/>
      <c r="CM18" s="738"/>
      <c r="CN18" s="739"/>
      <c r="CO18" s="739"/>
      <c r="CP18" s="739"/>
      <c r="CQ18" s="740"/>
      <c r="CR18" s="738"/>
      <c r="CS18" s="739"/>
      <c r="CT18" s="739"/>
      <c r="CU18" s="739"/>
      <c r="CV18" s="740"/>
      <c r="CW18" s="738"/>
      <c r="CX18" s="739"/>
      <c r="CY18" s="739"/>
      <c r="CZ18" s="739"/>
      <c r="DA18" s="740"/>
      <c r="DB18" s="738"/>
      <c r="DC18" s="739"/>
      <c r="DD18" s="739"/>
      <c r="DE18" s="739"/>
      <c r="DF18" s="740"/>
      <c r="DG18" s="738"/>
      <c r="DH18" s="739"/>
      <c r="DI18" s="739"/>
      <c r="DJ18" s="739"/>
      <c r="DK18" s="740"/>
      <c r="DL18" s="738"/>
      <c r="DM18" s="739"/>
      <c r="DN18" s="739"/>
      <c r="DO18" s="739"/>
      <c r="DP18" s="740"/>
      <c r="DQ18" s="738"/>
      <c r="DR18" s="739"/>
      <c r="DS18" s="739"/>
      <c r="DT18" s="739"/>
      <c r="DU18" s="740"/>
      <c r="DV18" s="773"/>
      <c r="DW18" s="774"/>
      <c r="DX18" s="774"/>
      <c r="DY18" s="774"/>
      <c r="DZ18" s="775"/>
      <c r="EA18" s="205"/>
    </row>
    <row r="19" spans="1:131" s="206" customFormat="1" ht="26.25" customHeight="1">
      <c r="A19" s="212">
        <v>13</v>
      </c>
      <c r="B19" s="750"/>
      <c r="C19" s="751"/>
      <c r="D19" s="751"/>
      <c r="E19" s="751"/>
      <c r="F19" s="751"/>
      <c r="G19" s="751"/>
      <c r="H19" s="751"/>
      <c r="I19" s="751"/>
      <c r="J19" s="751"/>
      <c r="K19" s="751"/>
      <c r="L19" s="751"/>
      <c r="M19" s="751"/>
      <c r="N19" s="751"/>
      <c r="O19" s="751"/>
      <c r="P19" s="752"/>
      <c r="Q19" s="753"/>
      <c r="R19" s="754"/>
      <c r="S19" s="754"/>
      <c r="T19" s="754"/>
      <c r="U19" s="754"/>
      <c r="V19" s="754"/>
      <c r="W19" s="754"/>
      <c r="X19" s="754"/>
      <c r="Y19" s="754"/>
      <c r="Z19" s="754"/>
      <c r="AA19" s="754"/>
      <c r="AB19" s="754"/>
      <c r="AC19" s="754"/>
      <c r="AD19" s="754"/>
      <c r="AE19" s="755"/>
      <c r="AF19" s="756"/>
      <c r="AG19" s="757"/>
      <c r="AH19" s="757"/>
      <c r="AI19" s="757"/>
      <c r="AJ19" s="758"/>
      <c r="AK19" s="759"/>
      <c r="AL19" s="760"/>
      <c r="AM19" s="760"/>
      <c r="AN19" s="760"/>
      <c r="AO19" s="760"/>
      <c r="AP19" s="760"/>
      <c r="AQ19" s="760"/>
      <c r="AR19" s="760"/>
      <c r="AS19" s="760"/>
      <c r="AT19" s="760"/>
      <c r="AU19" s="761"/>
      <c r="AV19" s="761"/>
      <c r="AW19" s="761"/>
      <c r="AX19" s="761"/>
      <c r="AY19" s="762"/>
      <c r="AZ19" s="203"/>
      <c r="BA19" s="203"/>
      <c r="BB19" s="203"/>
      <c r="BC19" s="203"/>
      <c r="BD19" s="203"/>
      <c r="BE19" s="204"/>
      <c r="BF19" s="204"/>
      <c r="BG19" s="204"/>
      <c r="BH19" s="204"/>
      <c r="BI19" s="204"/>
      <c r="BJ19" s="204"/>
      <c r="BK19" s="204"/>
      <c r="BL19" s="204"/>
      <c r="BM19" s="204"/>
      <c r="BN19" s="204"/>
      <c r="BO19" s="204"/>
      <c r="BP19" s="204"/>
      <c r="BQ19" s="213">
        <v>13</v>
      </c>
      <c r="BR19" s="214"/>
      <c r="BS19" s="763"/>
      <c r="BT19" s="764"/>
      <c r="BU19" s="764"/>
      <c r="BV19" s="764"/>
      <c r="BW19" s="764"/>
      <c r="BX19" s="764"/>
      <c r="BY19" s="764"/>
      <c r="BZ19" s="764"/>
      <c r="CA19" s="764"/>
      <c r="CB19" s="764"/>
      <c r="CC19" s="764"/>
      <c r="CD19" s="764"/>
      <c r="CE19" s="764"/>
      <c r="CF19" s="764"/>
      <c r="CG19" s="765"/>
      <c r="CH19" s="738"/>
      <c r="CI19" s="739"/>
      <c r="CJ19" s="739"/>
      <c r="CK19" s="739"/>
      <c r="CL19" s="740"/>
      <c r="CM19" s="738"/>
      <c r="CN19" s="739"/>
      <c r="CO19" s="739"/>
      <c r="CP19" s="739"/>
      <c r="CQ19" s="740"/>
      <c r="CR19" s="738"/>
      <c r="CS19" s="739"/>
      <c r="CT19" s="739"/>
      <c r="CU19" s="739"/>
      <c r="CV19" s="740"/>
      <c r="CW19" s="738"/>
      <c r="CX19" s="739"/>
      <c r="CY19" s="739"/>
      <c r="CZ19" s="739"/>
      <c r="DA19" s="740"/>
      <c r="DB19" s="738"/>
      <c r="DC19" s="739"/>
      <c r="DD19" s="739"/>
      <c r="DE19" s="739"/>
      <c r="DF19" s="740"/>
      <c r="DG19" s="738"/>
      <c r="DH19" s="739"/>
      <c r="DI19" s="739"/>
      <c r="DJ19" s="739"/>
      <c r="DK19" s="740"/>
      <c r="DL19" s="738"/>
      <c r="DM19" s="739"/>
      <c r="DN19" s="739"/>
      <c r="DO19" s="739"/>
      <c r="DP19" s="740"/>
      <c r="DQ19" s="738"/>
      <c r="DR19" s="739"/>
      <c r="DS19" s="739"/>
      <c r="DT19" s="739"/>
      <c r="DU19" s="740"/>
      <c r="DV19" s="773"/>
      <c r="DW19" s="774"/>
      <c r="DX19" s="774"/>
      <c r="DY19" s="774"/>
      <c r="DZ19" s="775"/>
      <c r="EA19" s="205"/>
    </row>
    <row r="20" spans="1:131" s="206" customFormat="1" ht="26.25" customHeight="1">
      <c r="A20" s="212">
        <v>14</v>
      </c>
      <c r="B20" s="750"/>
      <c r="C20" s="751"/>
      <c r="D20" s="751"/>
      <c r="E20" s="751"/>
      <c r="F20" s="751"/>
      <c r="G20" s="751"/>
      <c r="H20" s="751"/>
      <c r="I20" s="751"/>
      <c r="J20" s="751"/>
      <c r="K20" s="751"/>
      <c r="L20" s="751"/>
      <c r="M20" s="751"/>
      <c r="N20" s="751"/>
      <c r="O20" s="751"/>
      <c r="P20" s="752"/>
      <c r="Q20" s="753"/>
      <c r="R20" s="754"/>
      <c r="S20" s="754"/>
      <c r="T20" s="754"/>
      <c r="U20" s="754"/>
      <c r="V20" s="754"/>
      <c r="W20" s="754"/>
      <c r="X20" s="754"/>
      <c r="Y20" s="754"/>
      <c r="Z20" s="754"/>
      <c r="AA20" s="754"/>
      <c r="AB20" s="754"/>
      <c r="AC20" s="754"/>
      <c r="AD20" s="754"/>
      <c r="AE20" s="755"/>
      <c r="AF20" s="756"/>
      <c r="AG20" s="757"/>
      <c r="AH20" s="757"/>
      <c r="AI20" s="757"/>
      <c r="AJ20" s="758"/>
      <c r="AK20" s="759"/>
      <c r="AL20" s="760"/>
      <c r="AM20" s="760"/>
      <c r="AN20" s="760"/>
      <c r="AO20" s="760"/>
      <c r="AP20" s="760"/>
      <c r="AQ20" s="760"/>
      <c r="AR20" s="760"/>
      <c r="AS20" s="760"/>
      <c r="AT20" s="760"/>
      <c r="AU20" s="761"/>
      <c r="AV20" s="761"/>
      <c r="AW20" s="761"/>
      <c r="AX20" s="761"/>
      <c r="AY20" s="762"/>
      <c r="AZ20" s="203"/>
      <c r="BA20" s="203"/>
      <c r="BB20" s="203"/>
      <c r="BC20" s="203"/>
      <c r="BD20" s="203"/>
      <c r="BE20" s="204"/>
      <c r="BF20" s="204"/>
      <c r="BG20" s="204"/>
      <c r="BH20" s="204"/>
      <c r="BI20" s="204"/>
      <c r="BJ20" s="204"/>
      <c r="BK20" s="204"/>
      <c r="BL20" s="204"/>
      <c r="BM20" s="204"/>
      <c r="BN20" s="204"/>
      <c r="BO20" s="204"/>
      <c r="BP20" s="204"/>
      <c r="BQ20" s="213">
        <v>14</v>
      </c>
      <c r="BR20" s="214"/>
      <c r="BS20" s="763"/>
      <c r="BT20" s="764"/>
      <c r="BU20" s="764"/>
      <c r="BV20" s="764"/>
      <c r="BW20" s="764"/>
      <c r="BX20" s="764"/>
      <c r="BY20" s="764"/>
      <c r="BZ20" s="764"/>
      <c r="CA20" s="764"/>
      <c r="CB20" s="764"/>
      <c r="CC20" s="764"/>
      <c r="CD20" s="764"/>
      <c r="CE20" s="764"/>
      <c r="CF20" s="764"/>
      <c r="CG20" s="765"/>
      <c r="CH20" s="738"/>
      <c r="CI20" s="739"/>
      <c r="CJ20" s="739"/>
      <c r="CK20" s="739"/>
      <c r="CL20" s="740"/>
      <c r="CM20" s="738"/>
      <c r="CN20" s="739"/>
      <c r="CO20" s="739"/>
      <c r="CP20" s="739"/>
      <c r="CQ20" s="740"/>
      <c r="CR20" s="738"/>
      <c r="CS20" s="739"/>
      <c r="CT20" s="739"/>
      <c r="CU20" s="739"/>
      <c r="CV20" s="740"/>
      <c r="CW20" s="738"/>
      <c r="CX20" s="739"/>
      <c r="CY20" s="739"/>
      <c r="CZ20" s="739"/>
      <c r="DA20" s="740"/>
      <c r="DB20" s="738"/>
      <c r="DC20" s="739"/>
      <c r="DD20" s="739"/>
      <c r="DE20" s="739"/>
      <c r="DF20" s="740"/>
      <c r="DG20" s="738"/>
      <c r="DH20" s="739"/>
      <c r="DI20" s="739"/>
      <c r="DJ20" s="739"/>
      <c r="DK20" s="740"/>
      <c r="DL20" s="738"/>
      <c r="DM20" s="739"/>
      <c r="DN20" s="739"/>
      <c r="DO20" s="739"/>
      <c r="DP20" s="740"/>
      <c r="DQ20" s="738"/>
      <c r="DR20" s="739"/>
      <c r="DS20" s="739"/>
      <c r="DT20" s="739"/>
      <c r="DU20" s="740"/>
      <c r="DV20" s="773"/>
      <c r="DW20" s="774"/>
      <c r="DX20" s="774"/>
      <c r="DY20" s="774"/>
      <c r="DZ20" s="775"/>
      <c r="EA20" s="205"/>
    </row>
    <row r="21" spans="1:131" s="206" customFormat="1" ht="26.25" customHeight="1" thickBot="1">
      <c r="A21" s="212">
        <v>15</v>
      </c>
      <c r="B21" s="750"/>
      <c r="C21" s="751"/>
      <c r="D21" s="751"/>
      <c r="E21" s="751"/>
      <c r="F21" s="751"/>
      <c r="G21" s="751"/>
      <c r="H21" s="751"/>
      <c r="I21" s="751"/>
      <c r="J21" s="751"/>
      <c r="K21" s="751"/>
      <c r="L21" s="751"/>
      <c r="M21" s="751"/>
      <c r="N21" s="751"/>
      <c r="O21" s="751"/>
      <c r="P21" s="752"/>
      <c r="Q21" s="753"/>
      <c r="R21" s="754"/>
      <c r="S21" s="754"/>
      <c r="T21" s="754"/>
      <c r="U21" s="754"/>
      <c r="V21" s="754"/>
      <c r="W21" s="754"/>
      <c r="X21" s="754"/>
      <c r="Y21" s="754"/>
      <c r="Z21" s="754"/>
      <c r="AA21" s="754"/>
      <c r="AB21" s="754"/>
      <c r="AC21" s="754"/>
      <c r="AD21" s="754"/>
      <c r="AE21" s="755"/>
      <c r="AF21" s="756"/>
      <c r="AG21" s="757"/>
      <c r="AH21" s="757"/>
      <c r="AI21" s="757"/>
      <c r="AJ21" s="758"/>
      <c r="AK21" s="759"/>
      <c r="AL21" s="760"/>
      <c r="AM21" s="760"/>
      <c r="AN21" s="760"/>
      <c r="AO21" s="760"/>
      <c r="AP21" s="760"/>
      <c r="AQ21" s="760"/>
      <c r="AR21" s="760"/>
      <c r="AS21" s="760"/>
      <c r="AT21" s="760"/>
      <c r="AU21" s="761"/>
      <c r="AV21" s="761"/>
      <c r="AW21" s="761"/>
      <c r="AX21" s="761"/>
      <c r="AY21" s="762"/>
      <c r="AZ21" s="203"/>
      <c r="BA21" s="203"/>
      <c r="BB21" s="203"/>
      <c r="BC21" s="203"/>
      <c r="BD21" s="203"/>
      <c r="BE21" s="204"/>
      <c r="BF21" s="204"/>
      <c r="BG21" s="204"/>
      <c r="BH21" s="204"/>
      <c r="BI21" s="204"/>
      <c r="BJ21" s="204"/>
      <c r="BK21" s="204"/>
      <c r="BL21" s="204"/>
      <c r="BM21" s="204"/>
      <c r="BN21" s="204"/>
      <c r="BO21" s="204"/>
      <c r="BP21" s="204"/>
      <c r="BQ21" s="213">
        <v>15</v>
      </c>
      <c r="BR21" s="214"/>
      <c r="BS21" s="763"/>
      <c r="BT21" s="764"/>
      <c r="BU21" s="764"/>
      <c r="BV21" s="764"/>
      <c r="BW21" s="764"/>
      <c r="BX21" s="764"/>
      <c r="BY21" s="764"/>
      <c r="BZ21" s="764"/>
      <c r="CA21" s="764"/>
      <c r="CB21" s="764"/>
      <c r="CC21" s="764"/>
      <c r="CD21" s="764"/>
      <c r="CE21" s="764"/>
      <c r="CF21" s="764"/>
      <c r="CG21" s="765"/>
      <c r="CH21" s="738"/>
      <c r="CI21" s="739"/>
      <c r="CJ21" s="739"/>
      <c r="CK21" s="739"/>
      <c r="CL21" s="740"/>
      <c r="CM21" s="738"/>
      <c r="CN21" s="739"/>
      <c r="CO21" s="739"/>
      <c r="CP21" s="739"/>
      <c r="CQ21" s="740"/>
      <c r="CR21" s="738"/>
      <c r="CS21" s="739"/>
      <c r="CT21" s="739"/>
      <c r="CU21" s="739"/>
      <c r="CV21" s="740"/>
      <c r="CW21" s="738"/>
      <c r="CX21" s="739"/>
      <c r="CY21" s="739"/>
      <c r="CZ21" s="739"/>
      <c r="DA21" s="740"/>
      <c r="DB21" s="738"/>
      <c r="DC21" s="739"/>
      <c r="DD21" s="739"/>
      <c r="DE21" s="739"/>
      <c r="DF21" s="740"/>
      <c r="DG21" s="738"/>
      <c r="DH21" s="739"/>
      <c r="DI21" s="739"/>
      <c r="DJ21" s="739"/>
      <c r="DK21" s="740"/>
      <c r="DL21" s="738"/>
      <c r="DM21" s="739"/>
      <c r="DN21" s="739"/>
      <c r="DO21" s="739"/>
      <c r="DP21" s="740"/>
      <c r="DQ21" s="738"/>
      <c r="DR21" s="739"/>
      <c r="DS21" s="739"/>
      <c r="DT21" s="739"/>
      <c r="DU21" s="740"/>
      <c r="DV21" s="773"/>
      <c r="DW21" s="774"/>
      <c r="DX21" s="774"/>
      <c r="DY21" s="774"/>
      <c r="DZ21" s="775"/>
      <c r="EA21" s="205"/>
    </row>
    <row r="22" spans="1:131" s="206" customFormat="1" ht="26.25" customHeight="1">
      <c r="A22" s="212">
        <v>16</v>
      </c>
      <c r="B22" s="750"/>
      <c r="C22" s="751"/>
      <c r="D22" s="751"/>
      <c r="E22" s="751"/>
      <c r="F22" s="751"/>
      <c r="G22" s="751"/>
      <c r="H22" s="751"/>
      <c r="I22" s="751"/>
      <c r="J22" s="751"/>
      <c r="K22" s="751"/>
      <c r="L22" s="751"/>
      <c r="M22" s="751"/>
      <c r="N22" s="751"/>
      <c r="O22" s="751"/>
      <c r="P22" s="752"/>
      <c r="Q22" s="776"/>
      <c r="R22" s="777"/>
      <c r="S22" s="777"/>
      <c r="T22" s="777"/>
      <c r="U22" s="777"/>
      <c r="V22" s="777"/>
      <c r="W22" s="777"/>
      <c r="X22" s="777"/>
      <c r="Y22" s="777"/>
      <c r="Z22" s="777"/>
      <c r="AA22" s="777"/>
      <c r="AB22" s="777"/>
      <c r="AC22" s="777"/>
      <c r="AD22" s="777"/>
      <c r="AE22" s="778"/>
      <c r="AF22" s="756"/>
      <c r="AG22" s="757"/>
      <c r="AH22" s="757"/>
      <c r="AI22" s="757"/>
      <c r="AJ22" s="758"/>
      <c r="AK22" s="791"/>
      <c r="AL22" s="792"/>
      <c r="AM22" s="792"/>
      <c r="AN22" s="792"/>
      <c r="AO22" s="792"/>
      <c r="AP22" s="792"/>
      <c r="AQ22" s="792"/>
      <c r="AR22" s="792"/>
      <c r="AS22" s="792"/>
      <c r="AT22" s="792"/>
      <c r="AU22" s="793"/>
      <c r="AV22" s="793"/>
      <c r="AW22" s="793"/>
      <c r="AX22" s="793"/>
      <c r="AY22" s="794"/>
      <c r="AZ22" s="795" t="s">
        <v>368</v>
      </c>
      <c r="BA22" s="795"/>
      <c r="BB22" s="795"/>
      <c r="BC22" s="795"/>
      <c r="BD22" s="796"/>
      <c r="BE22" s="204"/>
      <c r="BF22" s="204"/>
      <c r="BG22" s="204"/>
      <c r="BH22" s="204"/>
      <c r="BI22" s="204"/>
      <c r="BJ22" s="204"/>
      <c r="BK22" s="204"/>
      <c r="BL22" s="204"/>
      <c r="BM22" s="204"/>
      <c r="BN22" s="204"/>
      <c r="BO22" s="204"/>
      <c r="BP22" s="204"/>
      <c r="BQ22" s="213">
        <v>16</v>
      </c>
      <c r="BR22" s="214"/>
      <c r="BS22" s="763"/>
      <c r="BT22" s="764"/>
      <c r="BU22" s="764"/>
      <c r="BV22" s="764"/>
      <c r="BW22" s="764"/>
      <c r="BX22" s="764"/>
      <c r="BY22" s="764"/>
      <c r="BZ22" s="764"/>
      <c r="CA22" s="764"/>
      <c r="CB22" s="764"/>
      <c r="CC22" s="764"/>
      <c r="CD22" s="764"/>
      <c r="CE22" s="764"/>
      <c r="CF22" s="764"/>
      <c r="CG22" s="765"/>
      <c r="CH22" s="738"/>
      <c r="CI22" s="739"/>
      <c r="CJ22" s="739"/>
      <c r="CK22" s="739"/>
      <c r="CL22" s="740"/>
      <c r="CM22" s="738"/>
      <c r="CN22" s="739"/>
      <c r="CO22" s="739"/>
      <c r="CP22" s="739"/>
      <c r="CQ22" s="740"/>
      <c r="CR22" s="738"/>
      <c r="CS22" s="739"/>
      <c r="CT22" s="739"/>
      <c r="CU22" s="739"/>
      <c r="CV22" s="740"/>
      <c r="CW22" s="738"/>
      <c r="CX22" s="739"/>
      <c r="CY22" s="739"/>
      <c r="CZ22" s="739"/>
      <c r="DA22" s="740"/>
      <c r="DB22" s="738"/>
      <c r="DC22" s="739"/>
      <c r="DD22" s="739"/>
      <c r="DE22" s="739"/>
      <c r="DF22" s="740"/>
      <c r="DG22" s="738"/>
      <c r="DH22" s="739"/>
      <c r="DI22" s="739"/>
      <c r="DJ22" s="739"/>
      <c r="DK22" s="740"/>
      <c r="DL22" s="738"/>
      <c r="DM22" s="739"/>
      <c r="DN22" s="739"/>
      <c r="DO22" s="739"/>
      <c r="DP22" s="740"/>
      <c r="DQ22" s="738"/>
      <c r="DR22" s="739"/>
      <c r="DS22" s="739"/>
      <c r="DT22" s="739"/>
      <c r="DU22" s="740"/>
      <c r="DV22" s="773"/>
      <c r="DW22" s="774"/>
      <c r="DX22" s="774"/>
      <c r="DY22" s="774"/>
      <c r="DZ22" s="775"/>
      <c r="EA22" s="205"/>
    </row>
    <row r="23" spans="1:131" s="206" customFormat="1" ht="26.25" customHeight="1" thickBot="1">
      <c r="A23" s="215" t="s">
        <v>369</v>
      </c>
      <c r="B23" s="779" t="s">
        <v>370</v>
      </c>
      <c r="C23" s="780"/>
      <c r="D23" s="780"/>
      <c r="E23" s="780"/>
      <c r="F23" s="780"/>
      <c r="G23" s="780"/>
      <c r="H23" s="780"/>
      <c r="I23" s="780"/>
      <c r="J23" s="780"/>
      <c r="K23" s="780"/>
      <c r="L23" s="780"/>
      <c r="M23" s="780"/>
      <c r="N23" s="780"/>
      <c r="O23" s="780"/>
      <c r="P23" s="781"/>
      <c r="Q23" s="782">
        <v>4083</v>
      </c>
      <c r="R23" s="783"/>
      <c r="S23" s="783"/>
      <c r="T23" s="783"/>
      <c r="U23" s="783"/>
      <c r="V23" s="783">
        <v>3804</v>
      </c>
      <c r="W23" s="783"/>
      <c r="X23" s="783"/>
      <c r="Y23" s="783"/>
      <c r="Z23" s="783"/>
      <c r="AA23" s="783">
        <v>279</v>
      </c>
      <c r="AB23" s="783"/>
      <c r="AC23" s="783"/>
      <c r="AD23" s="783"/>
      <c r="AE23" s="784"/>
      <c r="AF23" s="785">
        <v>274</v>
      </c>
      <c r="AG23" s="783"/>
      <c r="AH23" s="783"/>
      <c r="AI23" s="783"/>
      <c r="AJ23" s="786"/>
      <c r="AK23" s="787"/>
      <c r="AL23" s="788"/>
      <c r="AM23" s="788"/>
      <c r="AN23" s="788"/>
      <c r="AO23" s="788"/>
      <c r="AP23" s="783">
        <f>SUM(AP7:AT22)</f>
        <v>2912</v>
      </c>
      <c r="AQ23" s="783"/>
      <c r="AR23" s="783"/>
      <c r="AS23" s="783"/>
      <c r="AT23" s="783"/>
      <c r="AU23" s="789"/>
      <c r="AV23" s="789"/>
      <c r="AW23" s="789"/>
      <c r="AX23" s="789"/>
      <c r="AY23" s="790"/>
      <c r="AZ23" s="798" t="s">
        <v>112</v>
      </c>
      <c r="BA23" s="799"/>
      <c r="BB23" s="799"/>
      <c r="BC23" s="799"/>
      <c r="BD23" s="800"/>
      <c r="BE23" s="204"/>
      <c r="BF23" s="204"/>
      <c r="BG23" s="204"/>
      <c r="BH23" s="204"/>
      <c r="BI23" s="204"/>
      <c r="BJ23" s="204"/>
      <c r="BK23" s="204"/>
      <c r="BL23" s="204"/>
      <c r="BM23" s="204"/>
      <c r="BN23" s="204"/>
      <c r="BO23" s="204"/>
      <c r="BP23" s="204"/>
      <c r="BQ23" s="213">
        <v>17</v>
      </c>
      <c r="BR23" s="214"/>
      <c r="BS23" s="763"/>
      <c r="BT23" s="764"/>
      <c r="BU23" s="764"/>
      <c r="BV23" s="764"/>
      <c r="BW23" s="764"/>
      <c r="BX23" s="764"/>
      <c r="BY23" s="764"/>
      <c r="BZ23" s="764"/>
      <c r="CA23" s="764"/>
      <c r="CB23" s="764"/>
      <c r="CC23" s="764"/>
      <c r="CD23" s="764"/>
      <c r="CE23" s="764"/>
      <c r="CF23" s="764"/>
      <c r="CG23" s="765"/>
      <c r="CH23" s="738"/>
      <c r="CI23" s="739"/>
      <c r="CJ23" s="739"/>
      <c r="CK23" s="739"/>
      <c r="CL23" s="740"/>
      <c r="CM23" s="738"/>
      <c r="CN23" s="739"/>
      <c r="CO23" s="739"/>
      <c r="CP23" s="739"/>
      <c r="CQ23" s="740"/>
      <c r="CR23" s="738"/>
      <c r="CS23" s="739"/>
      <c r="CT23" s="739"/>
      <c r="CU23" s="739"/>
      <c r="CV23" s="740"/>
      <c r="CW23" s="738"/>
      <c r="CX23" s="739"/>
      <c r="CY23" s="739"/>
      <c r="CZ23" s="739"/>
      <c r="DA23" s="740"/>
      <c r="DB23" s="738"/>
      <c r="DC23" s="739"/>
      <c r="DD23" s="739"/>
      <c r="DE23" s="739"/>
      <c r="DF23" s="740"/>
      <c r="DG23" s="738"/>
      <c r="DH23" s="739"/>
      <c r="DI23" s="739"/>
      <c r="DJ23" s="739"/>
      <c r="DK23" s="740"/>
      <c r="DL23" s="738"/>
      <c r="DM23" s="739"/>
      <c r="DN23" s="739"/>
      <c r="DO23" s="739"/>
      <c r="DP23" s="740"/>
      <c r="DQ23" s="738"/>
      <c r="DR23" s="739"/>
      <c r="DS23" s="739"/>
      <c r="DT23" s="739"/>
      <c r="DU23" s="740"/>
      <c r="DV23" s="773"/>
      <c r="DW23" s="774"/>
      <c r="DX23" s="774"/>
      <c r="DY23" s="774"/>
      <c r="DZ23" s="775"/>
      <c r="EA23" s="205"/>
    </row>
    <row r="24" spans="1:131" s="206" customFormat="1" ht="26.25" customHeight="1">
      <c r="A24" s="797" t="s">
        <v>371</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63"/>
      <c r="BT24" s="764"/>
      <c r="BU24" s="764"/>
      <c r="BV24" s="764"/>
      <c r="BW24" s="764"/>
      <c r="BX24" s="764"/>
      <c r="BY24" s="764"/>
      <c r="BZ24" s="764"/>
      <c r="CA24" s="764"/>
      <c r="CB24" s="764"/>
      <c r="CC24" s="764"/>
      <c r="CD24" s="764"/>
      <c r="CE24" s="764"/>
      <c r="CF24" s="764"/>
      <c r="CG24" s="765"/>
      <c r="CH24" s="738"/>
      <c r="CI24" s="739"/>
      <c r="CJ24" s="739"/>
      <c r="CK24" s="739"/>
      <c r="CL24" s="740"/>
      <c r="CM24" s="738"/>
      <c r="CN24" s="739"/>
      <c r="CO24" s="739"/>
      <c r="CP24" s="739"/>
      <c r="CQ24" s="740"/>
      <c r="CR24" s="738"/>
      <c r="CS24" s="739"/>
      <c r="CT24" s="739"/>
      <c r="CU24" s="739"/>
      <c r="CV24" s="740"/>
      <c r="CW24" s="738"/>
      <c r="CX24" s="739"/>
      <c r="CY24" s="739"/>
      <c r="CZ24" s="739"/>
      <c r="DA24" s="740"/>
      <c r="DB24" s="738"/>
      <c r="DC24" s="739"/>
      <c r="DD24" s="739"/>
      <c r="DE24" s="739"/>
      <c r="DF24" s="740"/>
      <c r="DG24" s="738"/>
      <c r="DH24" s="739"/>
      <c r="DI24" s="739"/>
      <c r="DJ24" s="739"/>
      <c r="DK24" s="740"/>
      <c r="DL24" s="738"/>
      <c r="DM24" s="739"/>
      <c r="DN24" s="739"/>
      <c r="DO24" s="739"/>
      <c r="DP24" s="740"/>
      <c r="DQ24" s="738"/>
      <c r="DR24" s="739"/>
      <c r="DS24" s="739"/>
      <c r="DT24" s="739"/>
      <c r="DU24" s="740"/>
      <c r="DV24" s="773"/>
      <c r="DW24" s="774"/>
      <c r="DX24" s="774"/>
      <c r="DY24" s="774"/>
      <c r="DZ24" s="775"/>
      <c r="EA24" s="205"/>
    </row>
    <row r="25" spans="1:131" s="198" customFormat="1" ht="26.25" customHeight="1" thickBot="1">
      <c r="A25" s="744" t="s">
        <v>372</v>
      </c>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c r="AT25" s="744"/>
      <c r="AU25" s="744"/>
      <c r="AV25" s="744"/>
      <c r="AW25" s="744"/>
      <c r="AX25" s="744"/>
      <c r="AY25" s="744"/>
      <c r="AZ25" s="744"/>
      <c r="BA25" s="744"/>
      <c r="BB25" s="744"/>
      <c r="BC25" s="744"/>
      <c r="BD25" s="744"/>
      <c r="BE25" s="744"/>
      <c r="BF25" s="744"/>
      <c r="BG25" s="744"/>
      <c r="BH25" s="744"/>
      <c r="BI25" s="744"/>
      <c r="BJ25" s="203"/>
      <c r="BK25" s="203"/>
      <c r="BL25" s="203"/>
      <c r="BM25" s="203"/>
      <c r="BN25" s="203"/>
      <c r="BO25" s="216"/>
      <c r="BP25" s="216"/>
      <c r="BQ25" s="213">
        <v>19</v>
      </c>
      <c r="BR25" s="214"/>
      <c r="BS25" s="763"/>
      <c r="BT25" s="764"/>
      <c r="BU25" s="764"/>
      <c r="BV25" s="764"/>
      <c r="BW25" s="764"/>
      <c r="BX25" s="764"/>
      <c r="BY25" s="764"/>
      <c r="BZ25" s="764"/>
      <c r="CA25" s="764"/>
      <c r="CB25" s="764"/>
      <c r="CC25" s="764"/>
      <c r="CD25" s="764"/>
      <c r="CE25" s="764"/>
      <c r="CF25" s="764"/>
      <c r="CG25" s="765"/>
      <c r="CH25" s="738"/>
      <c r="CI25" s="739"/>
      <c r="CJ25" s="739"/>
      <c r="CK25" s="739"/>
      <c r="CL25" s="740"/>
      <c r="CM25" s="738"/>
      <c r="CN25" s="739"/>
      <c r="CO25" s="739"/>
      <c r="CP25" s="739"/>
      <c r="CQ25" s="740"/>
      <c r="CR25" s="738"/>
      <c r="CS25" s="739"/>
      <c r="CT25" s="739"/>
      <c r="CU25" s="739"/>
      <c r="CV25" s="740"/>
      <c r="CW25" s="738"/>
      <c r="CX25" s="739"/>
      <c r="CY25" s="739"/>
      <c r="CZ25" s="739"/>
      <c r="DA25" s="740"/>
      <c r="DB25" s="738"/>
      <c r="DC25" s="739"/>
      <c r="DD25" s="739"/>
      <c r="DE25" s="739"/>
      <c r="DF25" s="740"/>
      <c r="DG25" s="738"/>
      <c r="DH25" s="739"/>
      <c r="DI25" s="739"/>
      <c r="DJ25" s="739"/>
      <c r="DK25" s="740"/>
      <c r="DL25" s="738"/>
      <c r="DM25" s="739"/>
      <c r="DN25" s="739"/>
      <c r="DO25" s="739"/>
      <c r="DP25" s="740"/>
      <c r="DQ25" s="738"/>
      <c r="DR25" s="739"/>
      <c r="DS25" s="739"/>
      <c r="DT25" s="739"/>
      <c r="DU25" s="740"/>
      <c r="DV25" s="773"/>
      <c r="DW25" s="774"/>
      <c r="DX25" s="774"/>
      <c r="DY25" s="774"/>
      <c r="DZ25" s="775"/>
      <c r="EA25" s="197"/>
    </row>
    <row r="26" spans="1:131" s="198" customFormat="1" ht="26.25" customHeight="1">
      <c r="A26" s="732" t="s">
        <v>349</v>
      </c>
      <c r="B26" s="733"/>
      <c r="C26" s="733"/>
      <c r="D26" s="733"/>
      <c r="E26" s="733"/>
      <c r="F26" s="733"/>
      <c r="G26" s="733"/>
      <c r="H26" s="733"/>
      <c r="I26" s="733"/>
      <c r="J26" s="733"/>
      <c r="K26" s="733"/>
      <c r="L26" s="733"/>
      <c r="M26" s="733"/>
      <c r="N26" s="733"/>
      <c r="O26" s="733"/>
      <c r="P26" s="734"/>
      <c r="Q26" s="709" t="s">
        <v>373</v>
      </c>
      <c r="R26" s="710"/>
      <c r="S26" s="710"/>
      <c r="T26" s="710"/>
      <c r="U26" s="711"/>
      <c r="V26" s="709" t="s">
        <v>374</v>
      </c>
      <c r="W26" s="710"/>
      <c r="X26" s="710"/>
      <c r="Y26" s="710"/>
      <c r="Z26" s="711"/>
      <c r="AA26" s="709" t="s">
        <v>375</v>
      </c>
      <c r="AB26" s="710"/>
      <c r="AC26" s="710"/>
      <c r="AD26" s="710"/>
      <c r="AE26" s="710"/>
      <c r="AF26" s="801" t="s">
        <v>376</v>
      </c>
      <c r="AG26" s="802"/>
      <c r="AH26" s="802"/>
      <c r="AI26" s="802"/>
      <c r="AJ26" s="803"/>
      <c r="AK26" s="710" t="s">
        <v>377</v>
      </c>
      <c r="AL26" s="710"/>
      <c r="AM26" s="710"/>
      <c r="AN26" s="710"/>
      <c r="AO26" s="711"/>
      <c r="AP26" s="709" t="s">
        <v>378</v>
      </c>
      <c r="AQ26" s="710"/>
      <c r="AR26" s="710"/>
      <c r="AS26" s="710"/>
      <c r="AT26" s="711"/>
      <c r="AU26" s="709" t="s">
        <v>379</v>
      </c>
      <c r="AV26" s="710"/>
      <c r="AW26" s="710"/>
      <c r="AX26" s="710"/>
      <c r="AY26" s="711"/>
      <c r="AZ26" s="709" t="s">
        <v>380</v>
      </c>
      <c r="BA26" s="710"/>
      <c r="BB26" s="710"/>
      <c r="BC26" s="710"/>
      <c r="BD26" s="711"/>
      <c r="BE26" s="709" t="s">
        <v>356</v>
      </c>
      <c r="BF26" s="710"/>
      <c r="BG26" s="710"/>
      <c r="BH26" s="710"/>
      <c r="BI26" s="721"/>
      <c r="BJ26" s="203"/>
      <c r="BK26" s="203"/>
      <c r="BL26" s="203"/>
      <c r="BM26" s="203"/>
      <c r="BN26" s="203"/>
      <c r="BO26" s="216"/>
      <c r="BP26" s="216"/>
      <c r="BQ26" s="213">
        <v>20</v>
      </c>
      <c r="BR26" s="214"/>
      <c r="BS26" s="763"/>
      <c r="BT26" s="764"/>
      <c r="BU26" s="764"/>
      <c r="BV26" s="764"/>
      <c r="BW26" s="764"/>
      <c r="BX26" s="764"/>
      <c r="BY26" s="764"/>
      <c r="BZ26" s="764"/>
      <c r="CA26" s="764"/>
      <c r="CB26" s="764"/>
      <c r="CC26" s="764"/>
      <c r="CD26" s="764"/>
      <c r="CE26" s="764"/>
      <c r="CF26" s="764"/>
      <c r="CG26" s="765"/>
      <c r="CH26" s="738"/>
      <c r="CI26" s="739"/>
      <c r="CJ26" s="739"/>
      <c r="CK26" s="739"/>
      <c r="CL26" s="740"/>
      <c r="CM26" s="738"/>
      <c r="CN26" s="739"/>
      <c r="CO26" s="739"/>
      <c r="CP26" s="739"/>
      <c r="CQ26" s="740"/>
      <c r="CR26" s="738"/>
      <c r="CS26" s="739"/>
      <c r="CT26" s="739"/>
      <c r="CU26" s="739"/>
      <c r="CV26" s="740"/>
      <c r="CW26" s="738"/>
      <c r="CX26" s="739"/>
      <c r="CY26" s="739"/>
      <c r="CZ26" s="739"/>
      <c r="DA26" s="740"/>
      <c r="DB26" s="738"/>
      <c r="DC26" s="739"/>
      <c r="DD26" s="739"/>
      <c r="DE26" s="739"/>
      <c r="DF26" s="740"/>
      <c r="DG26" s="738"/>
      <c r="DH26" s="739"/>
      <c r="DI26" s="739"/>
      <c r="DJ26" s="739"/>
      <c r="DK26" s="740"/>
      <c r="DL26" s="738"/>
      <c r="DM26" s="739"/>
      <c r="DN26" s="739"/>
      <c r="DO26" s="739"/>
      <c r="DP26" s="740"/>
      <c r="DQ26" s="738"/>
      <c r="DR26" s="739"/>
      <c r="DS26" s="739"/>
      <c r="DT26" s="739"/>
      <c r="DU26" s="740"/>
      <c r="DV26" s="773"/>
      <c r="DW26" s="774"/>
      <c r="DX26" s="774"/>
      <c r="DY26" s="774"/>
      <c r="DZ26" s="775"/>
      <c r="EA26" s="197"/>
    </row>
    <row r="27" spans="1:131" s="198" customFormat="1" ht="26.25" customHeight="1" thickBot="1">
      <c r="A27" s="735"/>
      <c r="B27" s="736"/>
      <c r="C27" s="736"/>
      <c r="D27" s="736"/>
      <c r="E27" s="736"/>
      <c r="F27" s="736"/>
      <c r="G27" s="736"/>
      <c r="H27" s="736"/>
      <c r="I27" s="736"/>
      <c r="J27" s="736"/>
      <c r="K27" s="736"/>
      <c r="L27" s="736"/>
      <c r="M27" s="736"/>
      <c r="N27" s="736"/>
      <c r="O27" s="736"/>
      <c r="P27" s="737"/>
      <c r="Q27" s="712"/>
      <c r="R27" s="713"/>
      <c r="S27" s="713"/>
      <c r="T27" s="713"/>
      <c r="U27" s="714"/>
      <c r="V27" s="712"/>
      <c r="W27" s="713"/>
      <c r="X27" s="713"/>
      <c r="Y27" s="713"/>
      <c r="Z27" s="714"/>
      <c r="AA27" s="712"/>
      <c r="AB27" s="713"/>
      <c r="AC27" s="713"/>
      <c r="AD27" s="713"/>
      <c r="AE27" s="713"/>
      <c r="AF27" s="804"/>
      <c r="AG27" s="805"/>
      <c r="AH27" s="805"/>
      <c r="AI27" s="805"/>
      <c r="AJ27" s="806"/>
      <c r="AK27" s="713"/>
      <c r="AL27" s="713"/>
      <c r="AM27" s="713"/>
      <c r="AN27" s="713"/>
      <c r="AO27" s="714"/>
      <c r="AP27" s="712"/>
      <c r="AQ27" s="713"/>
      <c r="AR27" s="713"/>
      <c r="AS27" s="713"/>
      <c r="AT27" s="714"/>
      <c r="AU27" s="712"/>
      <c r="AV27" s="713"/>
      <c r="AW27" s="713"/>
      <c r="AX27" s="713"/>
      <c r="AY27" s="714"/>
      <c r="AZ27" s="712"/>
      <c r="BA27" s="713"/>
      <c r="BB27" s="713"/>
      <c r="BC27" s="713"/>
      <c r="BD27" s="714"/>
      <c r="BE27" s="712"/>
      <c r="BF27" s="713"/>
      <c r="BG27" s="713"/>
      <c r="BH27" s="713"/>
      <c r="BI27" s="722"/>
      <c r="BJ27" s="203"/>
      <c r="BK27" s="203"/>
      <c r="BL27" s="203"/>
      <c r="BM27" s="203"/>
      <c r="BN27" s="203"/>
      <c r="BO27" s="216"/>
      <c r="BP27" s="216"/>
      <c r="BQ27" s="213">
        <v>21</v>
      </c>
      <c r="BR27" s="214"/>
      <c r="BS27" s="763"/>
      <c r="BT27" s="764"/>
      <c r="BU27" s="764"/>
      <c r="BV27" s="764"/>
      <c r="BW27" s="764"/>
      <c r="BX27" s="764"/>
      <c r="BY27" s="764"/>
      <c r="BZ27" s="764"/>
      <c r="CA27" s="764"/>
      <c r="CB27" s="764"/>
      <c r="CC27" s="764"/>
      <c r="CD27" s="764"/>
      <c r="CE27" s="764"/>
      <c r="CF27" s="764"/>
      <c r="CG27" s="765"/>
      <c r="CH27" s="738"/>
      <c r="CI27" s="739"/>
      <c r="CJ27" s="739"/>
      <c r="CK27" s="739"/>
      <c r="CL27" s="740"/>
      <c r="CM27" s="738"/>
      <c r="CN27" s="739"/>
      <c r="CO27" s="739"/>
      <c r="CP27" s="739"/>
      <c r="CQ27" s="740"/>
      <c r="CR27" s="738"/>
      <c r="CS27" s="739"/>
      <c r="CT27" s="739"/>
      <c r="CU27" s="739"/>
      <c r="CV27" s="740"/>
      <c r="CW27" s="738"/>
      <c r="CX27" s="739"/>
      <c r="CY27" s="739"/>
      <c r="CZ27" s="739"/>
      <c r="DA27" s="740"/>
      <c r="DB27" s="738"/>
      <c r="DC27" s="739"/>
      <c r="DD27" s="739"/>
      <c r="DE27" s="739"/>
      <c r="DF27" s="740"/>
      <c r="DG27" s="738"/>
      <c r="DH27" s="739"/>
      <c r="DI27" s="739"/>
      <c r="DJ27" s="739"/>
      <c r="DK27" s="740"/>
      <c r="DL27" s="738"/>
      <c r="DM27" s="739"/>
      <c r="DN27" s="739"/>
      <c r="DO27" s="739"/>
      <c r="DP27" s="740"/>
      <c r="DQ27" s="738"/>
      <c r="DR27" s="739"/>
      <c r="DS27" s="739"/>
      <c r="DT27" s="739"/>
      <c r="DU27" s="740"/>
      <c r="DV27" s="773"/>
      <c r="DW27" s="774"/>
      <c r="DX27" s="774"/>
      <c r="DY27" s="774"/>
      <c r="DZ27" s="775"/>
      <c r="EA27" s="197"/>
    </row>
    <row r="28" spans="1:131" s="198" customFormat="1" ht="26.25" customHeight="1" thickTop="1">
      <c r="A28" s="217">
        <v>1</v>
      </c>
      <c r="B28" s="723" t="s">
        <v>381</v>
      </c>
      <c r="C28" s="724"/>
      <c r="D28" s="724"/>
      <c r="E28" s="724"/>
      <c r="F28" s="724"/>
      <c r="G28" s="724"/>
      <c r="H28" s="724"/>
      <c r="I28" s="724"/>
      <c r="J28" s="724"/>
      <c r="K28" s="724"/>
      <c r="L28" s="724"/>
      <c r="M28" s="724"/>
      <c r="N28" s="724"/>
      <c r="O28" s="724"/>
      <c r="P28" s="725"/>
      <c r="Q28" s="811">
        <v>992</v>
      </c>
      <c r="R28" s="812"/>
      <c r="S28" s="812"/>
      <c r="T28" s="812"/>
      <c r="U28" s="812"/>
      <c r="V28" s="812">
        <v>926</v>
      </c>
      <c r="W28" s="812"/>
      <c r="X28" s="812"/>
      <c r="Y28" s="812"/>
      <c r="Z28" s="812"/>
      <c r="AA28" s="812">
        <v>67</v>
      </c>
      <c r="AB28" s="812"/>
      <c r="AC28" s="812"/>
      <c r="AD28" s="812"/>
      <c r="AE28" s="813"/>
      <c r="AF28" s="814">
        <v>67</v>
      </c>
      <c r="AG28" s="812"/>
      <c r="AH28" s="812"/>
      <c r="AI28" s="812"/>
      <c r="AJ28" s="815"/>
      <c r="AK28" s="816">
        <v>59</v>
      </c>
      <c r="AL28" s="807"/>
      <c r="AM28" s="807"/>
      <c r="AN28" s="807"/>
      <c r="AO28" s="807"/>
      <c r="AP28" s="807" t="s">
        <v>557</v>
      </c>
      <c r="AQ28" s="807"/>
      <c r="AR28" s="807"/>
      <c r="AS28" s="807"/>
      <c r="AT28" s="807"/>
      <c r="AU28" s="807" t="s">
        <v>557</v>
      </c>
      <c r="AV28" s="807"/>
      <c r="AW28" s="807"/>
      <c r="AX28" s="807"/>
      <c r="AY28" s="807"/>
      <c r="AZ28" s="808" t="s">
        <v>547</v>
      </c>
      <c r="BA28" s="808"/>
      <c r="BB28" s="808"/>
      <c r="BC28" s="808"/>
      <c r="BD28" s="808"/>
      <c r="BE28" s="809" t="s">
        <v>546</v>
      </c>
      <c r="BF28" s="809"/>
      <c r="BG28" s="809"/>
      <c r="BH28" s="809"/>
      <c r="BI28" s="810"/>
      <c r="BJ28" s="203"/>
      <c r="BK28" s="203"/>
      <c r="BL28" s="203"/>
      <c r="BM28" s="203"/>
      <c r="BN28" s="203"/>
      <c r="BO28" s="216"/>
      <c r="BP28" s="216"/>
      <c r="BQ28" s="213">
        <v>22</v>
      </c>
      <c r="BR28" s="214"/>
      <c r="BS28" s="763"/>
      <c r="BT28" s="764"/>
      <c r="BU28" s="764"/>
      <c r="BV28" s="764"/>
      <c r="BW28" s="764"/>
      <c r="BX28" s="764"/>
      <c r="BY28" s="764"/>
      <c r="BZ28" s="764"/>
      <c r="CA28" s="764"/>
      <c r="CB28" s="764"/>
      <c r="CC28" s="764"/>
      <c r="CD28" s="764"/>
      <c r="CE28" s="764"/>
      <c r="CF28" s="764"/>
      <c r="CG28" s="765"/>
      <c r="CH28" s="738"/>
      <c r="CI28" s="739"/>
      <c r="CJ28" s="739"/>
      <c r="CK28" s="739"/>
      <c r="CL28" s="740"/>
      <c r="CM28" s="738"/>
      <c r="CN28" s="739"/>
      <c r="CO28" s="739"/>
      <c r="CP28" s="739"/>
      <c r="CQ28" s="740"/>
      <c r="CR28" s="738"/>
      <c r="CS28" s="739"/>
      <c r="CT28" s="739"/>
      <c r="CU28" s="739"/>
      <c r="CV28" s="740"/>
      <c r="CW28" s="738"/>
      <c r="CX28" s="739"/>
      <c r="CY28" s="739"/>
      <c r="CZ28" s="739"/>
      <c r="DA28" s="740"/>
      <c r="DB28" s="738"/>
      <c r="DC28" s="739"/>
      <c r="DD28" s="739"/>
      <c r="DE28" s="739"/>
      <c r="DF28" s="740"/>
      <c r="DG28" s="738"/>
      <c r="DH28" s="739"/>
      <c r="DI28" s="739"/>
      <c r="DJ28" s="739"/>
      <c r="DK28" s="740"/>
      <c r="DL28" s="738"/>
      <c r="DM28" s="739"/>
      <c r="DN28" s="739"/>
      <c r="DO28" s="739"/>
      <c r="DP28" s="740"/>
      <c r="DQ28" s="738"/>
      <c r="DR28" s="739"/>
      <c r="DS28" s="739"/>
      <c r="DT28" s="739"/>
      <c r="DU28" s="740"/>
      <c r="DV28" s="773"/>
      <c r="DW28" s="774"/>
      <c r="DX28" s="774"/>
      <c r="DY28" s="774"/>
      <c r="DZ28" s="775"/>
      <c r="EA28" s="197"/>
    </row>
    <row r="29" spans="1:131" s="198" customFormat="1" ht="26.25" customHeight="1">
      <c r="A29" s="217">
        <v>2</v>
      </c>
      <c r="B29" s="750" t="s">
        <v>382</v>
      </c>
      <c r="C29" s="751"/>
      <c r="D29" s="751"/>
      <c r="E29" s="751"/>
      <c r="F29" s="751"/>
      <c r="G29" s="751"/>
      <c r="H29" s="751"/>
      <c r="I29" s="751"/>
      <c r="J29" s="751"/>
      <c r="K29" s="751"/>
      <c r="L29" s="751"/>
      <c r="M29" s="751"/>
      <c r="N29" s="751"/>
      <c r="O29" s="751"/>
      <c r="P29" s="752"/>
      <c r="Q29" s="753">
        <v>65</v>
      </c>
      <c r="R29" s="754"/>
      <c r="S29" s="754"/>
      <c r="T29" s="754"/>
      <c r="U29" s="754"/>
      <c r="V29" s="754">
        <v>65</v>
      </c>
      <c r="W29" s="754"/>
      <c r="X29" s="754"/>
      <c r="Y29" s="754"/>
      <c r="Z29" s="754"/>
      <c r="AA29" s="754">
        <v>0</v>
      </c>
      <c r="AB29" s="754"/>
      <c r="AC29" s="754"/>
      <c r="AD29" s="754"/>
      <c r="AE29" s="755"/>
      <c r="AF29" s="756">
        <v>0</v>
      </c>
      <c r="AG29" s="757"/>
      <c r="AH29" s="757"/>
      <c r="AI29" s="757"/>
      <c r="AJ29" s="758"/>
      <c r="AK29" s="819">
        <v>23</v>
      </c>
      <c r="AL29" s="820"/>
      <c r="AM29" s="820"/>
      <c r="AN29" s="820"/>
      <c r="AO29" s="820"/>
      <c r="AP29" s="820" t="s">
        <v>557</v>
      </c>
      <c r="AQ29" s="820"/>
      <c r="AR29" s="820"/>
      <c r="AS29" s="820"/>
      <c r="AT29" s="820"/>
      <c r="AU29" s="820" t="s">
        <v>557</v>
      </c>
      <c r="AV29" s="820"/>
      <c r="AW29" s="820"/>
      <c r="AX29" s="820"/>
      <c r="AY29" s="820"/>
      <c r="AZ29" s="821" t="s">
        <v>548</v>
      </c>
      <c r="BA29" s="821"/>
      <c r="BB29" s="821"/>
      <c r="BC29" s="821"/>
      <c r="BD29" s="821"/>
      <c r="BE29" s="817"/>
      <c r="BF29" s="817"/>
      <c r="BG29" s="817"/>
      <c r="BH29" s="817"/>
      <c r="BI29" s="818"/>
      <c r="BJ29" s="203"/>
      <c r="BK29" s="203"/>
      <c r="BL29" s="203"/>
      <c r="BM29" s="203"/>
      <c r="BN29" s="203"/>
      <c r="BO29" s="216"/>
      <c r="BP29" s="216"/>
      <c r="BQ29" s="213">
        <v>23</v>
      </c>
      <c r="BR29" s="214"/>
      <c r="BS29" s="763"/>
      <c r="BT29" s="764"/>
      <c r="BU29" s="764"/>
      <c r="BV29" s="764"/>
      <c r="BW29" s="764"/>
      <c r="BX29" s="764"/>
      <c r="BY29" s="764"/>
      <c r="BZ29" s="764"/>
      <c r="CA29" s="764"/>
      <c r="CB29" s="764"/>
      <c r="CC29" s="764"/>
      <c r="CD29" s="764"/>
      <c r="CE29" s="764"/>
      <c r="CF29" s="764"/>
      <c r="CG29" s="765"/>
      <c r="CH29" s="738"/>
      <c r="CI29" s="739"/>
      <c r="CJ29" s="739"/>
      <c r="CK29" s="739"/>
      <c r="CL29" s="740"/>
      <c r="CM29" s="738"/>
      <c r="CN29" s="739"/>
      <c r="CO29" s="739"/>
      <c r="CP29" s="739"/>
      <c r="CQ29" s="740"/>
      <c r="CR29" s="738"/>
      <c r="CS29" s="739"/>
      <c r="CT29" s="739"/>
      <c r="CU29" s="739"/>
      <c r="CV29" s="740"/>
      <c r="CW29" s="738"/>
      <c r="CX29" s="739"/>
      <c r="CY29" s="739"/>
      <c r="CZ29" s="739"/>
      <c r="DA29" s="740"/>
      <c r="DB29" s="738"/>
      <c r="DC29" s="739"/>
      <c r="DD29" s="739"/>
      <c r="DE29" s="739"/>
      <c r="DF29" s="740"/>
      <c r="DG29" s="738"/>
      <c r="DH29" s="739"/>
      <c r="DI29" s="739"/>
      <c r="DJ29" s="739"/>
      <c r="DK29" s="740"/>
      <c r="DL29" s="738"/>
      <c r="DM29" s="739"/>
      <c r="DN29" s="739"/>
      <c r="DO29" s="739"/>
      <c r="DP29" s="740"/>
      <c r="DQ29" s="738"/>
      <c r="DR29" s="739"/>
      <c r="DS29" s="739"/>
      <c r="DT29" s="739"/>
      <c r="DU29" s="740"/>
      <c r="DV29" s="773"/>
      <c r="DW29" s="774"/>
      <c r="DX29" s="774"/>
      <c r="DY29" s="774"/>
      <c r="DZ29" s="775"/>
      <c r="EA29" s="197"/>
    </row>
    <row r="30" spans="1:131" s="198" customFormat="1" ht="26.25" customHeight="1">
      <c r="A30" s="217">
        <v>3</v>
      </c>
      <c r="B30" s="750" t="s">
        <v>383</v>
      </c>
      <c r="C30" s="751"/>
      <c r="D30" s="751"/>
      <c r="E30" s="751"/>
      <c r="F30" s="751"/>
      <c r="G30" s="751"/>
      <c r="H30" s="751"/>
      <c r="I30" s="751"/>
      <c r="J30" s="751"/>
      <c r="K30" s="751"/>
      <c r="L30" s="751"/>
      <c r="M30" s="751"/>
      <c r="N30" s="751"/>
      <c r="O30" s="751"/>
      <c r="P30" s="752"/>
      <c r="Q30" s="753">
        <v>136</v>
      </c>
      <c r="R30" s="754"/>
      <c r="S30" s="754"/>
      <c r="T30" s="754"/>
      <c r="U30" s="754"/>
      <c r="V30" s="754">
        <v>108</v>
      </c>
      <c r="W30" s="754"/>
      <c r="X30" s="754"/>
      <c r="Y30" s="754"/>
      <c r="Z30" s="754"/>
      <c r="AA30" s="754">
        <v>28</v>
      </c>
      <c r="AB30" s="754"/>
      <c r="AC30" s="754"/>
      <c r="AD30" s="754"/>
      <c r="AE30" s="755"/>
      <c r="AF30" s="756">
        <v>335</v>
      </c>
      <c r="AG30" s="757"/>
      <c r="AH30" s="757"/>
      <c r="AI30" s="757"/>
      <c r="AJ30" s="758"/>
      <c r="AK30" s="819">
        <v>2</v>
      </c>
      <c r="AL30" s="820"/>
      <c r="AM30" s="820"/>
      <c r="AN30" s="820"/>
      <c r="AO30" s="820"/>
      <c r="AP30" s="820">
        <v>439</v>
      </c>
      <c r="AQ30" s="820"/>
      <c r="AR30" s="820"/>
      <c r="AS30" s="820"/>
      <c r="AT30" s="820"/>
      <c r="AU30" s="820">
        <v>7</v>
      </c>
      <c r="AV30" s="820"/>
      <c r="AW30" s="820"/>
      <c r="AX30" s="820"/>
      <c r="AY30" s="820"/>
      <c r="AZ30" s="821" t="s">
        <v>549</v>
      </c>
      <c r="BA30" s="821"/>
      <c r="BB30" s="821"/>
      <c r="BC30" s="821"/>
      <c r="BD30" s="821"/>
      <c r="BE30" s="817" t="s">
        <v>384</v>
      </c>
      <c r="BF30" s="817"/>
      <c r="BG30" s="817"/>
      <c r="BH30" s="817"/>
      <c r="BI30" s="818"/>
      <c r="BJ30" s="203"/>
      <c r="BK30" s="203"/>
      <c r="BL30" s="203"/>
      <c r="BM30" s="203"/>
      <c r="BN30" s="203"/>
      <c r="BO30" s="216"/>
      <c r="BP30" s="216"/>
      <c r="BQ30" s="213">
        <v>24</v>
      </c>
      <c r="BR30" s="214"/>
      <c r="BS30" s="763"/>
      <c r="BT30" s="764"/>
      <c r="BU30" s="764"/>
      <c r="BV30" s="764"/>
      <c r="BW30" s="764"/>
      <c r="BX30" s="764"/>
      <c r="BY30" s="764"/>
      <c r="BZ30" s="764"/>
      <c r="CA30" s="764"/>
      <c r="CB30" s="764"/>
      <c r="CC30" s="764"/>
      <c r="CD30" s="764"/>
      <c r="CE30" s="764"/>
      <c r="CF30" s="764"/>
      <c r="CG30" s="765"/>
      <c r="CH30" s="738"/>
      <c r="CI30" s="739"/>
      <c r="CJ30" s="739"/>
      <c r="CK30" s="739"/>
      <c r="CL30" s="740"/>
      <c r="CM30" s="738"/>
      <c r="CN30" s="739"/>
      <c r="CO30" s="739"/>
      <c r="CP30" s="739"/>
      <c r="CQ30" s="740"/>
      <c r="CR30" s="738"/>
      <c r="CS30" s="739"/>
      <c r="CT30" s="739"/>
      <c r="CU30" s="739"/>
      <c r="CV30" s="740"/>
      <c r="CW30" s="738"/>
      <c r="CX30" s="739"/>
      <c r="CY30" s="739"/>
      <c r="CZ30" s="739"/>
      <c r="DA30" s="740"/>
      <c r="DB30" s="738"/>
      <c r="DC30" s="739"/>
      <c r="DD30" s="739"/>
      <c r="DE30" s="739"/>
      <c r="DF30" s="740"/>
      <c r="DG30" s="738"/>
      <c r="DH30" s="739"/>
      <c r="DI30" s="739"/>
      <c r="DJ30" s="739"/>
      <c r="DK30" s="740"/>
      <c r="DL30" s="738"/>
      <c r="DM30" s="739"/>
      <c r="DN30" s="739"/>
      <c r="DO30" s="739"/>
      <c r="DP30" s="740"/>
      <c r="DQ30" s="738"/>
      <c r="DR30" s="739"/>
      <c r="DS30" s="739"/>
      <c r="DT30" s="739"/>
      <c r="DU30" s="740"/>
      <c r="DV30" s="773"/>
      <c r="DW30" s="774"/>
      <c r="DX30" s="774"/>
      <c r="DY30" s="774"/>
      <c r="DZ30" s="775"/>
      <c r="EA30" s="197"/>
    </row>
    <row r="31" spans="1:131" s="198" customFormat="1" ht="26.25" customHeight="1">
      <c r="A31" s="217">
        <v>4</v>
      </c>
      <c r="B31" s="750" t="s">
        <v>385</v>
      </c>
      <c r="C31" s="751"/>
      <c r="D31" s="751"/>
      <c r="E31" s="751"/>
      <c r="F31" s="751"/>
      <c r="G31" s="751"/>
      <c r="H31" s="751"/>
      <c r="I31" s="751"/>
      <c r="J31" s="751"/>
      <c r="K31" s="751"/>
      <c r="L31" s="751"/>
      <c r="M31" s="751"/>
      <c r="N31" s="751"/>
      <c r="O31" s="751"/>
      <c r="P31" s="752"/>
      <c r="Q31" s="753">
        <v>625</v>
      </c>
      <c r="R31" s="754"/>
      <c r="S31" s="754"/>
      <c r="T31" s="754"/>
      <c r="U31" s="754"/>
      <c r="V31" s="754">
        <v>617</v>
      </c>
      <c r="W31" s="754"/>
      <c r="X31" s="754"/>
      <c r="Y31" s="754"/>
      <c r="Z31" s="754"/>
      <c r="AA31" s="754">
        <v>8</v>
      </c>
      <c r="AB31" s="754"/>
      <c r="AC31" s="754"/>
      <c r="AD31" s="754"/>
      <c r="AE31" s="755"/>
      <c r="AF31" s="756">
        <v>8</v>
      </c>
      <c r="AG31" s="757"/>
      <c r="AH31" s="757"/>
      <c r="AI31" s="757"/>
      <c r="AJ31" s="758"/>
      <c r="AK31" s="819">
        <v>180</v>
      </c>
      <c r="AL31" s="820"/>
      <c r="AM31" s="820"/>
      <c r="AN31" s="820"/>
      <c r="AO31" s="820"/>
      <c r="AP31" s="820">
        <v>3660</v>
      </c>
      <c r="AQ31" s="820"/>
      <c r="AR31" s="820"/>
      <c r="AS31" s="820"/>
      <c r="AT31" s="820"/>
      <c r="AU31" s="820">
        <v>3147</v>
      </c>
      <c r="AV31" s="820"/>
      <c r="AW31" s="820"/>
      <c r="AX31" s="820"/>
      <c r="AY31" s="820"/>
      <c r="AZ31" s="821" t="s">
        <v>549</v>
      </c>
      <c r="BA31" s="821"/>
      <c r="BB31" s="821"/>
      <c r="BC31" s="821"/>
      <c r="BD31" s="821"/>
      <c r="BE31" s="817" t="s">
        <v>386</v>
      </c>
      <c r="BF31" s="817"/>
      <c r="BG31" s="817"/>
      <c r="BH31" s="817"/>
      <c r="BI31" s="818"/>
      <c r="BJ31" s="203"/>
      <c r="BK31" s="203"/>
      <c r="BL31" s="203"/>
      <c r="BM31" s="203"/>
      <c r="BN31" s="203"/>
      <c r="BO31" s="216"/>
      <c r="BP31" s="216"/>
      <c r="BQ31" s="213">
        <v>25</v>
      </c>
      <c r="BR31" s="214"/>
      <c r="BS31" s="763"/>
      <c r="BT31" s="764"/>
      <c r="BU31" s="764"/>
      <c r="BV31" s="764"/>
      <c r="BW31" s="764"/>
      <c r="BX31" s="764"/>
      <c r="BY31" s="764"/>
      <c r="BZ31" s="764"/>
      <c r="CA31" s="764"/>
      <c r="CB31" s="764"/>
      <c r="CC31" s="764"/>
      <c r="CD31" s="764"/>
      <c r="CE31" s="764"/>
      <c r="CF31" s="764"/>
      <c r="CG31" s="765"/>
      <c r="CH31" s="738"/>
      <c r="CI31" s="739"/>
      <c r="CJ31" s="739"/>
      <c r="CK31" s="739"/>
      <c r="CL31" s="740"/>
      <c r="CM31" s="738"/>
      <c r="CN31" s="739"/>
      <c r="CO31" s="739"/>
      <c r="CP31" s="739"/>
      <c r="CQ31" s="740"/>
      <c r="CR31" s="738"/>
      <c r="CS31" s="739"/>
      <c r="CT31" s="739"/>
      <c r="CU31" s="739"/>
      <c r="CV31" s="740"/>
      <c r="CW31" s="738"/>
      <c r="CX31" s="739"/>
      <c r="CY31" s="739"/>
      <c r="CZ31" s="739"/>
      <c r="DA31" s="740"/>
      <c r="DB31" s="738"/>
      <c r="DC31" s="739"/>
      <c r="DD31" s="739"/>
      <c r="DE31" s="739"/>
      <c r="DF31" s="740"/>
      <c r="DG31" s="738"/>
      <c r="DH31" s="739"/>
      <c r="DI31" s="739"/>
      <c r="DJ31" s="739"/>
      <c r="DK31" s="740"/>
      <c r="DL31" s="738"/>
      <c r="DM31" s="739"/>
      <c r="DN31" s="739"/>
      <c r="DO31" s="739"/>
      <c r="DP31" s="740"/>
      <c r="DQ31" s="738"/>
      <c r="DR31" s="739"/>
      <c r="DS31" s="739"/>
      <c r="DT31" s="739"/>
      <c r="DU31" s="740"/>
      <c r="DV31" s="773"/>
      <c r="DW31" s="774"/>
      <c r="DX31" s="774"/>
      <c r="DY31" s="774"/>
      <c r="DZ31" s="775"/>
      <c r="EA31" s="197"/>
    </row>
    <row r="32" spans="1:131" s="198" customFormat="1" ht="26.25" customHeight="1">
      <c r="A32" s="217">
        <v>5</v>
      </c>
      <c r="B32" s="750"/>
      <c r="C32" s="751"/>
      <c r="D32" s="751"/>
      <c r="E32" s="751"/>
      <c r="F32" s="751"/>
      <c r="G32" s="751"/>
      <c r="H32" s="751"/>
      <c r="I32" s="751"/>
      <c r="J32" s="751"/>
      <c r="K32" s="751"/>
      <c r="L32" s="751"/>
      <c r="M32" s="751"/>
      <c r="N32" s="751"/>
      <c r="O32" s="751"/>
      <c r="P32" s="752"/>
      <c r="Q32" s="753"/>
      <c r="R32" s="754"/>
      <c r="S32" s="754"/>
      <c r="T32" s="754"/>
      <c r="U32" s="754"/>
      <c r="V32" s="754"/>
      <c r="W32" s="754"/>
      <c r="X32" s="754"/>
      <c r="Y32" s="754"/>
      <c r="Z32" s="754"/>
      <c r="AA32" s="754"/>
      <c r="AB32" s="754"/>
      <c r="AC32" s="754"/>
      <c r="AD32" s="754"/>
      <c r="AE32" s="755"/>
      <c r="AF32" s="756"/>
      <c r="AG32" s="757"/>
      <c r="AH32" s="757"/>
      <c r="AI32" s="757"/>
      <c r="AJ32" s="758"/>
      <c r="AK32" s="819"/>
      <c r="AL32" s="820"/>
      <c r="AM32" s="820"/>
      <c r="AN32" s="820"/>
      <c r="AO32" s="820"/>
      <c r="AP32" s="820"/>
      <c r="AQ32" s="820"/>
      <c r="AR32" s="820"/>
      <c r="AS32" s="820"/>
      <c r="AT32" s="820"/>
      <c r="AU32" s="820"/>
      <c r="AV32" s="820"/>
      <c r="AW32" s="820"/>
      <c r="AX32" s="820"/>
      <c r="AY32" s="820"/>
      <c r="AZ32" s="821"/>
      <c r="BA32" s="821"/>
      <c r="BB32" s="821"/>
      <c r="BC32" s="821"/>
      <c r="BD32" s="821"/>
      <c r="BE32" s="817"/>
      <c r="BF32" s="817"/>
      <c r="BG32" s="817"/>
      <c r="BH32" s="817"/>
      <c r="BI32" s="818"/>
      <c r="BJ32" s="203"/>
      <c r="BK32" s="203"/>
      <c r="BL32" s="203"/>
      <c r="BM32" s="203"/>
      <c r="BN32" s="203"/>
      <c r="BO32" s="216"/>
      <c r="BP32" s="216"/>
      <c r="BQ32" s="213">
        <v>26</v>
      </c>
      <c r="BR32" s="214"/>
      <c r="BS32" s="763"/>
      <c r="BT32" s="764"/>
      <c r="BU32" s="764"/>
      <c r="BV32" s="764"/>
      <c r="BW32" s="764"/>
      <c r="BX32" s="764"/>
      <c r="BY32" s="764"/>
      <c r="BZ32" s="764"/>
      <c r="CA32" s="764"/>
      <c r="CB32" s="764"/>
      <c r="CC32" s="764"/>
      <c r="CD32" s="764"/>
      <c r="CE32" s="764"/>
      <c r="CF32" s="764"/>
      <c r="CG32" s="765"/>
      <c r="CH32" s="738"/>
      <c r="CI32" s="739"/>
      <c r="CJ32" s="739"/>
      <c r="CK32" s="739"/>
      <c r="CL32" s="740"/>
      <c r="CM32" s="738"/>
      <c r="CN32" s="739"/>
      <c r="CO32" s="739"/>
      <c r="CP32" s="739"/>
      <c r="CQ32" s="740"/>
      <c r="CR32" s="738"/>
      <c r="CS32" s="739"/>
      <c r="CT32" s="739"/>
      <c r="CU32" s="739"/>
      <c r="CV32" s="740"/>
      <c r="CW32" s="738"/>
      <c r="CX32" s="739"/>
      <c r="CY32" s="739"/>
      <c r="CZ32" s="739"/>
      <c r="DA32" s="740"/>
      <c r="DB32" s="738"/>
      <c r="DC32" s="739"/>
      <c r="DD32" s="739"/>
      <c r="DE32" s="739"/>
      <c r="DF32" s="740"/>
      <c r="DG32" s="738"/>
      <c r="DH32" s="739"/>
      <c r="DI32" s="739"/>
      <c r="DJ32" s="739"/>
      <c r="DK32" s="740"/>
      <c r="DL32" s="738"/>
      <c r="DM32" s="739"/>
      <c r="DN32" s="739"/>
      <c r="DO32" s="739"/>
      <c r="DP32" s="740"/>
      <c r="DQ32" s="738"/>
      <c r="DR32" s="739"/>
      <c r="DS32" s="739"/>
      <c r="DT32" s="739"/>
      <c r="DU32" s="740"/>
      <c r="DV32" s="773"/>
      <c r="DW32" s="774"/>
      <c r="DX32" s="774"/>
      <c r="DY32" s="774"/>
      <c r="DZ32" s="775"/>
      <c r="EA32" s="197"/>
    </row>
    <row r="33" spans="1:131" s="198" customFormat="1" ht="26.25" customHeight="1">
      <c r="A33" s="217">
        <v>6</v>
      </c>
      <c r="B33" s="750"/>
      <c r="C33" s="751"/>
      <c r="D33" s="751"/>
      <c r="E33" s="751"/>
      <c r="F33" s="751"/>
      <c r="G33" s="751"/>
      <c r="H33" s="751"/>
      <c r="I33" s="751"/>
      <c r="J33" s="751"/>
      <c r="K33" s="751"/>
      <c r="L33" s="751"/>
      <c r="M33" s="751"/>
      <c r="N33" s="751"/>
      <c r="O33" s="751"/>
      <c r="P33" s="752"/>
      <c r="Q33" s="753"/>
      <c r="R33" s="754"/>
      <c r="S33" s="754"/>
      <c r="T33" s="754"/>
      <c r="U33" s="754"/>
      <c r="V33" s="754"/>
      <c r="W33" s="754"/>
      <c r="X33" s="754"/>
      <c r="Y33" s="754"/>
      <c r="Z33" s="754"/>
      <c r="AA33" s="754"/>
      <c r="AB33" s="754"/>
      <c r="AC33" s="754"/>
      <c r="AD33" s="754"/>
      <c r="AE33" s="755"/>
      <c r="AF33" s="756"/>
      <c r="AG33" s="757"/>
      <c r="AH33" s="757"/>
      <c r="AI33" s="757"/>
      <c r="AJ33" s="758"/>
      <c r="AK33" s="819"/>
      <c r="AL33" s="820"/>
      <c r="AM33" s="820"/>
      <c r="AN33" s="820"/>
      <c r="AO33" s="820"/>
      <c r="AP33" s="820"/>
      <c r="AQ33" s="820"/>
      <c r="AR33" s="820"/>
      <c r="AS33" s="820"/>
      <c r="AT33" s="820"/>
      <c r="AU33" s="820"/>
      <c r="AV33" s="820"/>
      <c r="AW33" s="820"/>
      <c r="AX33" s="820"/>
      <c r="AY33" s="820"/>
      <c r="AZ33" s="821"/>
      <c r="BA33" s="821"/>
      <c r="BB33" s="821"/>
      <c r="BC33" s="821"/>
      <c r="BD33" s="821"/>
      <c r="BE33" s="817"/>
      <c r="BF33" s="817"/>
      <c r="BG33" s="817"/>
      <c r="BH33" s="817"/>
      <c r="BI33" s="818"/>
      <c r="BJ33" s="203"/>
      <c r="BK33" s="203"/>
      <c r="BL33" s="203"/>
      <c r="BM33" s="203"/>
      <c r="BN33" s="203"/>
      <c r="BO33" s="216"/>
      <c r="BP33" s="216"/>
      <c r="BQ33" s="213">
        <v>27</v>
      </c>
      <c r="BR33" s="214"/>
      <c r="BS33" s="763"/>
      <c r="BT33" s="764"/>
      <c r="BU33" s="764"/>
      <c r="BV33" s="764"/>
      <c r="BW33" s="764"/>
      <c r="BX33" s="764"/>
      <c r="BY33" s="764"/>
      <c r="BZ33" s="764"/>
      <c r="CA33" s="764"/>
      <c r="CB33" s="764"/>
      <c r="CC33" s="764"/>
      <c r="CD33" s="764"/>
      <c r="CE33" s="764"/>
      <c r="CF33" s="764"/>
      <c r="CG33" s="765"/>
      <c r="CH33" s="738"/>
      <c r="CI33" s="739"/>
      <c r="CJ33" s="739"/>
      <c r="CK33" s="739"/>
      <c r="CL33" s="740"/>
      <c r="CM33" s="738"/>
      <c r="CN33" s="739"/>
      <c r="CO33" s="739"/>
      <c r="CP33" s="739"/>
      <c r="CQ33" s="740"/>
      <c r="CR33" s="738"/>
      <c r="CS33" s="739"/>
      <c r="CT33" s="739"/>
      <c r="CU33" s="739"/>
      <c r="CV33" s="740"/>
      <c r="CW33" s="738"/>
      <c r="CX33" s="739"/>
      <c r="CY33" s="739"/>
      <c r="CZ33" s="739"/>
      <c r="DA33" s="740"/>
      <c r="DB33" s="738"/>
      <c r="DC33" s="739"/>
      <c r="DD33" s="739"/>
      <c r="DE33" s="739"/>
      <c r="DF33" s="740"/>
      <c r="DG33" s="738"/>
      <c r="DH33" s="739"/>
      <c r="DI33" s="739"/>
      <c r="DJ33" s="739"/>
      <c r="DK33" s="740"/>
      <c r="DL33" s="738"/>
      <c r="DM33" s="739"/>
      <c r="DN33" s="739"/>
      <c r="DO33" s="739"/>
      <c r="DP33" s="740"/>
      <c r="DQ33" s="738"/>
      <c r="DR33" s="739"/>
      <c r="DS33" s="739"/>
      <c r="DT33" s="739"/>
      <c r="DU33" s="740"/>
      <c r="DV33" s="773"/>
      <c r="DW33" s="774"/>
      <c r="DX33" s="774"/>
      <c r="DY33" s="774"/>
      <c r="DZ33" s="775"/>
      <c r="EA33" s="197"/>
    </row>
    <row r="34" spans="1:131" s="198" customFormat="1" ht="26.25" customHeight="1">
      <c r="A34" s="217">
        <v>7</v>
      </c>
      <c r="B34" s="750"/>
      <c r="C34" s="751"/>
      <c r="D34" s="751"/>
      <c r="E34" s="751"/>
      <c r="F34" s="751"/>
      <c r="G34" s="751"/>
      <c r="H34" s="751"/>
      <c r="I34" s="751"/>
      <c r="J34" s="751"/>
      <c r="K34" s="751"/>
      <c r="L34" s="751"/>
      <c r="M34" s="751"/>
      <c r="N34" s="751"/>
      <c r="O34" s="751"/>
      <c r="P34" s="752"/>
      <c r="Q34" s="753"/>
      <c r="R34" s="754"/>
      <c r="S34" s="754"/>
      <c r="T34" s="754"/>
      <c r="U34" s="754"/>
      <c r="V34" s="754"/>
      <c r="W34" s="754"/>
      <c r="X34" s="754"/>
      <c r="Y34" s="754"/>
      <c r="Z34" s="754"/>
      <c r="AA34" s="754"/>
      <c r="AB34" s="754"/>
      <c r="AC34" s="754"/>
      <c r="AD34" s="754"/>
      <c r="AE34" s="755"/>
      <c r="AF34" s="756"/>
      <c r="AG34" s="757"/>
      <c r="AH34" s="757"/>
      <c r="AI34" s="757"/>
      <c r="AJ34" s="758"/>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3"/>
      <c r="BK34" s="203"/>
      <c r="BL34" s="203"/>
      <c r="BM34" s="203"/>
      <c r="BN34" s="203"/>
      <c r="BO34" s="216"/>
      <c r="BP34" s="216"/>
      <c r="BQ34" s="213">
        <v>28</v>
      </c>
      <c r="BR34" s="214"/>
      <c r="BS34" s="763"/>
      <c r="BT34" s="764"/>
      <c r="BU34" s="764"/>
      <c r="BV34" s="764"/>
      <c r="BW34" s="764"/>
      <c r="BX34" s="764"/>
      <c r="BY34" s="764"/>
      <c r="BZ34" s="764"/>
      <c r="CA34" s="764"/>
      <c r="CB34" s="764"/>
      <c r="CC34" s="764"/>
      <c r="CD34" s="764"/>
      <c r="CE34" s="764"/>
      <c r="CF34" s="764"/>
      <c r="CG34" s="765"/>
      <c r="CH34" s="738"/>
      <c r="CI34" s="739"/>
      <c r="CJ34" s="739"/>
      <c r="CK34" s="739"/>
      <c r="CL34" s="740"/>
      <c r="CM34" s="738"/>
      <c r="CN34" s="739"/>
      <c r="CO34" s="739"/>
      <c r="CP34" s="739"/>
      <c r="CQ34" s="740"/>
      <c r="CR34" s="738"/>
      <c r="CS34" s="739"/>
      <c r="CT34" s="739"/>
      <c r="CU34" s="739"/>
      <c r="CV34" s="740"/>
      <c r="CW34" s="738"/>
      <c r="CX34" s="739"/>
      <c r="CY34" s="739"/>
      <c r="CZ34" s="739"/>
      <c r="DA34" s="740"/>
      <c r="DB34" s="738"/>
      <c r="DC34" s="739"/>
      <c r="DD34" s="739"/>
      <c r="DE34" s="739"/>
      <c r="DF34" s="740"/>
      <c r="DG34" s="738"/>
      <c r="DH34" s="739"/>
      <c r="DI34" s="739"/>
      <c r="DJ34" s="739"/>
      <c r="DK34" s="740"/>
      <c r="DL34" s="738"/>
      <c r="DM34" s="739"/>
      <c r="DN34" s="739"/>
      <c r="DO34" s="739"/>
      <c r="DP34" s="740"/>
      <c r="DQ34" s="738"/>
      <c r="DR34" s="739"/>
      <c r="DS34" s="739"/>
      <c r="DT34" s="739"/>
      <c r="DU34" s="740"/>
      <c r="DV34" s="773"/>
      <c r="DW34" s="774"/>
      <c r="DX34" s="774"/>
      <c r="DY34" s="774"/>
      <c r="DZ34" s="775"/>
      <c r="EA34" s="197"/>
    </row>
    <row r="35" spans="1:131" s="198" customFormat="1" ht="26.25" customHeight="1">
      <c r="A35" s="217">
        <v>8</v>
      </c>
      <c r="B35" s="750"/>
      <c r="C35" s="751"/>
      <c r="D35" s="751"/>
      <c r="E35" s="751"/>
      <c r="F35" s="751"/>
      <c r="G35" s="751"/>
      <c r="H35" s="751"/>
      <c r="I35" s="751"/>
      <c r="J35" s="751"/>
      <c r="K35" s="751"/>
      <c r="L35" s="751"/>
      <c r="M35" s="751"/>
      <c r="N35" s="751"/>
      <c r="O35" s="751"/>
      <c r="P35" s="752"/>
      <c r="Q35" s="753"/>
      <c r="R35" s="754"/>
      <c r="S35" s="754"/>
      <c r="T35" s="754"/>
      <c r="U35" s="754"/>
      <c r="V35" s="754"/>
      <c r="W35" s="754"/>
      <c r="X35" s="754"/>
      <c r="Y35" s="754"/>
      <c r="Z35" s="754"/>
      <c r="AA35" s="754"/>
      <c r="AB35" s="754"/>
      <c r="AC35" s="754"/>
      <c r="AD35" s="754"/>
      <c r="AE35" s="755"/>
      <c r="AF35" s="756"/>
      <c r="AG35" s="757"/>
      <c r="AH35" s="757"/>
      <c r="AI35" s="757"/>
      <c r="AJ35" s="758"/>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3"/>
      <c r="BK35" s="203"/>
      <c r="BL35" s="203"/>
      <c r="BM35" s="203"/>
      <c r="BN35" s="203"/>
      <c r="BO35" s="216"/>
      <c r="BP35" s="216"/>
      <c r="BQ35" s="213">
        <v>29</v>
      </c>
      <c r="BR35" s="214"/>
      <c r="BS35" s="763"/>
      <c r="BT35" s="764"/>
      <c r="BU35" s="764"/>
      <c r="BV35" s="764"/>
      <c r="BW35" s="764"/>
      <c r="BX35" s="764"/>
      <c r="BY35" s="764"/>
      <c r="BZ35" s="764"/>
      <c r="CA35" s="764"/>
      <c r="CB35" s="764"/>
      <c r="CC35" s="764"/>
      <c r="CD35" s="764"/>
      <c r="CE35" s="764"/>
      <c r="CF35" s="764"/>
      <c r="CG35" s="765"/>
      <c r="CH35" s="738"/>
      <c r="CI35" s="739"/>
      <c r="CJ35" s="739"/>
      <c r="CK35" s="739"/>
      <c r="CL35" s="740"/>
      <c r="CM35" s="738"/>
      <c r="CN35" s="739"/>
      <c r="CO35" s="739"/>
      <c r="CP35" s="739"/>
      <c r="CQ35" s="740"/>
      <c r="CR35" s="738"/>
      <c r="CS35" s="739"/>
      <c r="CT35" s="739"/>
      <c r="CU35" s="739"/>
      <c r="CV35" s="740"/>
      <c r="CW35" s="738"/>
      <c r="CX35" s="739"/>
      <c r="CY35" s="739"/>
      <c r="CZ35" s="739"/>
      <c r="DA35" s="740"/>
      <c r="DB35" s="738"/>
      <c r="DC35" s="739"/>
      <c r="DD35" s="739"/>
      <c r="DE35" s="739"/>
      <c r="DF35" s="740"/>
      <c r="DG35" s="738"/>
      <c r="DH35" s="739"/>
      <c r="DI35" s="739"/>
      <c r="DJ35" s="739"/>
      <c r="DK35" s="740"/>
      <c r="DL35" s="738"/>
      <c r="DM35" s="739"/>
      <c r="DN35" s="739"/>
      <c r="DO35" s="739"/>
      <c r="DP35" s="740"/>
      <c r="DQ35" s="738"/>
      <c r="DR35" s="739"/>
      <c r="DS35" s="739"/>
      <c r="DT35" s="739"/>
      <c r="DU35" s="740"/>
      <c r="DV35" s="773"/>
      <c r="DW35" s="774"/>
      <c r="DX35" s="774"/>
      <c r="DY35" s="774"/>
      <c r="DZ35" s="775"/>
      <c r="EA35" s="197"/>
    </row>
    <row r="36" spans="1:131" s="198" customFormat="1" ht="26.25" customHeight="1">
      <c r="A36" s="217">
        <v>9</v>
      </c>
      <c r="B36" s="750"/>
      <c r="C36" s="751"/>
      <c r="D36" s="751"/>
      <c r="E36" s="751"/>
      <c r="F36" s="751"/>
      <c r="G36" s="751"/>
      <c r="H36" s="751"/>
      <c r="I36" s="751"/>
      <c r="J36" s="751"/>
      <c r="K36" s="751"/>
      <c r="L36" s="751"/>
      <c r="M36" s="751"/>
      <c r="N36" s="751"/>
      <c r="O36" s="751"/>
      <c r="P36" s="752"/>
      <c r="Q36" s="753"/>
      <c r="R36" s="754"/>
      <c r="S36" s="754"/>
      <c r="T36" s="754"/>
      <c r="U36" s="754"/>
      <c r="V36" s="754"/>
      <c r="W36" s="754"/>
      <c r="X36" s="754"/>
      <c r="Y36" s="754"/>
      <c r="Z36" s="754"/>
      <c r="AA36" s="754"/>
      <c r="AB36" s="754"/>
      <c r="AC36" s="754"/>
      <c r="AD36" s="754"/>
      <c r="AE36" s="755"/>
      <c r="AF36" s="756"/>
      <c r="AG36" s="757"/>
      <c r="AH36" s="757"/>
      <c r="AI36" s="757"/>
      <c r="AJ36" s="758"/>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3"/>
      <c r="BK36" s="203"/>
      <c r="BL36" s="203"/>
      <c r="BM36" s="203"/>
      <c r="BN36" s="203"/>
      <c r="BO36" s="216"/>
      <c r="BP36" s="216"/>
      <c r="BQ36" s="213">
        <v>30</v>
      </c>
      <c r="BR36" s="214"/>
      <c r="BS36" s="763"/>
      <c r="BT36" s="764"/>
      <c r="BU36" s="764"/>
      <c r="BV36" s="764"/>
      <c r="BW36" s="764"/>
      <c r="BX36" s="764"/>
      <c r="BY36" s="764"/>
      <c r="BZ36" s="764"/>
      <c r="CA36" s="764"/>
      <c r="CB36" s="764"/>
      <c r="CC36" s="764"/>
      <c r="CD36" s="764"/>
      <c r="CE36" s="764"/>
      <c r="CF36" s="764"/>
      <c r="CG36" s="765"/>
      <c r="CH36" s="738"/>
      <c r="CI36" s="739"/>
      <c r="CJ36" s="739"/>
      <c r="CK36" s="739"/>
      <c r="CL36" s="740"/>
      <c r="CM36" s="738"/>
      <c r="CN36" s="739"/>
      <c r="CO36" s="739"/>
      <c r="CP36" s="739"/>
      <c r="CQ36" s="740"/>
      <c r="CR36" s="738"/>
      <c r="CS36" s="739"/>
      <c r="CT36" s="739"/>
      <c r="CU36" s="739"/>
      <c r="CV36" s="740"/>
      <c r="CW36" s="738"/>
      <c r="CX36" s="739"/>
      <c r="CY36" s="739"/>
      <c r="CZ36" s="739"/>
      <c r="DA36" s="740"/>
      <c r="DB36" s="738"/>
      <c r="DC36" s="739"/>
      <c r="DD36" s="739"/>
      <c r="DE36" s="739"/>
      <c r="DF36" s="740"/>
      <c r="DG36" s="738"/>
      <c r="DH36" s="739"/>
      <c r="DI36" s="739"/>
      <c r="DJ36" s="739"/>
      <c r="DK36" s="740"/>
      <c r="DL36" s="738"/>
      <c r="DM36" s="739"/>
      <c r="DN36" s="739"/>
      <c r="DO36" s="739"/>
      <c r="DP36" s="740"/>
      <c r="DQ36" s="738"/>
      <c r="DR36" s="739"/>
      <c r="DS36" s="739"/>
      <c r="DT36" s="739"/>
      <c r="DU36" s="740"/>
      <c r="DV36" s="773"/>
      <c r="DW36" s="774"/>
      <c r="DX36" s="774"/>
      <c r="DY36" s="774"/>
      <c r="DZ36" s="775"/>
      <c r="EA36" s="197"/>
    </row>
    <row r="37" spans="1:131" s="198" customFormat="1" ht="26.25" customHeight="1">
      <c r="A37" s="217">
        <v>10</v>
      </c>
      <c r="B37" s="750"/>
      <c r="C37" s="751"/>
      <c r="D37" s="751"/>
      <c r="E37" s="751"/>
      <c r="F37" s="751"/>
      <c r="G37" s="751"/>
      <c r="H37" s="751"/>
      <c r="I37" s="751"/>
      <c r="J37" s="751"/>
      <c r="K37" s="751"/>
      <c r="L37" s="751"/>
      <c r="M37" s="751"/>
      <c r="N37" s="751"/>
      <c r="O37" s="751"/>
      <c r="P37" s="752"/>
      <c r="Q37" s="753"/>
      <c r="R37" s="754"/>
      <c r="S37" s="754"/>
      <c r="T37" s="754"/>
      <c r="U37" s="754"/>
      <c r="V37" s="754"/>
      <c r="W37" s="754"/>
      <c r="X37" s="754"/>
      <c r="Y37" s="754"/>
      <c r="Z37" s="754"/>
      <c r="AA37" s="754"/>
      <c r="AB37" s="754"/>
      <c r="AC37" s="754"/>
      <c r="AD37" s="754"/>
      <c r="AE37" s="755"/>
      <c r="AF37" s="756"/>
      <c r="AG37" s="757"/>
      <c r="AH37" s="757"/>
      <c r="AI37" s="757"/>
      <c r="AJ37" s="758"/>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3"/>
      <c r="BK37" s="203"/>
      <c r="BL37" s="203"/>
      <c r="BM37" s="203"/>
      <c r="BN37" s="203"/>
      <c r="BO37" s="216"/>
      <c r="BP37" s="216"/>
      <c r="BQ37" s="213">
        <v>31</v>
      </c>
      <c r="BR37" s="214"/>
      <c r="BS37" s="763"/>
      <c r="BT37" s="764"/>
      <c r="BU37" s="764"/>
      <c r="BV37" s="764"/>
      <c r="BW37" s="764"/>
      <c r="BX37" s="764"/>
      <c r="BY37" s="764"/>
      <c r="BZ37" s="764"/>
      <c r="CA37" s="764"/>
      <c r="CB37" s="764"/>
      <c r="CC37" s="764"/>
      <c r="CD37" s="764"/>
      <c r="CE37" s="764"/>
      <c r="CF37" s="764"/>
      <c r="CG37" s="765"/>
      <c r="CH37" s="738"/>
      <c r="CI37" s="739"/>
      <c r="CJ37" s="739"/>
      <c r="CK37" s="739"/>
      <c r="CL37" s="740"/>
      <c r="CM37" s="738"/>
      <c r="CN37" s="739"/>
      <c r="CO37" s="739"/>
      <c r="CP37" s="739"/>
      <c r="CQ37" s="740"/>
      <c r="CR37" s="738"/>
      <c r="CS37" s="739"/>
      <c r="CT37" s="739"/>
      <c r="CU37" s="739"/>
      <c r="CV37" s="740"/>
      <c r="CW37" s="738"/>
      <c r="CX37" s="739"/>
      <c r="CY37" s="739"/>
      <c r="CZ37" s="739"/>
      <c r="DA37" s="740"/>
      <c r="DB37" s="738"/>
      <c r="DC37" s="739"/>
      <c r="DD37" s="739"/>
      <c r="DE37" s="739"/>
      <c r="DF37" s="740"/>
      <c r="DG37" s="738"/>
      <c r="DH37" s="739"/>
      <c r="DI37" s="739"/>
      <c r="DJ37" s="739"/>
      <c r="DK37" s="740"/>
      <c r="DL37" s="738"/>
      <c r="DM37" s="739"/>
      <c r="DN37" s="739"/>
      <c r="DO37" s="739"/>
      <c r="DP37" s="740"/>
      <c r="DQ37" s="738"/>
      <c r="DR37" s="739"/>
      <c r="DS37" s="739"/>
      <c r="DT37" s="739"/>
      <c r="DU37" s="740"/>
      <c r="DV37" s="773"/>
      <c r="DW37" s="774"/>
      <c r="DX37" s="774"/>
      <c r="DY37" s="774"/>
      <c r="DZ37" s="775"/>
      <c r="EA37" s="197"/>
    </row>
    <row r="38" spans="1:131" s="198" customFormat="1" ht="26.25" customHeight="1">
      <c r="A38" s="217">
        <v>11</v>
      </c>
      <c r="B38" s="750"/>
      <c r="C38" s="751"/>
      <c r="D38" s="751"/>
      <c r="E38" s="751"/>
      <c r="F38" s="751"/>
      <c r="G38" s="751"/>
      <c r="H38" s="751"/>
      <c r="I38" s="751"/>
      <c r="J38" s="751"/>
      <c r="K38" s="751"/>
      <c r="L38" s="751"/>
      <c r="M38" s="751"/>
      <c r="N38" s="751"/>
      <c r="O38" s="751"/>
      <c r="P38" s="752"/>
      <c r="Q38" s="753"/>
      <c r="R38" s="754"/>
      <c r="S38" s="754"/>
      <c r="T38" s="754"/>
      <c r="U38" s="754"/>
      <c r="V38" s="754"/>
      <c r="W38" s="754"/>
      <c r="X38" s="754"/>
      <c r="Y38" s="754"/>
      <c r="Z38" s="754"/>
      <c r="AA38" s="754"/>
      <c r="AB38" s="754"/>
      <c r="AC38" s="754"/>
      <c r="AD38" s="754"/>
      <c r="AE38" s="755"/>
      <c r="AF38" s="756"/>
      <c r="AG38" s="757"/>
      <c r="AH38" s="757"/>
      <c r="AI38" s="757"/>
      <c r="AJ38" s="758"/>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63"/>
      <c r="BT38" s="764"/>
      <c r="BU38" s="764"/>
      <c r="BV38" s="764"/>
      <c r="BW38" s="764"/>
      <c r="BX38" s="764"/>
      <c r="BY38" s="764"/>
      <c r="BZ38" s="764"/>
      <c r="CA38" s="764"/>
      <c r="CB38" s="764"/>
      <c r="CC38" s="764"/>
      <c r="CD38" s="764"/>
      <c r="CE38" s="764"/>
      <c r="CF38" s="764"/>
      <c r="CG38" s="765"/>
      <c r="CH38" s="738"/>
      <c r="CI38" s="739"/>
      <c r="CJ38" s="739"/>
      <c r="CK38" s="739"/>
      <c r="CL38" s="740"/>
      <c r="CM38" s="738"/>
      <c r="CN38" s="739"/>
      <c r="CO38" s="739"/>
      <c r="CP38" s="739"/>
      <c r="CQ38" s="740"/>
      <c r="CR38" s="738"/>
      <c r="CS38" s="739"/>
      <c r="CT38" s="739"/>
      <c r="CU38" s="739"/>
      <c r="CV38" s="740"/>
      <c r="CW38" s="738"/>
      <c r="CX38" s="739"/>
      <c r="CY38" s="739"/>
      <c r="CZ38" s="739"/>
      <c r="DA38" s="740"/>
      <c r="DB38" s="738"/>
      <c r="DC38" s="739"/>
      <c r="DD38" s="739"/>
      <c r="DE38" s="739"/>
      <c r="DF38" s="740"/>
      <c r="DG38" s="738"/>
      <c r="DH38" s="739"/>
      <c r="DI38" s="739"/>
      <c r="DJ38" s="739"/>
      <c r="DK38" s="740"/>
      <c r="DL38" s="738"/>
      <c r="DM38" s="739"/>
      <c r="DN38" s="739"/>
      <c r="DO38" s="739"/>
      <c r="DP38" s="740"/>
      <c r="DQ38" s="738"/>
      <c r="DR38" s="739"/>
      <c r="DS38" s="739"/>
      <c r="DT38" s="739"/>
      <c r="DU38" s="740"/>
      <c r="DV38" s="773"/>
      <c r="DW38" s="774"/>
      <c r="DX38" s="774"/>
      <c r="DY38" s="774"/>
      <c r="DZ38" s="775"/>
      <c r="EA38" s="197"/>
    </row>
    <row r="39" spans="1:131" s="198" customFormat="1" ht="26.25" customHeight="1">
      <c r="A39" s="217">
        <v>12</v>
      </c>
      <c r="B39" s="750"/>
      <c r="C39" s="751"/>
      <c r="D39" s="751"/>
      <c r="E39" s="751"/>
      <c r="F39" s="751"/>
      <c r="G39" s="751"/>
      <c r="H39" s="751"/>
      <c r="I39" s="751"/>
      <c r="J39" s="751"/>
      <c r="K39" s="751"/>
      <c r="L39" s="751"/>
      <c r="M39" s="751"/>
      <c r="N39" s="751"/>
      <c r="O39" s="751"/>
      <c r="P39" s="752"/>
      <c r="Q39" s="753"/>
      <c r="R39" s="754"/>
      <c r="S39" s="754"/>
      <c r="T39" s="754"/>
      <c r="U39" s="754"/>
      <c r="V39" s="754"/>
      <c r="W39" s="754"/>
      <c r="X39" s="754"/>
      <c r="Y39" s="754"/>
      <c r="Z39" s="754"/>
      <c r="AA39" s="754"/>
      <c r="AB39" s="754"/>
      <c r="AC39" s="754"/>
      <c r="AD39" s="754"/>
      <c r="AE39" s="755"/>
      <c r="AF39" s="756"/>
      <c r="AG39" s="757"/>
      <c r="AH39" s="757"/>
      <c r="AI39" s="757"/>
      <c r="AJ39" s="758"/>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63"/>
      <c r="BT39" s="764"/>
      <c r="BU39" s="764"/>
      <c r="BV39" s="764"/>
      <c r="BW39" s="764"/>
      <c r="BX39" s="764"/>
      <c r="BY39" s="764"/>
      <c r="BZ39" s="764"/>
      <c r="CA39" s="764"/>
      <c r="CB39" s="764"/>
      <c r="CC39" s="764"/>
      <c r="CD39" s="764"/>
      <c r="CE39" s="764"/>
      <c r="CF39" s="764"/>
      <c r="CG39" s="765"/>
      <c r="CH39" s="738"/>
      <c r="CI39" s="739"/>
      <c r="CJ39" s="739"/>
      <c r="CK39" s="739"/>
      <c r="CL39" s="740"/>
      <c r="CM39" s="738"/>
      <c r="CN39" s="739"/>
      <c r="CO39" s="739"/>
      <c r="CP39" s="739"/>
      <c r="CQ39" s="740"/>
      <c r="CR39" s="738"/>
      <c r="CS39" s="739"/>
      <c r="CT39" s="739"/>
      <c r="CU39" s="739"/>
      <c r="CV39" s="740"/>
      <c r="CW39" s="738"/>
      <c r="CX39" s="739"/>
      <c r="CY39" s="739"/>
      <c r="CZ39" s="739"/>
      <c r="DA39" s="740"/>
      <c r="DB39" s="738"/>
      <c r="DC39" s="739"/>
      <c r="DD39" s="739"/>
      <c r="DE39" s="739"/>
      <c r="DF39" s="740"/>
      <c r="DG39" s="738"/>
      <c r="DH39" s="739"/>
      <c r="DI39" s="739"/>
      <c r="DJ39" s="739"/>
      <c r="DK39" s="740"/>
      <c r="DL39" s="738"/>
      <c r="DM39" s="739"/>
      <c r="DN39" s="739"/>
      <c r="DO39" s="739"/>
      <c r="DP39" s="740"/>
      <c r="DQ39" s="738"/>
      <c r="DR39" s="739"/>
      <c r="DS39" s="739"/>
      <c r="DT39" s="739"/>
      <c r="DU39" s="740"/>
      <c r="DV39" s="773"/>
      <c r="DW39" s="774"/>
      <c r="DX39" s="774"/>
      <c r="DY39" s="774"/>
      <c r="DZ39" s="775"/>
      <c r="EA39" s="197"/>
    </row>
    <row r="40" spans="1:131" s="198" customFormat="1" ht="26.25" customHeight="1">
      <c r="A40" s="212">
        <v>13</v>
      </c>
      <c r="B40" s="750"/>
      <c r="C40" s="751"/>
      <c r="D40" s="751"/>
      <c r="E40" s="751"/>
      <c r="F40" s="751"/>
      <c r="G40" s="751"/>
      <c r="H40" s="751"/>
      <c r="I40" s="751"/>
      <c r="J40" s="751"/>
      <c r="K40" s="751"/>
      <c r="L40" s="751"/>
      <c r="M40" s="751"/>
      <c r="N40" s="751"/>
      <c r="O40" s="751"/>
      <c r="P40" s="752"/>
      <c r="Q40" s="753"/>
      <c r="R40" s="754"/>
      <c r="S40" s="754"/>
      <c r="T40" s="754"/>
      <c r="U40" s="754"/>
      <c r="V40" s="754"/>
      <c r="W40" s="754"/>
      <c r="X40" s="754"/>
      <c r="Y40" s="754"/>
      <c r="Z40" s="754"/>
      <c r="AA40" s="754"/>
      <c r="AB40" s="754"/>
      <c r="AC40" s="754"/>
      <c r="AD40" s="754"/>
      <c r="AE40" s="755"/>
      <c r="AF40" s="756"/>
      <c r="AG40" s="757"/>
      <c r="AH40" s="757"/>
      <c r="AI40" s="757"/>
      <c r="AJ40" s="758"/>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63"/>
      <c r="BT40" s="764"/>
      <c r="BU40" s="764"/>
      <c r="BV40" s="764"/>
      <c r="BW40" s="764"/>
      <c r="BX40" s="764"/>
      <c r="BY40" s="764"/>
      <c r="BZ40" s="764"/>
      <c r="CA40" s="764"/>
      <c r="CB40" s="764"/>
      <c r="CC40" s="764"/>
      <c r="CD40" s="764"/>
      <c r="CE40" s="764"/>
      <c r="CF40" s="764"/>
      <c r="CG40" s="765"/>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73"/>
      <c r="DW40" s="774"/>
      <c r="DX40" s="774"/>
      <c r="DY40" s="774"/>
      <c r="DZ40" s="775"/>
      <c r="EA40" s="197"/>
    </row>
    <row r="41" spans="1:131" s="198" customFormat="1" ht="26.25" customHeight="1">
      <c r="A41" s="212">
        <v>14</v>
      </c>
      <c r="B41" s="750"/>
      <c r="C41" s="751"/>
      <c r="D41" s="751"/>
      <c r="E41" s="751"/>
      <c r="F41" s="751"/>
      <c r="G41" s="751"/>
      <c r="H41" s="751"/>
      <c r="I41" s="751"/>
      <c r="J41" s="751"/>
      <c r="K41" s="751"/>
      <c r="L41" s="751"/>
      <c r="M41" s="751"/>
      <c r="N41" s="751"/>
      <c r="O41" s="751"/>
      <c r="P41" s="752"/>
      <c r="Q41" s="753"/>
      <c r="R41" s="754"/>
      <c r="S41" s="754"/>
      <c r="T41" s="754"/>
      <c r="U41" s="754"/>
      <c r="V41" s="754"/>
      <c r="W41" s="754"/>
      <c r="X41" s="754"/>
      <c r="Y41" s="754"/>
      <c r="Z41" s="754"/>
      <c r="AA41" s="754"/>
      <c r="AB41" s="754"/>
      <c r="AC41" s="754"/>
      <c r="AD41" s="754"/>
      <c r="AE41" s="755"/>
      <c r="AF41" s="756"/>
      <c r="AG41" s="757"/>
      <c r="AH41" s="757"/>
      <c r="AI41" s="757"/>
      <c r="AJ41" s="758"/>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63"/>
      <c r="BT41" s="764"/>
      <c r="BU41" s="764"/>
      <c r="BV41" s="764"/>
      <c r="BW41" s="764"/>
      <c r="BX41" s="764"/>
      <c r="BY41" s="764"/>
      <c r="BZ41" s="764"/>
      <c r="CA41" s="764"/>
      <c r="CB41" s="764"/>
      <c r="CC41" s="764"/>
      <c r="CD41" s="764"/>
      <c r="CE41" s="764"/>
      <c r="CF41" s="764"/>
      <c r="CG41" s="765"/>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73"/>
      <c r="DW41" s="774"/>
      <c r="DX41" s="774"/>
      <c r="DY41" s="774"/>
      <c r="DZ41" s="775"/>
      <c r="EA41" s="197"/>
    </row>
    <row r="42" spans="1:131" s="198" customFormat="1" ht="26.25" customHeight="1">
      <c r="A42" s="212">
        <v>15</v>
      </c>
      <c r="B42" s="750"/>
      <c r="C42" s="751"/>
      <c r="D42" s="751"/>
      <c r="E42" s="751"/>
      <c r="F42" s="751"/>
      <c r="G42" s="751"/>
      <c r="H42" s="751"/>
      <c r="I42" s="751"/>
      <c r="J42" s="751"/>
      <c r="K42" s="751"/>
      <c r="L42" s="751"/>
      <c r="M42" s="751"/>
      <c r="N42" s="751"/>
      <c r="O42" s="751"/>
      <c r="P42" s="752"/>
      <c r="Q42" s="753"/>
      <c r="R42" s="754"/>
      <c r="S42" s="754"/>
      <c r="T42" s="754"/>
      <c r="U42" s="754"/>
      <c r="V42" s="754"/>
      <c r="W42" s="754"/>
      <c r="X42" s="754"/>
      <c r="Y42" s="754"/>
      <c r="Z42" s="754"/>
      <c r="AA42" s="754"/>
      <c r="AB42" s="754"/>
      <c r="AC42" s="754"/>
      <c r="AD42" s="754"/>
      <c r="AE42" s="755"/>
      <c r="AF42" s="756"/>
      <c r="AG42" s="757"/>
      <c r="AH42" s="757"/>
      <c r="AI42" s="757"/>
      <c r="AJ42" s="758"/>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63"/>
      <c r="BT42" s="764"/>
      <c r="BU42" s="764"/>
      <c r="BV42" s="764"/>
      <c r="BW42" s="764"/>
      <c r="BX42" s="764"/>
      <c r="BY42" s="764"/>
      <c r="BZ42" s="764"/>
      <c r="CA42" s="764"/>
      <c r="CB42" s="764"/>
      <c r="CC42" s="764"/>
      <c r="CD42" s="764"/>
      <c r="CE42" s="764"/>
      <c r="CF42" s="764"/>
      <c r="CG42" s="765"/>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73"/>
      <c r="DW42" s="774"/>
      <c r="DX42" s="774"/>
      <c r="DY42" s="774"/>
      <c r="DZ42" s="775"/>
      <c r="EA42" s="197"/>
    </row>
    <row r="43" spans="1:131" s="198" customFormat="1" ht="26.25" customHeight="1">
      <c r="A43" s="212">
        <v>16</v>
      </c>
      <c r="B43" s="750"/>
      <c r="C43" s="751"/>
      <c r="D43" s="751"/>
      <c r="E43" s="751"/>
      <c r="F43" s="751"/>
      <c r="G43" s="751"/>
      <c r="H43" s="751"/>
      <c r="I43" s="751"/>
      <c r="J43" s="751"/>
      <c r="K43" s="751"/>
      <c r="L43" s="751"/>
      <c r="M43" s="751"/>
      <c r="N43" s="751"/>
      <c r="O43" s="751"/>
      <c r="P43" s="752"/>
      <c r="Q43" s="753"/>
      <c r="R43" s="754"/>
      <c r="S43" s="754"/>
      <c r="T43" s="754"/>
      <c r="U43" s="754"/>
      <c r="V43" s="754"/>
      <c r="W43" s="754"/>
      <c r="X43" s="754"/>
      <c r="Y43" s="754"/>
      <c r="Z43" s="754"/>
      <c r="AA43" s="754"/>
      <c r="AB43" s="754"/>
      <c r="AC43" s="754"/>
      <c r="AD43" s="754"/>
      <c r="AE43" s="755"/>
      <c r="AF43" s="756"/>
      <c r="AG43" s="757"/>
      <c r="AH43" s="757"/>
      <c r="AI43" s="757"/>
      <c r="AJ43" s="758"/>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63"/>
      <c r="BT43" s="764"/>
      <c r="BU43" s="764"/>
      <c r="BV43" s="764"/>
      <c r="BW43" s="764"/>
      <c r="BX43" s="764"/>
      <c r="BY43" s="764"/>
      <c r="BZ43" s="764"/>
      <c r="CA43" s="764"/>
      <c r="CB43" s="764"/>
      <c r="CC43" s="764"/>
      <c r="CD43" s="764"/>
      <c r="CE43" s="764"/>
      <c r="CF43" s="764"/>
      <c r="CG43" s="765"/>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73"/>
      <c r="DW43" s="774"/>
      <c r="DX43" s="774"/>
      <c r="DY43" s="774"/>
      <c r="DZ43" s="775"/>
      <c r="EA43" s="197"/>
    </row>
    <row r="44" spans="1:131" s="198" customFormat="1" ht="26.25" customHeight="1">
      <c r="A44" s="212">
        <v>17</v>
      </c>
      <c r="B44" s="750"/>
      <c r="C44" s="751"/>
      <c r="D44" s="751"/>
      <c r="E44" s="751"/>
      <c r="F44" s="751"/>
      <c r="G44" s="751"/>
      <c r="H44" s="751"/>
      <c r="I44" s="751"/>
      <c r="J44" s="751"/>
      <c r="K44" s="751"/>
      <c r="L44" s="751"/>
      <c r="M44" s="751"/>
      <c r="N44" s="751"/>
      <c r="O44" s="751"/>
      <c r="P44" s="752"/>
      <c r="Q44" s="753"/>
      <c r="R44" s="754"/>
      <c r="S44" s="754"/>
      <c r="T44" s="754"/>
      <c r="U44" s="754"/>
      <c r="V44" s="754"/>
      <c r="W44" s="754"/>
      <c r="X44" s="754"/>
      <c r="Y44" s="754"/>
      <c r="Z44" s="754"/>
      <c r="AA44" s="754"/>
      <c r="AB44" s="754"/>
      <c r="AC44" s="754"/>
      <c r="AD44" s="754"/>
      <c r="AE44" s="755"/>
      <c r="AF44" s="756"/>
      <c r="AG44" s="757"/>
      <c r="AH44" s="757"/>
      <c r="AI44" s="757"/>
      <c r="AJ44" s="758"/>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63"/>
      <c r="BT44" s="764"/>
      <c r="BU44" s="764"/>
      <c r="BV44" s="764"/>
      <c r="BW44" s="764"/>
      <c r="BX44" s="764"/>
      <c r="BY44" s="764"/>
      <c r="BZ44" s="764"/>
      <c r="CA44" s="764"/>
      <c r="CB44" s="764"/>
      <c r="CC44" s="764"/>
      <c r="CD44" s="764"/>
      <c r="CE44" s="764"/>
      <c r="CF44" s="764"/>
      <c r="CG44" s="765"/>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73"/>
      <c r="DW44" s="774"/>
      <c r="DX44" s="774"/>
      <c r="DY44" s="774"/>
      <c r="DZ44" s="775"/>
      <c r="EA44" s="197"/>
    </row>
    <row r="45" spans="1:131" s="198" customFormat="1" ht="26.25" customHeight="1">
      <c r="A45" s="212">
        <v>18</v>
      </c>
      <c r="B45" s="750"/>
      <c r="C45" s="751"/>
      <c r="D45" s="751"/>
      <c r="E45" s="751"/>
      <c r="F45" s="751"/>
      <c r="G45" s="751"/>
      <c r="H45" s="751"/>
      <c r="I45" s="751"/>
      <c r="J45" s="751"/>
      <c r="K45" s="751"/>
      <c r="L45" s="751"/>
      <c r="M45" s="751"/>
      <c r="N45" s="751"/>
      <c r="O45" s="751"/>
      <c r="P45" s="752"/>
      <c r="Q45" s="753"/>
      <c r="R45" s="754"/>
      <c r="S45" s="754"/>
      <c r="T45" s="754"/>
      <c r="U45" s="754"/>
      <c r="V45" s="754"/>
      <c r="W45" s="754"/>
      <c r="X45" s="754"/>
      <c r="Y45" s="754"/>
      <c r="Z45" s="754"/>
      <c r="AA45" s="754"/>
      <c r="AB45" s="754"/>
      <c r="AC45" s="754"/>
      <c r="AD45" s="754"/>
      <c r="AE45" s="755"/>
      <c r="AF45" s="756"/>
      <c r="AG45" s="757"/>
      <c r="AH45" s="757"/>
      <c r="AI45" s="757"/>
      <c r="AJ45" s="758"/>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63"/>
      <c r="BT45" s="764"/>
      <c r="BU45" s="764"/>
      <c r="BV45" s="764"/>
      <c r="BW45" s="764"/>
      <c r="BX45" s="764"/>
      <c r="BY45" s="764"/>
      <c r="BZ45" s="764"/>
      <c r="CA45" s="764"/>
      <c r="CB45" s="764"/>
      <c r="CC45" s="764"/>
      <c r="CD45" s="764"/>
      <c r="CE45" s="764"/>
      <c r="CF45" s="764"/>
      <c r="CG45" s="765"/>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73"/>
      <c r="DW45" s="774"/>
      <c r="DX45" s="774"/>
      <c r="DY45" s="774"/>
      <c r="DZ45" s="775"/>
      <c r="EA45" s="197"/>
    </row>
    <row r="46" spans="1:131" s="198" customFormat="1" ht="26.25" customHeight="1">
      <c r="A46" s="212">
        <v>19</v>
      </c>
      <c r="B46" s="750"/>
      <c r="C46" s="751"/>
      <c r="D46" s="751"/>
      <c r="E46" s="751"/>
      <c r="F46" s="751"/>
      <c r="G46" s="751"/>
      <c r="H46" s="751"/>
      <c r="I46" s="751"/>
      <c r="J46" s="751"/>
      <c r="K46" s="751"/>
      <c r="L46" s="751"/>
      <c r="M46" s="751"/>
      <c r="N46" s="751"/>
      <c r="O46" s="751"/>
      <c r="P46" s="752"/>
      <c r="Q46" s="753"/>
      <c r="R46" s="754"/>
      <c r="S46" s="754"/>
      <c r="T46" s="754"/>
      <c r="U46" s="754"/>
      <c r="V46" s="754"/>
      <c r="W46" s="754"/>
      <c r="X46" s="754"/>
      <c r="Y46" s="754"/>
      <c r="Z46" s="754"/>
      <c r="AA46" s="754"/>
      <c r="AB46" s="754"/>
      <c r="AC46" s="754"/>
      <c r="AD46" s="754"/>
      <c r="AE46" s="755"/>
      <c r="AF46" s="756"/>
      <c r="AG46" s="757"/>
      <c r="AH46" s="757"/>
      <c r="AI46" s="757"/>
      <c r="AJ46" s="758"/>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63"/>
      <c r="BT46" s="764"/>
      <c r="BU46" s="764"/>
      <c r="BV46" s="764"/>
      <c r="BW46" s="764"/>
      <c r="BX46" s="764"/>
      <c r="BY46" s="764"/>
      <c r="BZ46" s="764"/>
      <c r="CA46" s="764"/>
      <c r="CB46" s="764"/>
      <c r="CC46" s="764"/>
      <c r="CD46" s="764"/>
      <c r="CE46" s="764"/>
      <c r="CF46" s="764"/>
      <c r="CG46" s="765"/>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73"/>
      <c r="DW46" s="774"/>
      <c r="DX46" s="774"/>
      <c r="DY46" s="774"/>
      <c r="DZ46" s="775"/>
      <c r="EA46" s="197"/>
    </row>
    <row r="47" spans="1:131" s="198" customFormat="1" ht="26.25" customHeight="1">
      <c r="A47" s="212">
        <v>20</v>
      </c>
      <c r="B47" s="750"/>
      <c r="C47" s="751"/>
      <c r="D47" s="751"/>
      <c r="E47" s="751"/>
      <c r="F47" s="751"/>
      <c r="G47" s="751"/>
      <c r="H47" s="751"/>
      <c r="I47" s="751"/>
      <c r="J47" s="751"/>
      <c r="K47" s="751"/>
      <c r="L47" s="751"/>
      <c r="M47" s="751"/>
      <c r="N47" s="751"/>
      <c r="O47" s="751"/>
      <c r="P47" s="752"/>
      <c r="Q47" s="753"/>
      <c r="R47" s="754"/>
      <c r="S47" s="754"/>
      <c r="T47" s="754"/>
      <c r="U47" s="754"/>
      <c r="V47" s="754"/>
      <c r="W47" s="754"/>
      <c r="X47" s="754"/>
      <c r="Y47" s="754"/>
      <c r="Z47" s="754"/>
      <c r="AA47" s="754"/>
      <c r="AB47" s="754"/>
      <c r="AC47" s="754"/>
      <c r="AD47" s="754"/>
      <c r="AE47" s="755"/>
      <c r="AF47" s="756"/>
      <c r="AG47" s="757"/>
      <c r="AH47" s="757"/>
      <c r="AI47" s="757"/>
      <c r="AJ47" s="758"/>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63"/>
      <c r="BT47" s="764"/>
      <c r="BU47" s="764"/>
      <c r="BV47" s="764"/>
      <c r="BW47" s="764"/>
      <c r="BX47" s="764"/>
      <c r="BY47" s="764"/>
      <c r="BZ47" s="764"/>
      <c r="CA47" s="764"/>
      <c r="CB47" s="764"/>
      <c r="CC47" s="764"/>
      <c r="CD47" s="764"/>
      <c r="CE47" s="764"/>
      <c r="CF47" s="764"/>
      <c r="CG47" s="765"/>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73"/>
      <c r="DW47" s="774"/>
      <c r="DX47" s="774"/>
      <c r="DY47" s="774"/>
      <c r="DZ47" s="775"/>
      <c r="EA47" s="197"/>
    </row>
    <row r="48" spans="1:131" s="198" customFormat="1" ht="26.25" customHeight="1">
      <c r="A48" s="212">
        <v>21</v>
      </c>
      <c r="B48" s="750"/>
      <c r="C48" s="751"/>
      <c r="D48" s="751"/>
      <c r="E48" s="751"/>
      <c r="F48" s="751"/>
      <c r="G48" s="751"/>
      <c r="H48" s="751"/>
      <c r="I48" s="751"/>
      <c r="J48" s="751"/>
      <c r="K48" s="751"/>
      <c r="L48" s="751"/>
      <c r="M48" s="751"/>
      <c r="N48" s="751"/>
      <c r="O48" s="751"/>
      <c r="P48" s="752"/>
      <c r="Q48" s="753"/>
      <c r="R48" s="754"/>
      <c r="S48" s="754"/>
      <c r="T48" s="754"/>
      <c r="U48" s="754"/>
      <c r="V48" s="754"/>
      <c r="W48" s="754"/>
      <c r="X48" s="754"/>
      <c r="Y48" s="754"/>
      <c r="Z48" s="754"/>
      <c r="AA48" s="754"/>
      <c r="AB48" s="754"/>
      <c r="AC48" s="754"/>
      <c r="AD48" s="754"/>
      <c r="AE48" s="755"/>
      <c r="AF48" s="756"/>
      <c r="AG48" s="757"/>
      <c r="AH48" s="757"/>
      <c r="AI48" s="757"/>
      <c r="AJ48" s="758"/>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63"/>
      <c r="BT48" s="764"/>
      <c r="BU48" s="764"/>
      <c r="BV48" s="764"/>
      <c r="BW48" s="764"/>
      <c r="BX48" s="764"/>
      <c r="BY48" s="764"/>
      <c r="BZ48" s="764"/>
      <c r="CA48" s="764"/>
      <c r="CB48" s="764"/>
      <c r="CC48" s="764"/>
      <c r="CD48" s="764"/>
      <c r="CE48" s="764"/>
      <c r="CF48" s="764"/>
      <c r="CG48" s="765"/>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73"/>
      <c r="DW48" s="774"/>
      <c r="DX48" s="774"/>
      <c r="DY48" s="774"/>
      <c r="DZ48" s="775"/>
      <c r="EA48" s="197"/>
    </row>
    <row r="49" spans="1:131" s="198" customFormat="1" ht="26.25" customHeight="1">
      <c r="A49" s="212">
        <v>22</v>
      </c>
      <c r="B49" s="750"/>
      <c r="C49" s="751"/>
      <c r="D49" s="751"/>
      <c r="E49" s="751"/>
      <c r="F49" s="751"/>
      <c r="G49" s="751"/>
      <c r="H49" s="751"/>
      <c r="I49" s="751"/>
      <c r="J49" s="751"/>
      <c r="K49" s="751"/>
      <c r="L49" s="751"/>
      <c r="M49" s="751"/>
      <c r="N49" s="751"/>
      <c r="O49" s="751"/>
      <c r="P49" s="752"/>
      <c r="Q49" s="753"/>
      <c r="R49" s="754"/>
      <c r="S49" s="754"/>
      <c r="T49" s="754"/>
      <c r="U49" s="754"/>
      <c r="V49" s="754"/>
      <c r="W49" s="754"/>
      <c r="X49" s="754"/>
      <c r="Y49" s="754"/>
      <c r="Z49" s="754"/>
      <c r="AA49" s="754"/>
      <c r="AB49" s="754"/>
      <c r="AC49" s="754"/>
      <c r="AD49" s="754"/>
      <c r="AE49" s="755"/>
      <c r="AF49" s="756"/>
      <c r="AG49" s="757"/>
      <c r="AH49" s="757"/>
      <c r="AI49" s="757"/>
      <c r="AJ49" s="758"/>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63"/>
      <c r="BT49" s="764"/>
      <c r="BU49" s="764"/>
      <c r="BV49" s="764"/>
      <c r="BW49" s="764"/>
      <c r="BX49" s="764"/>
      <c r="BY49" s="764"/>
      <c r="BZ49" s="764"/>
      <c r="CA49" s="764"/>
      <c r="CB49" s="764"/>
      <c r="CC49" s="764"/>
      <c r="CD49" s="764"/>
      <c r="CE49" s="764"/>
      <c r="CF49" s="764"/>
      <c r="CG49" s="765"/>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73"/>
      <c r="DW49" s="774"/>
      <c r="DX49" s="774"/>
      <c r="DY49" s="774"/>
      <c r="DZ49" s="775"/>
      <c r="EA49" s="197"/>
    </row>
    <row r="50" spans="1:131" s="198" customFormat="1" ht="26.25" customHeight="1">
      <c r="A50" s="212">
        <v>23</v>
      </c>
      <c r="B50" s="750"/>
      <c r="C50" s="751"/>
      <c r="D50" s="751"/>
      <c r="E50" s="751"/>
      <c r="F50" s="751"/>
      <c r="G50" s="751"/>
      <c r="H50" s="751"/>
      <c r="I50" s="751"/>
      <c r="J50" s="751"/>
      <c r="K50" s="751"/>
      <c r="L50" s="751"/>
      <c r="M50" s="751"/>
      <c r="N50" s="751"/>
      <c r="O50" s="751"/>
      <c r="P50" s="752"/>
      <c r="Q50" s="822"/>
      <c r="R50" s="823"/>
      <c r="S50" s="823"/>
      <c r="T50" s="823"/>
      <c r="U50" s="823"/>
      <c r="V50" s="823"/>
      <c r="W50" s="823"/>
      <c r="X50" s="823"/>
      <c r="Y50" s="823"/>
      <c r="Z50" s="823"/>
      <c r="AA50" s="823"/>
      <c r="AB50" s="823"/>
      <c r="AC50" s="823"/>
      <c r="AD50" s="823"/>
      <c r="AE50" s="824"/>
      <c r="AF50" s="756"/>
      <c r="AG50" s="757"/>
      <c r="AH50" s="757"/>
      <c r="AI50" s="757"/>
      <c r="AJ50" s="758"/>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63"/>
      <c r="BT50" s="764"/>
      <c r="BU50" s="764"/>
      <c r="BV50" s="764"/>
      <c r="BW50" s="764"/>
      <c r="BX50" s="764"/>
      <c r="BY50" s="764"/>
      <c r="BZ50" s="764"/>
      <c r="CA50" s="764"/>
      <c r="CB50" s="764"/>
      <c r="CC50" s="764"/>
      <c r="CD50" s="764"/>
      <c r="CE50" s="764"/>
      <c r="CF50" s="764"/>
      <c r="CG50" s="765"/>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73"/>
      <c r="DW50" s="774"/>
      <c r="DX50" s="774"/>
      <c r="DY50" s="774"/>
      <c r="DZ50" s="775"/>
      <c r="EA50" s="197"/>
    </row>
    <row r="51" spans="1:131" s="198" customFormat="1" ht="26.25" customHeight="1">
      <c r="A51" s="212">
        <v>24</v>
      </c>
      <c r="B51" s="750"/>
      <c r="C51" s="751"/>
      <c r="D51" s="751"/>
      <c r="E51" s="751"/>
      <c r="F51" s="751"/>
      <c r="G51" s="751"/>
      <c r="H51" s="751"/>
      <c r="I51" s="751"/>
      <c r="J51" s="751"/>
      <c r="K51" s="751"/>
      <c r="L51" s="751"/>
      <c r="M51" s="751"/>
      <c r="N51" s="751"/>
      <c r="O51" s="751"/>
      <c r="P51" s="752"/>
      <c r="Q51" s="822"/>
      <c r="R51" s="823"/>
      <c r="S51" s="823"/>
      <c r="T51" s="823"/>
      <c r="U51" s="823"/>
      <c r="V51" s="823"/>
      <c r="W51" s="823"/>
      <c r="X51" s="823"/>
      <c r="Y51" s="823"/>
      <c r="Z51" s="823"/>
      <c r="AA51" s="823"/>
      <c r="AB51" s="823"/>
      <c r="AC51" s="823"/>
      <c r="AD51" s="823"/>
      <c r="AE51" s="824"/>
      <c r="AF51" s="756"/>
      <c r="AG51" s="757"/>
      <c r="AH51" s="757"/>
      <c r="AI51" s="757"/>
      <c r="AJ51" s="758"/>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63"/>
      <c r="BT51" s="764"/>
      <c r="BU51" s="764"/>
      <c r="BV51" s="764"/>
      <c r="BW51" s="764"/>
      <c r="BX51" s="764"/>
      <c r="BY51" s="764"/>
      <c r="BZ51" s="764"/>
      <c r="CA51" s="764"/>
      <c r="CB51" s="764"/>
      <c r="CC51" s="764"/>
      <c r="CD51" s="764"/>
      <c r="CE51" s="764"/>
      <c r="CF51" s="764"/>
      <c r="CG51" s="765"/>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73"/>
      <c r="DW51" s="774"/>
      <c r="DX51" s="774"/>
      <c r="DY51" s="774"/>
      <c r="DZ51" s="775"/>
      <c r="EA51" s="197"/>
    </row>
    <row r="52" spans="1:131" s="198" customFormat="1" ht="26.25" customHeight="1">
      <c r="A52" s="212">
        <v>25</v>
      </c>
      <c r="B52" s="750"/>
      <c r="C52" s="751"/>
      <c r="D52" s="751"/>
      <c r="E52" s="751"/>
      <c r="F52" s="751"/>
      <c r="G52" s="751"/>
      <c r="H52" s="751"/>
      <c r="I52" s="751"/>
      <c r="J52" s="751"/>
      <c r="K52" s="751"/>
      <c r="L52" s="751"/>
      <c r="M52" s="751"/>
      <c r="N52" s="751"/>
      <c r="O52" s="751"/>
      <c r="P52" s="752"/>
      <c r="Q52" s="822"/>
      <c r="R52" s="823"/>
      <c r="S52" s="823"/>
      <c r="T52" s="823"/>
      <c r="U52" s="823"/>
      <c r="V52" s="823"/>
      <c r="W52" s="823"/>
      <c r="X52" s="823"/>
      <c r="Y52" s="823"/>
      <c r="Z52" s="823"/>
      <c r="AA52" s="823"/>
      <c r="AB52" s="823"/>
      <c r="AC52" s="823"/>
      <c r="AD52" s="823"/>
      <c r="AE52" s="824"/>
      <c r="AF52" s="756"/>
      <c r="AG52" s="757"/>
      <c r="AH52" s="757"/>
      <c r="AI52" s="757"/>
      <c r="AJ52" s="758"/>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63"/>
      <c r="BT52" s="764"/>
      <c r="BU52" s="764"/>
      <c r="BV52" s="764"/>
      <c r="BW52" s="764"/>
      <c r="BX52" s="764"/>
      <c r="BY52" s="764"/>
      <c r="BZ52" s="764"/>
      <c r="CA52" s="764"/>
      <c r="CB52" s="764"/>
      <c r="CC52" s="764"/>
      <c r="CD52" s="764"/>
      <c r="CE52" s="764"/>
      <c r="CF52" s="764"/>
      <c r="CG52" s="765"/>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73"/>
      <c r="DW52" s="774"/>
      <c r="DX52" s="774"/>
      <c r="DY52" s="774"/>
      <c r="DZ52" s="775"/>
      <c r="EA52" s="197"/>
    </row>
    <row r="53" spans="1:131" s="198" customFormat="1" ht="26.25" customHeight="1">
      <c r="A53" s="212">
        <v>26</v>
      </c>
      <c r="B53" s="750"/>
      <c r="C53" s="751"/>
      <c r="D53" s="751"/>
      <c r="E53" s="751"/>
      <c r="F53" s="751"/>
      <c r="G53" s="751"/>
      <c r="H53" s="751"/>
      <c r="I53" s="751"/>
      <c r="J53" s="751"/>
      <c r="K53" s="751"/>
      <c r="L53" s="751"/>
      <c r="M53" s="751"/>
      <c r="N53" s="751"/>
      <c r="O53" s="751"/>
      <c r="P53" s="752"/>
      <c r="Q53" s="822"/>
      <c r="R53" s="823"/>
      <c r="S53" s="823"/>
      <c r="T53" s="823"/>
      <c r="U53" s="823"/>
      <c r="V53" s="823"/>
      <c r="W53" s="823"/>
      <c r="X53" s="823"/>
      <c r="Y53" s="823"/>
      <c r="Z53" s="823"/>
      <c r="AA53" s="823"/>
      <c r="AB53" s="823"/>
      <c r="AC53" s="823"/>
      <c r="AD53" s="823"/>
      <c r="AE53" s="824"/>
      <c r="AF53" s="756"/>
      <c r="AG53" s="757"/>
      <c r="AH53" s="757"/>
      <c r="AI53" s="757"/>
      <c r="AJ53" s="758"/>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63"/>
      <c r="BT53" s="764"/>
      <c r="BU53" s="764"/>
      <c r="BV53" s="764"/>
      <c r="BW53" s="764"/>
      <c r="BX53" s="764"/>
      <c r="BY53" s="764"/>
      <c r="BZ53" s="764"/>
      <c r="CA53" s="764"/>
      <c r="CB53" s="764"/>
      <c r="CC53" s="764"/>
      <c r="CD53" s="764"/>
      <c r="CE53" s="764"/>
      <c r="CF53" s="764"/>
      <c r="CG53" s="765"/>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73"/>
      <c r="DW53" s="774"/>
      <c r="DX53" s="774"/>
      <c r="DY53" s="774"/>
      <c r="DZ53" s="775"/>
      <c r="EA53" s="197"/>
    </row>
    <row r="54" spans="1:131" s="198" customFormat="1" ht="26.25" customHeight="1">
      <c r="A54" s="212">
        <v>27</v>
      </c>
      <c r="B54" s="750"/>
      <c r="C54" s="751"/>
      <c r="D54" s="751"/>
      <c r="E54" s="751"/>
      <c r="F54" s="751"/>
      <c r="G54" s="751"/>
      <c r="H54" s="751"/>
      <c r="I54" s="751"/>
      <c r="J54" s="751"/>
      <c r="K54" s="751"/>
      <c r="L54" s="751"/>
      <c r="M54" s="751"/>
      <c r="N54" s="751"/>
      <c r="O54" s="751"/>
      <c r="P54" s="752"/>
      <c r="Q54" s="822"/>
      <c r="R54" s="823"/>
      <c r="S54" s="823"/>
      <c r="T54" s="823"/>
      <c r="U54" s="823"/>
      <c r="V54" s="823"/>
      <c r="W54" s="823"/>
      <c r="X54" s="823"/>
      <c r="Y54" s="823"/>
      <c r="Z54" s="823"/>
      <c r="AA54" s="823"/>
      <c r="AB54" s="823"/>
      <c r="AC54" s="823"/>
      <c r="AD54" s="823"/>
      <c r="AE54" s="824"/>
      <c r="AF54" s="756"/>
      <c r="AG54" s="757"/>
      <c r="AH54" s="757"/>
      <c r="AI54" s="757"/>
      <c r="AJ54" s="758"/>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63"/>
      <c r="BT54" s="764"/>
      <c r="BU54" s="764"/>
      <c r="BV54" s="764"/>
      <c r="BW54" s="764"/>
      <c r="BX54" s="764"/>
      <c r="BY54" s="764"/>
      <c r="BZ54" s="764"/>
      <c r="CA54" s="764"/>
      <c r="CB54" s="764"/>
      <c r="CC54" s="764"/>
      <c r="CD54" s="764"/>
      <c r="CE54" s="764"/>
      <c r="CF54" s="764"/>
      <c r="CG54" s="765"/>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73"/>
      <c r="DW54" s="774"/>
      <c r="DX54" s="774"/>
      <c r="DY54" s="774"/>
      <c r="DZ54" s="775"/>
      <c r="EA54" s="197"/>
    </row>
    <row r="55" spans="1:131" s="198" customFormat="1" ht="26.25" customHeight="1">
      <c r="A55" s="212">
        <v>28</v>
      </c>
      <c r="B55" s="750"/>
      <c r="C55" s="751"/>
      <c r="D55" s="751"/>
      <c r="E55" s="751"/>
      <c r="F55" s="751"/>
      <c r="G55" s="751"/>
      <c r="H55" s="751"/>
      <c r="I55" s="751"/>
      <c r="J55" s="751"/>
      <c r="K55" s="751"/>
      <c r="L55" s="751"/>
      <c r="M55" s="751"/>
      <c r="N55" s="751"/>
      <c r="O55" s="751"/>
      <c r="P55" s="752"/>
      <c r="Q55" s="822"/>
      <c r="R55" s="823"/>
      <c r="S55" s="823"/>
      <c r="T55" s="823"/>
      <c r="U55" s="823"/>
      <c r="V55" s="823"/>
      <c r="W55" s="823"/>
      <c r="X55" s="823"/>
      <c r="Y55" s="823"/>
      <c r="Z55" s="823"/>
      <c r="AA55" s="823"/>
      <c r="AB55" s="823"/>
      <c r="AC55" s="823"/>
      <c r="AD55" s="823"/>
      <c r="AE55" s="824"/>
      <c r="AF55" s="756"/>
      <c r="AG55" s="757"/>
      <c r="AH55" s="757"/>
      <c r="AI55" s="757"/>
      <c r="AJ55" s="758"/>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63"/>
      <c r="BT55" s="764"/>
      <c r="BU55" s="764"/>
      <c r="BV55" s="764"/>
      <c r="BW55" s="764"/>
      <c r="BX55" s="764"/>
      <c r="BY55" s="764"/>
      <c r="BZ55" s="764"/>
      <c r="CA55" s="764"/>
      <c r="CB55" s="764"/>
      <c r="CC55" s="764"/>
      <c r="CD55" s="764"/>
      <c r="CE55" s="764"/>
      <c r="CF55" s="764"/>
      <c r="CG55" s="765"/>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73"/>
      <c r="DW55" s="774"/>
      <c r="DX55" s="774"/>
      <c r="DY55" s="774"/>
      <c r="DZ55" s="775"/>
      <c r="EA55" s="197"/>
    </row>
    <row r="56" spans="1:131" s="198" customFormat="1" ht="26.25" customHeight="1">
      <c r="A56" s="212">
        <v>29</v>
      </c>
      <c r="B56" s="750"/>
      <c r="C56" s="751"/>
      <c r="D56" s="751"/>
      <c r="E56" s="751"/>
      <c r="F56" s="751"/>
      <c r="G56" s="751"/>
      <c r="H56" s="751"/>
      <c r="I56" s="751"/>
      <c r="J56" s="751"/>
      <c r="K56" s="751"/>
      <c r="L56" s="751"/>
      <c r="M56" s="751"/>
      <c r="N56" s="751"/>
      <c r="O56" s="751"/>
      <c r="P56" s="752"/>
      <c r="Q56" s="822"/>
      <c r="R56" s="823"/>
      <c r="S56" s="823"/>
      <c r="T56" s="823"/>
      <c r="U56" s="823"/>
      <c r="V56" s="823"/>
      <c r="W56" s="823"/>
      <c r="X56" s="823"/>
      <c r="Y56" s="823"/>
      <c r="Z56" s="823"/>
      <c r="AA56" s="823"/>
      <c r="AB56" s="823"/>
      <c r="AC56" s="823"/>
      <c r="AD56" s="823"/>
      <c r="AE56" s="824"/>
      <c r="AF56" s="756"/>
      <c r="AG56" s="757"/>
      <c r="AH56" s="757"/>
      <c r="AI56" s="757"/>
      <c r="AJ56" s="758"/>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63"/>
      <c r="BT56" s="764"/>
      <c r="BU56" s="764"/>
      <c r="BV56" s="764"/>
      <c r="BW56" s="764"/>
      <c r="BX56" s="764"/>
      <c r="BY56" s="764"/>
      <c r="BZ56" s="764"/>
      <c r="CA56" s="764"/>
      <c r="CB56" s="764"/>
      <c r="CC56" s="764"/>
      <c r="CD56" s="764"/>
      <c r="CE56" s="764"/>
      <c r="CF56" s="764"/>
      <c r="CG56" s="765"/>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73"/>
      <c r="DW56" s="774"/>
      <c r="DX56" s="774"/>
      <c r="DY56" s="774"/>
      <c r="DZ56" s="775"/>
      <c r="EA56" s="197"/>
    </row>
    <row r="57" spans="1:131" s="198" customFormat="1" ht="26.25" customHeight="1">
      <c r="A57" s="212">
        <v>30</v>
      </c>
      <c r="B57" s="750"/>
      <c r="C57" s="751"/>
      <c r="D57" s="751"/>
      <c r="E57" s="751"/>
      <c r="F57" s="751"/>
      <c r="G57" s="751"/>
      <c r="H57" s="751"/>
      <c r="I57" s="751"/>
      <c r="J57" s="751"/>
      <c r="K57" s="751"/>
      <c r="L57" s="751"/>
      <c r="M57" s="751"/>
      <c r="N57" s="751"/>
      <c r="O57" s="751"/>
      <c r="P57" s="752"/>
      <c r="Q57" s="822"/>
      <c r="R57" s="823"/>
      <c r="S57" s="823"/>
      <c r="T57" s="823"/>
      <c r="U57" s="823"/>
      <c r="V57" s="823"/>
      <c r="W57" s="823"/>
      <c r="X57" s="823"/>
      <c r="Y57" s="823"/>
      <c r="Z57" s="823"/>
      <c r="AA57" s="823"/>
      <c r="AB57" s="823"/>
      <c r="AC57" s="823"/>
      <c r="AD57" s="823"/>
      <c r="AE57" s="824"/>
      <c r="AF57" s="756"/>
      <c r="AG57" s="757"/>
      <c r="AH57" s="757"/>
      <c r="AI57" s="757"/>
      <c r="AJ57" s="758"/>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63"/>
      <c r="BT57" s="764"/>
      <c r="BU57" s="764"/>
      <c r="BV57" s="764"/>
      <c r="BW57" s="764"/>
      <c r="BX57" s="764"/>
      <c r="BY57" s="764"/>
      <c r="BZ57" s="764"/>
      <c r="CA57" s="764"/>
      <c r="CB57" s="764"/>
      <c r="CC57" s="764"/>
      <c r="CD57" s="764"/>
      <c r="CE57" s="764"/>
      <c r="CF57" s="764"/>
      <c r="CG57" s="765"/>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73"/>
      <c r="DW57" s="774"/>
      <c r="DX57" s="774"/>
      <c r="DY57" s="774"/>
      <c r="DZ57" s="775"/>
      <c r="EA57" s="197"/>
    </row>
    <row r="58" spans="1:131" s="198" customFormat="1" ht="26.25" customHeight="1">
      <c r="A58" s="212">
        <v>31</v>
      </c>
      <c r="B58" s="750"/>
      <c r="C58" s="751"/>
      <c r="D58" s="751"/>
      <c r="E58" s="751"/>
      <c r="F58" s="751"/>
      <c r="G58" s="751"/>
      <c r="H58" s="751"/>
      <c r="I58" s="751"/>
      <c r="J58" s="751"/>
      <c r="K58" s="751"/>
      <c r="L58" s="751"/>
      <c r="M58" s="751"/>
      <c r="N58" s="751"/>
      <c r="O58" s="751"/>
      <c r="P58" s="752"/>
      <c r="Q58" s="822"/>
      <c r="R58" s="823"/>
      <c r="S58" s="823"/>
      <c r="T58" s="823"/>
      <c r="U58" s="823"/>
      <c r="V58" s="823"/>
      <c r="W58" s="823"/>
      <c r="X58" s="823"/>
      <c r="Y58" s="823"/>
      <c r="Z58" s="823"/>
      <c r="AA58" s="823"/>
      <c r="AB58" s="823"/>
      <c r="AC58" s="823"/>
      <c r="AD58" s="823"/>
      <c r="AE58" s="824"/>
      <c r="AF58" s="756"/>
      <c r="AG58" s="757"/>
      <c r="AH58" s="757"/>
      <c r="AI58" s="757"/>
      <c r="AJ58" s="758"/>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63"/>
      <c r="BT58" s="764"/>
      <c r="BU58" s="764"/>
      <c r="BV58" s="764"/>
      <c r="BW58" s="764"/>
      <c r="BX58" s="764"/>
      <c r="BY58" s="764"/>
      <c r="BZ58" s="764"/>
      <c r="CA58" s="764"/>
      <c r="CB58" s="764"/>
      <c r="CC58" s="764"/>
      <c r="CD58" s="764"/>
      <c r="CE58" s="764"/>
      <c r="CF58" s="764"/>
      <c r="CG58" s="765"/>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73"/>
      <c r="DW58" s="774"/>
      <c r="DX58" s="774"/>
      <c r="DY58" s="774"/>
      <c r="DZ58" s="775"/>
      <c r="EA58" s="197"/>
    </row>
    <row r="59" spans="1:131" s="198" customFormat="1" ht="26.25" customHeight="1">
      <c r="A59" s="212">
        <v>32</v>
      </c>
      <c r="B59" s="750"/>
      <c r="C59" s="751"/>
      <c r="D59" s="751"/>
      <c r="E59" s="751"/>
      <c r="F59" s="751"/>
      <c r="G59" s="751"/>
      <c r="H59" s="751"/>
      <c r="I59" s="751"/>
      <c r="J59" s="751"/>
      <c r="K59" s="751"/>
      <c r="L59" s="751"/>
      <c r="M59" s="751"/>
      <c r="N59" s="751"/>
      <c r="O59" s="751"/>
      <c r="P59" s="752"/>
      <c r="Q59" s="822"/>
      <c r="R59" s="823"/>
      <c r="S59" s="823"/>
      <c r="T59" s="823"/>
      <c r="U59" s="823"/>
      <c r="V59" s="823"/>
      <c r="W59" s="823"/>
      <c r="X59" s="823"/>
      <c r="Y59" s="823"/>
      <c r="Z59" s="823"/>
      <c r="AA59" s="823"/>
      <c r="AB59" s="823"/>
      <c r="AC59" s="823"/>
      <c r="AD59" s="823"/>
      <c r="AE59" s="824"/>
      <c r="AF59" s="756"/>
      <c r="AG59" s="757"/>
      <c r="AH59" s="757"/>
      <c r="AI59" s="757"/>
      <c r="AJ59" s="758"/>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63"/>
      <c r="BT59" s="764"/>
      <c r="BU59" s="764"/>
      <c r="BV59" s="764"/>
      <c r="BW59" s="764"/>
      <c r="BX59" s="764"/>
      <c r="BY59" s="764"/>
      <c r="BZ59" s="764"/>
      <c r="CA59" s="764"/>
      <c r="CB59" s="764"/>
      <c r="CC59" s="764"/>
      <c r="CD59" s="764"/>
      <c r="CE59" s="764"/>
      <c r="CF59" s="764"/>
      <c r="CG59" s="765"/>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73"/>
      <c r="DW59" s="774"/>
      <c r="DX59" s="774"/>
      <c r="DY59" s="774"/>
      <c r="DZ59" s="775"/>
      <c r="EA59" s="197"/>
    </row>
    <row r="60" spans="1:131" s="198" customFormat="1" ht="26.25" customHeight="1">
      <c r="A60" s="212">
        <v>33</v>
      </c>
      <c r="B60" s="750"/>
      <c r="C60" s="751"/>
      <c r="D60" s="751"/>
      <c r="E60" s="751"/>
      <c r="F60" s="751"/>
      <c r="G60" s="751"/>
      <c r="H60" s="751"/>
      <c r="I60" s="751"/>
      <c r="J60" s="751"/>
      <c r="K60" s="751"/>
      <c r="L60" s="751"/>
      <c r="M60" s="751"/>
      <c r="N60" s="751"/>
      <c r="O60" s="751"/>
      <c r="P60" s="752"/>
      <c r="Q60" s="822"/>
      <c r="R60" s="823"/>
      <c r="S60" s="823"/>
      <c r="T60" s="823"/>
      <c r="U60" s="823"/>
      <c r="V60" s="823"/>
      <c r="W60" s="823"/>
      <c r="X60" s="823"/>
      <c r="Y60" s="823"/>
      <c r="Z60" s="823"/>
      <c r="AA60" s="823"/>
      <c r="AB60" s="823"/>
      <c r="AC60" s="823"/>
      <c r="AD60" s="823"/>
      <c r="AE60" s="824"/>
      <c r="AF60" s="756"/>
      <c r="AG60" s="757"/>
      <c r="AH60" s="757"/>
      <c r="AI60" s="757"/>
      <c r="AJ60" s="758"/>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63"/>
      <c r="BT60" s="764"/>
      <c r="BU60" s="764"/>
      <c r="BV60" s="764"/>
      <c r="BW60" s="764"/>
      <c r="BX60" s="764"/>
      <c r="BY60" s="764"/>
      <c r="BZ60" s="764"/>
      <c r="CA60" s="764"/>
      <c r="CB60" s="764"/>
      <c r="CC60" s="764"/>
      <c r="CD60" s="764"/>
      <c r="CE60" s="764"/>
      <c r="CF60" s="764"/>
      <c r="CG60" s="765"/>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73"/>
      <c r="DW60" s="774"/>
      <c r="DX60" s="774"/>
      <c r="DY60" s="774"/>
      <c r="DZ60" s="775"/>
      <c r="EA60" s="197"/>
    </row>
    <row r="61" spans="1:131" s="198" customFormat="1" ht="26.25" customHeight="1" thickBot="1">
      <c r="A61" s="212">
        <v>34</v>
      </c>
      <c r="B61" s="750"/>
      <c r="C61" s="751"/>
      <c r="D61" s="751"/>
      <c r="E61" s="751"/>
      <c r="F61" s="751"/>
      <c r="G61" s="751"/>
      <c r="H61" s="751"/>
      <c r="I61" s="751"/>
      <c r="J61" s="751"/>
      <c r="K61" s="751"/>
      <c r="L61" s="751"/>
      <c r="M61" s="751"/>
      <c r="N61" s="751"/>
      <c r="O61" s="751"/>
      <c r="P61" s="752"/>
      <c r="Q61" s="822"/>
      <c r="R61" s="823"/>
      <c r="S61" s="823"/>
      <c r="T61" s="823"/>
      <c r="U61" s="823"/>
      <c r="V61" s="823"/>
      <c r="W61" s="823"/>
      <c r="X61" s="823"/>
      <c r="Y61" s="823"/>
      <c r="Z61" s="823"/>
      <c r="AA61" s="823"/>
      <c r="AB61" s="823"/>
      <c r="AC61" s="823"/>
      <c r="AD61" s="823"/>
      <c r="AE61" s="824"/>
      <c r="AF61" s="756"/>
      <c r="AG61" s="757"/>
      <c r="AH61" s="757"/>
      <c r="AI61" s="757"/>
      <c r="AJ61" s="758"/>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63"/>
      <c r="BT61" s="764"/>
      <c r="BU61" s="764"/>
      <c r="BV61" s="764"/>
      <c r="BW61" s="764"/>
      <c r="BX61" s="764"/>
      <c r="BY61" s="764"/>
      <c r="BZ61" s="764"/>
      <c r="CA61" s="764"/>
      <c r="CB61" s="764"/>
      <c r="CC61" s="764"/>
      <c r="CD61" s="764"/>
      <c r="CE61" s="764"/>
      <c r="CF61" s="764"/>
      <c r="CG61" s="765"/>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73"/>
      <c r="DW61" s="774"/>
      <c r="DX61" s="774"/>
      <c r="DY61" s="774"/>
      <c r="DZ61" s="775"/>
      <c r="EA61" s="197"/>
    </row>
    <row r="62" spans="1:131" s="198" customFormat="1" ht="26.25" customHeight="1">
      <c r="A62" s="212">
        <v>35</v>
      </c>
      <c r="B62" s="750"/>
      <c r="C62" s="751"/>
      <c r="D62" s="751"/>
      <c r="E62" s="751"/>
      <c r="F62" s="751"/>
      <c r="G62" s="751"/>
      <c r="H62" s="751"/>
      <c r="I62" s="751"/>
      <c r="J62" s="751"/>
      <c r="K62" s="751"/>
      <c r="L62" s="751"/>
      <c r="M62" s="751"/>
      <c r="N62" s="751"/>
      <c r="O62" s="751"/>
      <c r="P62" s="752"/>
      <c r="Q62" s="822"/>
      <c r="R62" s="823"/>
      <c r="S62" s="823"/>
      <c r="T62" s="823"/>
      <c r="U62" s="823"/>
      <c r="V62" s="823"/>
      <c r="W62" s="823"/>
      <c r="X62" s="823"/>
      <c r="Y62" s="823"/>
      <c r="Z62" s="823"/>
      <c r="AA62" s="823"/>
      <c r="AB62" s="823"/>
      <c r="AC62" s="823"/>
      <c r="AD62" s="823"/>
      <c r="AE62" s="824"/>
      <c r="AF62" s="756"/>
      <c r="AG62" s="757"/>
      <c r="AH62" s="757"/>
      <c r="AI62" s="757"/>
      <c r="AJ62" s="758"/>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387</v>
      </c>
      <c r="BK62" s="795"/>
      <c r="BL62" s="795"/>
      <c r="BM62" s="795"/>
      <c r="BN62" s="796"/>
      <c r="BO62" s="216"/>
      <c r="BP62" s="216"/>
      <c r="BQ62" s="213">
        <v>56</v>
      </c>
      <c r="BR62" s="214"/>
      <c r="BS62" s="763"/>
      <c r="BT62" s="764"/>
      <c r="BU62" s="764"/>
      <c r="BV62" s="764"/>
      <c r="BW62" s="764"/>
      <c r="BX62" s="764"/>
      <c r="BY62" s="764"/>
      <c r="BZ62" s="764"/>
      <c r="CA62" s="764"/>
      <c r="CB62" s="764"/>
      <c r="CC62" s="764"/>
      <c r="CD62" s="764"/>
      <c r="CE62" s="764"/>
      <c r="CF62" s="764"/>
      <c r="CG62" s="765"/>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73"/>
      <c r="DW62" s="774"/>
      <c r="DX62" s="774"/>
      <c r="DY62" s="774"/>
      <c r="DZ62" s="775"/>
      <c r="EA62" s="197"/>
    </row>
    <row r="63" spans="1:131" s="198" customFormat="1" ht="26.25" customHeight="1" thickBot="1">
      <c r="A63" s="215" t="s">
        <v>369</v>
      </c>
      <c r="B63" s="779" t="s">
        <v>388</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f>SUM(AF28:AJ62)</f>
        <v>410</v>
      </c>
      <c r="AG63" s="831"/>
      <c r="AH63" s="831"/>
      <c r="AI63" s="831"/>
      <c r="AJ63" s="832"/>
      <c r="AK63" s="833"/>
      <c r="AL63" s="828"/>
      <c r="AM63" s="828"/>
      <c r="AN63" s="828"/>
      <c r="AO63" s="828"/>
      <c r="AP63" s="831">
        <f>SUM(AP28:AT62)</f>
        <v>4099</v>
      </c>
      <c r="AQ63" s="831"/>
      <c r="AR63" s="831"/>
      <c r="AS63" s="831"/>
      <c r="AT63" s="831"/>
      <c r="AU63" s="831">
        <f>SUM(AU28:AY62)</f>
        <v>3154</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63"/>
      <c r="BT63" s="764"/>
      <c r="BU63" s="764"/>
      <c r="BV63" s="764"/>
      <c r="BW63" s="764"/>
      <c r="BX63" s="764"/>
      <c r="BY63" s="764"/>
      <c r="BZ63" s="764"/>
      <c r="CA63" s="764"/>
      <c r="CB63" s="764"/>
      <c r="CC63" s="764"/>
      <c r="CD63" s="764"/>
      <c r="CE63" s="764"/>
      <c r="CF63" s="764"/>
      <c r="CG63" s="765"/>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63"/>
      <c r="BT64" s="764"/>
      <c r="BU64" s="764"/>
      <c r="BV64" s="764"/>
      <c r="BW64" s="764"/>
      <c r="BX64" s="764"/>
      <c r="BY64" s="764"/>
      <c r="BZ64" s="764"/>
      <c r="CA64" s="764"/>
      <c r="CB64" s="764"/>
      <c r="CC64" s="764"/>
      <c r="CD64" s="764"/>
      <c r="CE64" s="764"/>
      <c r="CF64" s="764"/>
      <c r="CG64" s="765"/>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73"/>
      <c r="DW64" s="774"/>
      <c r="DX64" s="774"/>
      <c r="DY64" s="774"/>
      <c r="DZ64" s="775"/>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63"/>
      <c r="BT65" s="764"/>
      <c r="BU65" s="764"/>
      <c r="BV65" s="764"/>
      <c r="BW65" s="764"/>
      <c r="BX65" s="764"/>
      <c r="BY65" s="764"/>
      <c r="BZ65" s="764"/>
      <c r="CA65" s="764"/>
      <c r="CB65" s="764"/>
      <c r="CC65" s="764"/>
      <c r="CD65" s="764"/>
      <c r="CE65" s="764"/>
      <c r="CF65" s="764"/>
      <c r="CG65" s="765"/>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73"/>
      <c r="DW65" s="774"/>
      <c r="DX65" s="774"/>
      <c r="DY65" s="774"/>
      <c r="DZ65" s="775"/>
      <c r="EA65" s="197"/>
    </row>
    <row r="66" spans="1:131" s="198" customFormat="1" ht="26.25" customHeight="1">
      <c r="A66" s="732" t="s">
        <v>390</v>
      </c>
      <c r="B66" s="733"/>
      <c r="C66" s="733"/>
      <c r="D66" s="733"/>
      <c r="E66" s="733"/>
      <c r="F66" s="733"/>
      <c r="G66" s="733"/>
      <c r="H66" s="733"/>
      <c r="I66" s="733"/>
      <c r="J66" s="733"/>
      <c r="K66" s="733"/>
      <c r="L66" s="733"/>
      <c r="M66" s="733"/>
      <c r="N66" s="733"/>
      <c r="O66" s="733"/>
      <c r="P66" s="734"/>
      <c r="Q66" s="709" t="s">
        <v>373</v>
      </c>
      <c r="R66" s="710"/>
      <c r="S66" s="710"/>
      <c r="T66" s="710"/>
      <c r="U66" s="711"/>
      <c r="V66" s="709" t="s">
        <v>374</v>
      </c>
      <c r="W66" s="710"/>
      <c r="X66" s="710"/>
      <c r="Y66" s="710"/>
      <c r="Z66" s="711"/>
      <c r="AA66" s="709" t="s">
        <v>375</v>
      </c>
      <c r="AB66" s="710"/>
      <c r="AC66" s="710"/>
      <c r="AD66" s="710"/>
      <c r="AE66" s="711"/>
      <c r="AF66" s="841" t="s">
        <v>376</v>
      </c>
      <c r="AG66" s="802"/>
      <c r="AH66" s="802"/>
      <c r="AI66" s="802"/>
      <c r="AJ66" s="842"/>
      <c r="AK66" s="709" t="s">
        <v>377</v>
      </c>
      <c r="AL66" s="733"/>
      <c r="AM66" s="733"/>
      <c r="AN66" s="733"/>
      <c r="AO66" s="734"/>
      <c r="AP66" s="709" t="s">
        <v>378</v>
      </c>
      <c r="AQ66" s="710"/>
      <c r="AR66" s="710"/>
      <c r="AS66" s="710"/>
      <c r="AT66" s="711"/>
      <c r="AU66" s="709" t="s">
        <v>391</v>
      </c>
      <c r="AV66" s="710"/>
      <c r="AW66" s="710"/>
      <c r="AX66" s="710"/>
      <c r="AY66" s="711"/>
      <c r="AZ66" s="709" t="s">
        <v>356</v>
      </c>
      <c r="BA66" s="710"/>
      <c r="BB66" s="710"/>
      <c r="BC66" s="710"/>
      <c r="BD66" s="721"/>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5"/>
      <c r="B67" s="736"/>
      <c r="C67" s="736"/>
      <c r="D67" s="736"/>
      <c r="E67" s="736"/>
      <c r="F67" s="736"/>
      <c r="G67" s="736"/>
      <c r="H67" s="736"/>
      <c r="I67" s="736"/>
      <c r="J67" s="736"/>
      <c r="K67" s="736"/>
      <c r="L67" s="736"/>
      <c r="M67" s="736"/>
      <c r="N67" s="736"/>
      <c r="O67" s="736"/>
      <c r="P67" s="737"/>
      <c r="Q67" s="712"/>
      <c r="R67" s="713"/>
      <c r="S67" s="713"/>
      <c r="T67" s="713"/>
      <c r="U67" s="714"/>
      <c r="V67" s="712"/>
      <c r="W67" s="713"/>
      <c r="X67" s="713"/>
      <c r="Y67" s="713"/>
      <c r="Z67" s="714"/>
      <c r="AA67" s="712"/>
      <c r="AB67" s="713"/>
      <c r="AC67" s="713"/>
      <c r="AD67" s="713"/>
      <c r="AE67" s="714"/>
      <c r="AF67" s="843"/>
      <c r="AG67" s="805"/>
      <c r="AH67" s="805"/>
      <c r="AI67" s="805"/>
      <c r="AJ67" s="844"/>
      <c r="AK67" s="845"/>
      <c r="AL67" s="736"/>
      <c r="AM67" s="736"/>
      <c r="AN67" s="736"/>
      <c r="AO67" s="737"/>
      <c r="AP67" s="712"/>
      <c r="AQ67" s="713"/>
      <c r="AR67" s="713"/>
      <c r="AS67" s="713"/>
      <c r="AT67" s="714"/>
      <c r="AU67" s="712"/>
      <c r="AV67" s="713"/>
      <c r="AW67" s="713"/>
      <c r="AX67" s="713"/>
      <c r="AY67" s="714"/>
      <c r="AZ67" s="712"/>
      <c r="BA67" s="713"/>
      <c r="BB67" s="713"/>
      <c r="BC67" s="713"/>
      <c r="BD67" s="722"/>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9" t="s">
        <v>532</v>
      </c>
      <c r="C68" s="860"/>
      <c r="D68" s="860"/>
      <c r="E68" s="860"/>
      <c r="F68" s="860"/>
      <c r="G68" s="860"/>
      <c r="H68" s="860"/>
      <c r="I68" s="860"/>
      <c r="J68" s="860"/>
      <c r="K68" s="860"/>
      <c r="L68" s="860"/>
      <c r="M68" s="860"/>
      <c r="N68" s="860"/>
      <c r="O68" s="860"/>
      <c r="P68" s="861"/>
      <c r="Q68" s="858">
        <v>2032</v>
      </c>
      <c r="R68" s="855"/>
      <c r="S68" s="855"/>
      <c r="T68" s="855"/>
      <c r="U68" s="855"/>
      <c r="V68" s="855">
        <v>1690</v>
      </c>
      <c r="W68" s="855"/>
      <c r="X68" s="855"/>
      <c r="Y68" s="855"/>
      <c r="Z68" s="855"/>
      <c r="AA68" s="855">
        <v>342</v>
      </c>
      <c r="AB68" s="855"/>
      <c r="AC68" s="855"/>
      <c r="AD68" s="855"/>
      <c r="AE68" s="855"/>
      <c r="AF68" s="855">
        <v>29</v>
      </c>
      <c r="AG68" s="855"/>
      <c r="AH68" s="855"/>
      <c r="AI68" s="855"/>
      <c r="AJ68" s="855"/>
      <c r="AK68" s="855">
        <v>444</v>
      </c>
      <c r="AL68" s="855"/>
      <c r="AM68" s="855"/>
      <c r="AN68" s="855"/>
      <c r="AO68" s="855"/>
      <c r="AP68" s="855">
        <v>1216</v>
      </c>
      <c r="AQ68" s="855"/>
      <c r="AR68" s="855"/>
      <c r="AS68" s="855"/>
      <c r="AT68" s="855"/>
      <c r="AU68" s="855">
        <v>45</v>
      </c>
      <c r="AV68" s="855"/>
      <c r="AW68" s="855"/>
      <c r="AX68" s="855"/>
      <c r="AY68" s="855"/>
      <c r="AZ68" s="856" t="s">
        <v>550</v>
      </c>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703" t="s">
        <v>533</v>
      </c>
      <c r="C69" s="704"/>
      <c r="D69" s="704"/>
      <c r="E69" s="704"/>
      <c r="F69" s="704"/>
      <c r="G69" s="704"/>
      <c r="H69" s="704"/>
      <c r="I69" s="704"/>
      <c r="J69" s="704"/>
      <c r="K69" s="704"/>
      <c r="L69" s="704"/>
      <c r="M69" s="704"/>
      <c r="N69" s="704"/>
      <c r="O69" s="704"/>
      <c r="P69" s="705"/>
      <c r="Q69" s="862">
        <v>2546</v>
      </c>
      <c r="R69" s="820"/>
      <c r="S69" s="820"/>
      <c r="T69" s="820"/>
      <c r="U69" s="820"/>
      <c r="V69" s="820">
        <v>2315</v>
      </c>
      <c r="W69" s="820"/>
      <c r="X69" s="820"/>
      <c r="Y69" s="820"/>
      <c r="Z69" s="820"/>
      <c r="AA69" s="820">
        <v>231</v>
      </c>
      <c r="AB69" s="820"/>
      <c r="AC69" s="820"/>
      <c r="AD69" s="820"/>
      <c r="AE69" s="820"/>
      <c r="AF69" s="820">
        <v>150</v>
      </c>
      <c r="AG69" s="820"/>
      <c r="AH69" s="820"/>
      <c r="AI69" s="820"/>
      <c r="AJ69" s="820"/>
      <c r="AK69" s="820">
        <v>228</v>
      </c>
      <c r="AL69" s="820"/>
      <c r="AM69" s="820"/>
      <c r="AN69" s="820"/>
      <c r="AO69" s="820"/>
      <c r="AP69" s="820">
        <v>563</v>
      </c>
      <c r="AQ69" s="820"/>
      <c r="AR69" s="820"/>
      <c r="AS69" s="820"/>
      <c r="AT69" s="820"/>
      <c r="AU69" s="820">
        <v>26</v>
      </c>
      <c r="AV69" s="820"/>
      <c r="AW69" s="820"/>
      <c r="AX69" s="820"/>
      <c r="AY69" s="820"/>
      <c r="AZ69" s="863" t="s">
        <v>551</v>
      </c>
      <c r="BA69" s="863"/>
      <c r="BB69" s="863"/>
      <c r="BC69" s="863"/>
      <c r="BD69" s="864"/>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703" t="s">
        <v>534</v>
      </c>
      <c r="C70" s="704"/>
      <c r="D70" s="704"/>
      <c r="E70" s="704"/>
      <c r="F70" s="704"/>
      <c r="G70" s="704"/>
      <c r="H70" s="704"/>
      <c r="I70" s="704"/>
      <c r="J70" s="704"/>
      <c r="K70" s="704"/>
      <c r="L70" s="704"/>
      <c r="M70" s="704"/>
      <c r="N70" s="704"/>
      <c r="O70" s="704"/>
      <c r="P70" s="705"/>
      <c r="Q70" s="862">
        <v>925</v>
      </c>
      <c r="R70" s="820"/>
      <c r="S70" s="820"/>
      <c r="T70" s="820"/>
      <c r="U70" s="820"/>
      <c r="V70" s="820">
        <v>812</v>
      </c>
      <c r="W70" s="820"/>
      <c r="X70" s="820"/>
      <c r="Y70" s="820"/>
      <c r="Z70" s="820"/>
      <c r="AA70" s="820">
        <v>112</v>
      </c>
      <c r="AB70" s="820"/>
      <c r="AC70" s="820"/>
      <c r="AD70" s="820"/>
      <c r="AE70" s="820"/>
      <c r="AF70" s="820">
        <v>112</v>
      </c>
      <c r="AG70" s="820"/>
      <c r="AH70" s="820"/>
      <c r="AI70" s="820"/>
      <c r="AJ70" s="820"/>
      <c r="AK70" s="820" t="s">
        <v>557</v>
      </c>
      <c r="AL70" s="820"/>
      <c r="AM70" s="820"/>
      <c r="AN70" s="820"/>
      <c r="AO70" s="820"/>
      <c r="AP70" s="820">
        <v>500</v>
      </c>
      <c r="AQ70" s="820"/>
      <c r="AR70" s="820"/>
      <c r="AS70" s="820"/>
      <c r="AT70" s="820"/>
      <c r="AU70" s="820">
        <v>25</v>
      </c>
      <c r="AV70" s="820"/>
      <c r="AW70" s="820"/>
      <c r="AX70" s="820"/>
      <c r="AY70" s="820"/>
      <c r="AZ70" s="863" t="s">
        <v>557</v>
      </c>
      <c r="BA70" s="863"/>
      <c r="BB70" s="863"/>
      <c r="BC70" s="863"/>
      <c r="BD70" s="864"/>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703" t="s">
        <v>535</v>
      </c>
      <c r="C71" s="704"/>
      <c r="D71" s="704"/>
      <c r="E71" s="704"/>
      <c r="F71" s="704"/>
      <c r="G71" s="704"/>
      <c r="H71" s="704"/>
      <c r="I71" s="704"/>
      <c r="J71" s="704"/>
      <c r="K71" s="704"/>
      <c r="L71" s="704"/>
      <c r="M71" s="704"/>
      <c r="N71" s="704"/>
      <c r="O71" s="704"/>
      <c r="P71" s="705"/>
      <c r="Q71" s="862">
        <v>658</v>
      </c>
      <c r="R71" s="820"/>
      <c r="S71" s="820"/>
      <c r="T71" s="820"/>
      <c r="U71" s="820"/>
      <c r="V71" s="820">
        <v>597</v>
      </c>
      <c r="W71" s="820"/>
      <c r="X71" s="820"/>
      <c r="Y71" s="820"/>
      <c r="Z71" s="820"/>
      <c r="AA71" s="820">
        <v>61</v>
      </c>
      <c r="AB71" s="820"/>
      <c r="AC71" s="820"/>
      <c r="AD71" s="820"/>
      <c r="AE71" s="820"/>
      <c r="AF71" s="820">
        <v>61</v>
      </c>
      <c r="AG71" s="820"/>
      <c r="AH71" s="820"/>
      <c r="AI71" s="820"/>
      <c r="AJ71" s="820"/>
      <c r="AK71" s="820">
        <v>50</v>
      </c>
      <c r="AL71" s="820"/>
      <c r="AM71" s="820"/>
      <c r="AN71" s="820"/>
      <c r="AO71" s="820"/>
      <c r="AP71" s="820">
        <v>74</v>
      </c>
      <c r="AQ71" s="820"/>
      <c r="AR71" s="820"/>
      <c r="AS71" s="820"/>
      <c r="AT71" s="820"/>
      <c r="AU71" s="820">
        <v>3</v>
      </c>
      <c r="AV71" s="820"/>
      <c r="AW71" s="820"/>
      <c r="AX71" s="820"/>
      <c r="AY71" s="820"/>
      <c r="AZ71" s="863" t="s">
        <v>552</v>
      </c>
      <c r="BA71" s="863"/>
      <c r="BB71" s="863"/>
      <c r="BC71" s="863"/>
      <c r="BD71" s="864"/>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703" t="s">
        <v>536</v>
      </c>
      <c r="C72" s="704"/>
      <c r="D72" s="704"/>
      <c r="E72" s="704"/>
      <c r="F72" s="704"/>
      <c r="G72" s="704"/>
      <c r="H72" s="704"/>
      <c r="I72" s="704"/>
      <c r="J72" s="704"/>
      <c r="K72" s="704"/>
      <c r="L72" s="704"/>
      <c r="M72" s="704"/>
      <c r="N72" s="704"/>
      <c r="O72" s="704"/>
      <c r="P72" s="705"/>
      <c r="Q72" s="862">
        <v>411</v>
      </c>
      <c r="R72" s="820"/>
      <c r="S72" s="820"/>
      <c r="T72" s="820"/>
      <c r="U72" s="820"/>
      <c r="V72" s="820">
        <v>410</v>
      </c>
      <c r="W72" s="820"/>
      <c r="X72" s="820"/>
      <c r="Y72" s="820"/>
      <c r="Z72" s="820"/>
      <c r="AA72" s="820">
        <v>1</v>
      </c>
      <c r="AB72" s="820"/>
      <c r="AC72" s="820"/>
      <c r="AD72" s="820"/>
      <c r="AE72" s="820"/>
      <c r="AF72" s="820">
        <v>1</v>
      </c>
      <c r="AG72" s="820"/>
      <c r="AH72" s="820"/>
      <c r="AI72" s="820"/>
      <c r="AJ72" s="820"/>
      <c r="AK72" s="820">
        <v>93</v>
      </c>
      <c r="AL72" s="820"/>
      <c r="AM72" s="820"/>
      <c r="AN72" s="820"/>
      <c r="AO72" s="820"/>
      <c r="AP72" s="820">
        <v>54</v>
      </c>
      <c r="AQ72" s="820"/>
      <c r="AR72" s="820"/>
      <c r="AS72" s="820"/>
      <c r="AT72" s="820"/>
      <c r="AU72" s="820">
        <v>4</v>
      </c>
      <c r="AV72" s="820"/>
      <c r="AW72" s="820"/>
      <c r="AX72" s="820"/>
      <c r="AY72" s="820"/>
      <c r="AZ72" s="863"/>
      <c r="BA72" s="863"/>
      <c r="BB72" s="863"/>
      <c r="BC72" s="863"/>
      <c r="BD72" s="864"/>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703" t="s">
        <v>537</v>
      </c>
      <c r="C73" s="704"/>
      <c r="D73" s="704"/>
      <c r="E73" s="704"/>
      <c r="F73" s="704"/>
      <c r="G73" s="704"/>
      <c r="H73" s="704"/>
      <c r="I73" s="704"/>
      <c r="J73" s="704"/>
      <c r="K73" s="704"/>
      <c r="L73" s="704"/>
      <c r="M73" s="704"/>
      <c r="N73" s="704"/>
      <c r="O73" s="704"/>
      <c r="P73" s="705"/>
      <c r="Q73" s="862">
        <v>97</v>
      </c>
      <c r="R73" s="820"/>
      <c r="S73" s="820"/>
      <c r="T73" s="820"/>
      <c r="U73" s="820"/>
      <c r="V73" s="820">
        <v>81</v>
      </c>
      <c r="W73" s="820"/>
      <c r="X73" s="820"/>
      <c r="Y73" s="820"/>
      <c r="Z73" s="820"/>
      <c r="AA73" s="820">
        <v>16</v>
      </c>
      <c r="AB73" s="820"/>
      <c r="AC73" s="820"/>
      <c r="AD73" s="820"/>
      <c r="AE73" s="820"/>
      <c r="AF73" s="820">
        <v>16</v>
      </c>
      <c r="AG73" s="820"/>
      <c r="AH73" s="820"/>
      <c r="AI73" s="820"/>
      <c r="AJ73" s="820"/>
      <c r="AK73" s="820">
        <v>4</v>
      </c>
      <c r="AL73" s="820"/>
      <c r="AM73" s="820"/>
      <c r="AN73" s="820"/>
      <c r="AO73" s="820"/>
      <c r="AP73" s="820" t="s">
        <v>557</v>
      </c>
      <c r="AQ73" s="820"/>
      <c r="AR73" s="820"/>
      <c r="AS73" s="820"/>
      <c r="AT73" s="820"/>
      <c r="AU73" s="820" t="s">
        <v>557</v>
      </c>
      <c r="AV73" s="820"/>
      <c r="AW73" s="820"/>
      <c r="AX73" s="820"/>
      <c r="AY73" s="820"/>
      <c r="AZ73" s="863" t="s">
        <v>553</v>
      </c>
      <c r="BA73" s="863"/>
      <c r="BB73" s="863"/>
      <c r="BC73" s="863"/>
      <c r="BD73" s="864"/>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703" t="s">
        <v>538</v>
      </c>
      <c r="C74" s="704"/>
      <c r="D74" s="704"/>
      <c r="E74" s="704"/>
      <c r="F74" s="704"/>
      <c r="G74" s="704"/>
      <c r="H74" s="704"/>
      <c r="I74" s="704"/>
      <c r="J74" s="704"/>
      <c r="K74" s="704"/>
      <c r="L74" s="704"/>
      <c r="M74" s="704"/>
      <c r="N74" s="704"/>
      <c r="O74" s="704"/>
      <c r="P74" s="705"/>
      <c r="Q74" s="862">
        <v>2</v>
      </c>
      <c r="R74" s="820"/>
      <c r="S74" s="820"/>
      <c r="T74" s="820"/>
      <c r="U74" s="820"/>
      <c r="V74" s="820">
        <v>2</v>
      </c>
      <c r="W74" s="820"/>
      <c r="X74" s="820"/>
      <c r="Y74" s="820"/>
      <c r="Z74" s="820"/>
      <c r="AA74" s="820">
        <v>0</v>
      </c>
      <c r="AB74" s="820"/>
      <c r="AC74" s="820"/>
      <c r="AD74" s="820"/>
      <c r="AE74" s="820"/>
      <c r="AF74" s="820">
        <v>0</v>
      </c>
      <c r="AG74" s="820"/>
      <c r="AH74" s="820"/>
      <c r="AI74" s="820"/>
      <c r="AJ74" s="820"/>
      <c r="AK74" s="820" t="s">
        <v>557</v>
      </c>
      <c r="AL74" s="820"/>
      <c r="AM74" s="820"/>
      <c r="AN74" s="820"/>
      <c r="AO74" s="820"/>
      <c r="AP74" s="820" t="s">
        <v>557</v>
      </c>
      <c r="AQ74" s="820"/>
      <c r="AR74" s="820"/>
      <c r="AS74" s="820"/>
      <c r="AT74" s="820"/>
      <c r="AU74" s="820" t="s">
        <v>557</v>
      </c>
      <c r="AV74" s="820"/>
      <c r="AW74" s="820"/>
      <c r="AX74" s="820"/>
      <c r="AY74" s="820"/>
      <c r="AZ74" s="863"/>
      <c r="BA74" s="863"/>
      <c r="BB74" s="863"/>
      <c r="BC74" s="863"/>
      <c r="BD74" s="864"/>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703" t="s">
        <v>539</v>
      </c>
      <c r="C75" s="704"/>
      <c r="D75" s="704"/>
      <c r="E75" s="704"/>
      <c r="F75" s="704"/>
      <c r="G75" s="704"/>
      <c r="H75" s="704"/>
      <c r="I75" s="704"/>
      <c r="J75" s="704"/>
      <c r="K75" s="704"/>
      <c r="L75" s="704"/>
      <c r="M75" s="704"/>
      <c r="N75" s="704"/>
      <c r="O75" s="704"/>
      <c r="P75" s="705"/>
      <c r="Q75" s="865">
        <v>2920</v>
      </c>
      <c r="R75" s="866"/>
      <c r="S75" s="866"/>
      <c r="T75" s="866"/>
      <c r="U75" s="819"/>
      <c r="V75" s="867">
        <v>2885</v>
      </c>
      <c r="W75" s="866"/>
      <c r="X75" s="866"/>
      <c r="Y75" s="866"/>
      <c r="Z75" s="819"/>
      <c r="AA75" s="867">
        <v>35</v>
      </c>
      <c r="AB75" s="866"/>
      <c r="AC75" s="866"/>
      <c r="AD75" s="866"/>
      <c r="AE75" s="819"/>
      <c r="AF75" s="867">
        <v>35</v>
      </c>
      <c r="AG75" s="866"/>
      <c r="AH75" s="866"/>
      <c r="AI75" s="866"/>
      <c r="AJ75" s="819"/>
      <c r="AK75" s="867" t="s">
        <v>558</v>
      </c>
      <c r="AL75" s="866"/>
      <c r="AM75" s="866"/>
      <c r="AN75" s="866"/>
      <c r="AO75" s="819"/>
      <c r="AP75" s="867">
        <v>7</v>
      </c>
      <c r="AQ75" s="866"/>
      <c r="AR75" s="866"/>
      <c r="AS75" s="866"/>
      <c r="AT75" s="819"/>
      <c r="AU75" s="867">
        <v>2</v>
      </c>
      <c r="AV75" s="866"/>
      <c r="AW75" s="866"/>
      <c r="AX75" s="866"/>
      <c r="AY75" s="819"/>
      <c r="AZ75" s="863"/>
      <c r="BA75" s="863"/>
      <c r="BB75" s="863"/>
      <c r="BC75" s="863"/>
      <c r="BD75" s="864"/>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703" t="s">
        <v>540</v>
      </c>
      <c r="C76" s="704"/>
      <c r="D76" s="704"/>
      <c r="E76" s="704"/>
      <c r="F76" s="704"/>
      <c r="G76" s="704"/>
      <c r="H76" s="704"/>
      <c r="I76" s="704"/>
      <c r="J76" s="704"/>
      <c r="K76" s="704"/>
      <c r="L76" s="704"/>
      <c r="M76" s="704"/>
      <c r="N76" s="704"/>
      <c r="O76" s="704"/>
      <c r="P76" s="705"/>
      <c r="Q76" s="865">
        <v>69</v>
      </c>
      <c r="R76" s="866"/>
      <c r="S76" s="866"/>
      <c r="T76" s="866"/>
      <c r="U76" s="819"/>
      <c r="V76" s="867">
        <v>64</v>
      </c>
      <c r="W76" s="866"/>
      <c r="X76" s="866"/>
      <c r="Y76" s="866"/>
      <c r="Z76" s="819"/>
      <c r="AA76" s="867">
        <v>4</v>
      </c>
      <c r="AB76" s="866"/>
      <c r="AC76" s="866"/>
      <c r="AD76" s="866"/>
      <c r="AE76" s="819"/>
      <c r="AF76" s="867">
        <v>4</v>
      </c>
      <c r="AG76" s="866"/>
      <c r="AH76" s="866"/>
      <c r="AI76" s="866"/>
      <c r="AJ76" s="819"/>
      <c r="AK76" s="867" t="s">
        <v>557</v>
      </c>
      <c r="AL76" s="866"/>
      <c r="AM76" s="866"/>
      <c r="AN76" s="866"/>
      <c r="AO76" s="819"/>
      <c r="AP76" s="867" t="s">
        <v>557</v>
      </c>
      <c r="AQ76" s="866"/>
      <c r="AR76" s="866"/>
      <c r="AS76" s="866"/>
      <c r="AT76" s="819"/>
      <c r="AU76" s="867" t="s">
        <v>557</v>
      </c>
      <c r="AV76" s="866"/>
      <c r="AW76" s="866"/>
      <c r="AX76" s="866"/>
      <c r="AY76" s="819"/>
      <c r="AZ76" s="863"/>
      <c r="BA76" s="863"/>
      <c r="BB76" s="863"/>
      <c r="BC76" s="863"/>
      <c r="BD76" s="864"/>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703" t="s">
        <v>541</v>
      </c>
      <c r="C77" s="704"/>
      <c r="D77" s="704"/>
      <c r="E77" s="704"/>
      <c r="F77" s="704"/>
      <c r="G77" s="704"/>
      <c r="H77" s="704"/>
      <c r="I77" s="704"/>
      <c r="J77" s="704"/>
      <c r="K77" s="704"/>
      <c r="L77" s="704"/>
      <c r="M77" s="704"/>
      <c r="N77" s="704"/>
      <c r="O77" s="704"/>
      <c r="P77" s="705"/>
      <c r="Q77" s="865">
        <v>10474</v>
      </c>
      <c r="R77" s="866"/>
      <c r="S77" s="866"/>
      <c r="T77" s="866"/>
      <c r="U77" s="819"/>
      <c r="V77" s="867">
        <v>10424</v>
      </c>
      <c r="W77" s="866"/>
      <c r="X77" s="866"/>
      <c r="Y77" s="866"/>
      <c r="Z77" s="819"/>
      <c r="AA77" s="867">
        <v>50</v>
      </c>
      <c r="AB77" s="866"/>
      <c r="AC77" s="866"/>
      <c r="AD77" s="866"/>
      <c r="AE77" s="819"/>
      <c r="AF77" s="867">
        <v>50</v>
      </c>
      <c r="AG77" s="866"/>
      <c r="AH77" s="866"/>
      <c r="AI77" s="866"/>
      <c r="AJ77" s="819"/>
      <c r="AK77" s="867">
        <v>2200</v>
      </c>
      <c r="AL77" s="866"/>
      <c r="AM77" s="866"/>
      <c r="AN77" s="866"/>
      <c r="AO77" s="819"/>
      <c r="AP77" s="867" t="s">
        <v>557</v>
      </c>
      <c r="AQ77" s="866"/>
      <c r="AR77" s="866"/>
      <c r="AS77" s="866"/>
      <c r="AT77" s="819"/>
      <c r="AU77" s="867" t="s">
        <v>557</v>
      </c>
      <c r="AV77" s="866"/>
      <c r="AW77" s="866"/>
      <c r="AX77" s="866"/>
      <c r="AY77" s="819"/>
      <c r="AZ77" s="863" t="s">
        <v>554</v>
      </c>
      <c r="BA77" s="863"/>
      <c r="BB77" s="863"/>
      <c r="BC77" s="863"/>
      <c r="BD77" s="864"/>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703" t="s">
        <v>542</v>
      </c>
      <c r="C78" s="704"/>
      <c r="D78" s="704"/>
      <c r="E78" s="704"/>
      <c r="F78" s="704"/>
      <c r="G78" s="704"/>
      <c r="H78" s="704"/>
      <c r="I78" s="704"/>
      <c r="J78" s="704"/>
      <c r="K78" s="704"/>
      <c r="L78" s="704"/>
      <c r="M78" s="704"/>
      <c r="N78" s="704"/>
      <c r="O78" s="704"/>
      <c r="P78" s="705"/>
      <c r="Q78" s="862">
        <v>250</v>
      </c>
      <c r="R78" s="820"/>
      <c r="S78" s="820"/>
      <c r="T78" s="820"/>
      <c r="U78" s="820"/>
      <c r="V78" s="820">
        <v>213</v>
      </c>
      <c r="W78" s="820"/>
      <c r="X78" s="820"/>
      <c r="Y78" s="820"/>
      <c r="Z78" s="820"/>
      <c r="AA78" s="820">
        <v>37</v>
      </c>
      <c r="AB78" s="820"/>
      <c r="AC78" s="820"/>
      <c r="AD78" s="820"/>
      <c r="AE78" s="820"/>
      <c r="AF78" s="820">
        <v>37</v>
      </c>
      <c r="AG78" s="820"/>
      <c r="AH78" s="820"/>
      <c r="AI78" s="820"/>
      <c r="AJ78" s="820"/>
      <c r="AK78" s="820" t="s">
        <v>557</v>
      </c>
      <c r="AL78" s="820"/>
      <c r="AM78" s="820"/>
      <c r="AN78" s="820"/>
      <c r="AO78" s="820"/>
      <c r="AP78" s="820" t="s">
        <v>557</v>
      </c>
      <c r="AQ78" s="820"/>
      <c r="AR78" s="820"/>
      <c r="AS78" s="820"/>
      <c r="AT78" s="820"/>
      <c r="AU78" s="820" t="s">
        <v>557</v>
      </c>
      <c r="AV78" s="820"/>
      <c r="AW78" s="820"/>
      <c r="AX78" s="820"/>
      <c r="AY78" s="820"/>
      <c r="AZ78" s="863"/>
      <c r="BA78" s="863"/>
      <c r="BB78" s="863"/>
      <c r="BC78" s="863"/>
      <c r="BD78" s="864"/>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703" t="s">
        <v>543</v>
      </c>
      <c r="C79" s="704"/>
      <c r="D79" s="704"/>
      <c r="E79" s="704"/>
      <c r="F79" s="704"/>
      <c r="G79" s="704"/>
      <c r="H79" s="704"/>
      <c r="I79" s="704"/>
      <c r="J79" s="704"/>
      <c r="K79" s="704"/>
      <c r="L79" s="704"/>
      <c r="M79" s="704"/>
      <c r="N79" s="704"/>
      <c r="O79" s="704"/>
      <c r="P79" s="705"/>
      <c r="Q79" s="862">
        <v>224498</v>
      </c>
      <c r="R79" s="820"/>
      <c r="S79" s="820"/>
      <c r="T79" s="820"/>
      <c r="U79" s="820"/>
      <c r="V79" s="820">
        <v>216268</v>
      </c>
      <c r="W79" s="820"/>
      <c r="X79" s="820"/>
      <c r="Y79" s="820"/>
      <c r="Z79" s="820"/>
      <c r="AA79" s="820">
        <v>8230</v>
      </c>
      <c r="AB79" s="820"/>
      <c r="AC79" s="820"/>
      <c r="AD79" s="820"/>
      <c r="AE79" s="820"/>
      <c r="AF79" s="820">
        <v>8230</v>
      </c>
      <c r="AG79" s="820"/>
      <c r="AH79" s="820"/>
      <c r="AI79" s="820"/>
      <c r="AJ79" s="820"/>
      <c r="AK79" s="820">
        <v>1320</v>
      </c>
      <c r="AL79" s="820"/>
      <c r="AM79" s="820"/>
      <c r="AN79" s="820"/>
      <c r="AO79" s="820"/>
      <c r="AP79" s="820" t="s">
        <v>557</v>
      </c>
      <c r="AQ79" s="820"/>
      <c r="AR79" s="820"/>
      <c r="AS79" s="820"/>
      <c r="AT79" s="820"/>
      <c r="AU79" s="820" t="s">
        <v>557</v>
      </c>
      <c r="AV79" s="820"/>
      <c r="AW79" s="820"/>
      <c r="AX79" s="820"/>
      <c r="AY79" s="820"/>
      <c r="AZ79" s="863" t="s">
        <v>555</v>
      </c>
      <c r="BA79" s="863"/>
      <c r="BB79" s="863"/>
      <c r="BC79" s="863"/>
      <c r="BD79" s="864"/>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703" t="s">
        <v>544</v>
      </c>
      <c r="C80" s="704"/>
      <c r="D80" s="704"/>
      <c r="E80" s="704"/>
      <c r="F80" s="704"/>
      <c r="G80" s="704"/>
      <c r="H80" s="704"/>
      <c r="I80" s="704"/>
      <c r="J80" s="704"/>
      <c r="K80" s="704"/>
      <c r="L80" s="704"/>
      <c r="M80" s="704"/>
      <c r="N80" s="704"/>
      <c r="O80" s="704"/>
      <c r="P80" s="705"/>
      <c r="Q80" s="862">
        <v>50</v>
      </c>
      <c r="R80" s="820"/>
      <c r="S80" s="820"/>
      <c r="T80" s="820"/>
      <c r="U80" s="820"/>
      <c r="V80" s="820">
        <v>42</v>
      </c>
      <c r="W80" s="820"/>
      <c r="X80" s="820"/>
      <c r="Y80" s="820"/>
      <c r="Z80" s="820"/>
      <c r="AA80" s="820">
        <v>9</v>
      </c>
      <c r="AB80" s="820"/>
      <c r="AC80" s="820"/>
      <c r="AD80" s="820"/>
      <c r="AE80" s="820"/>
      <c r="AF80" s="820">
        <v>9</v>
      </c>
      <c r="AG80" s="820"/>
      <c r="AH80" s="820"/>
      <c r="AI80" s="820"/>
      <c r="AJ80" s="820"/>
      <c r="AK80" s="820" t="s">
        <v>557</v>
      </c>
      <c r="AL80" s="820"/>
      <c r="AM80" s="820"/>
      <c r="AN80" s="820"/>
      <c r="AO80" s="820"/>
      <c r="AP80" s="820" t="s">
        <v>557</v>
      </c>
      <c r="AQ80" s="820"/>
      <c r="AR80" s="820"/>
      <c r="AS80" s="820"/>
      <c r="AT80" s="820"/>
      <c r="AU80" s="820" t="s">
        <v>557</v>
      </c>
      <c r="AV80" s="820"/>
      <c r="AW80" s="820"/>
      <c r="AX80" s="820"/>
      <c r="AY80" s="820"/>
      <c r="AZ80" s="863"/>
      <c r="BA80" s="863"/>
      <c r="BB80" s="863"/>
      <c r="BC80" s="863"/>
      <c r="BD80" s="864"/>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703"/>
      <c r="C81" s="704"/>
      <c r="D81" s="704"/>
      <c r="E81" s="704"/>
      <c r="F81" s="704"/>
      <c r="G81" s="704"/>
      <c r="H81" s="704"/>
      <c r="I81" s="704"/>
      <c r="J81" s="704"/>
      <c r="K81" s="704"/>
      <c r="L81" s="704"/>
      <c r="M81" s="704"/>
      <c r="N81" s="704"/>
      <c r="O81" s="704"/>
      <c r="P81" s="705"/>
      <c r="Q81" s="862"/>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3"/>
      <c r="BA81" s="863"/>
      <c r="BB81" s="863"/>
      <c r="BC81" s="863"/>
      <c r="BD81" s="864"/>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703"/>
      <c r="C82" s="704"/>
      <c r="D82" s="704"/>
      <c r="E82" s="704"/>
      <c r="F82" s="704"/>
      <c r="G82" s="704"/>
      <c r="H82" s="704"/>
      <c r="I82" s="704"/>
      <c r="J82" s="704"/>
      <c r="K82" s="704"/>
      <c r="L82" s="704"/>
      <c r="M82" s="704"/>
      <c r="N82" s="704"/>
      <c r="O82" s="704"/>
      <c r="P82" s="705"/>
      <c r="Q82" s="862"/>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3"/>
      <c r="BA82" s="863"/>
      <c r="BB82" s="863"/>
      <c r="BC82" s="863"/>
      <c r="BD82" s="864"/>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703"/>
      <c r="C83" s="704"/>
      <c r="D83" s="704"/>
      <c r="E83" s="704"/>
      <c r="F83" s="704"/>
      <c r="G83" s="704"/>
      <c r="H83" s="704"/>
      <c r="I83" s="704"/>
      <c r="J83" s="704"/>
      <c r="K83" s="704"/>
      <c r="L83" s="704"/>
      <c r="M83" s="704"/>
      <c r="N83" s="704"/>
      <c r="O83" s="704"/>
      <c r="P83" s="705"/>
      <c r="Q83" s="862"/>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3"/>
      <c r="BA83" s="863"/>
      <c r="BB83" s="863"/>
      <c r="BC83" s="863"/>
      <c r="BD83" s="864"/>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703"/>
      <c r="C84" s="704"/>
      <c r="D84" s="704"/>
      <c r="E84" s="704"/>
      <c r="F84" s="704"/>
      <c r="G84" s="704"/>
      <c r="H84" s="704"/>
      <c r="I84" s="704"/>
      <c r="J84" s="704"/>
      <c r="K84" s="704"/>
      <c r="L84" s="704"/>
      <c r="M84" s="704"/>
      <c r="N84" s="704"/>
      <c r="O84" s="704"/>
      <c r="P84" s="705"/>
      <c r="Q84" s="862"/>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3"/>
      <c r="BA84" s="863"/>
      <c r="BB84" s="863"/>
      <c r="BC84" s="863"/>
      <c r="BD84" s="864"/>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703"/>
      <c r="C85" s="704"/>
      <c r="D85" s="704"/>
      <c r="E85" s="704"/>
      <c r="F85" s="704"/>
      <c r="G85" s="704"/>
      <c r="H85" s="704"/>
      <c r="I85" s="704"/>
      <c r="J85" s="704"/>
      <c r="K85" s="704"/>
      <c r="L85" s="704"/>
      <c r="M85" s="704"/>
      <c r="N85" s="704"/>
      <c r="O85" s="704"/>
      <c r="P85" s="705"/>
      <c r="Q85" s="862"/>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3"/>
      <c r="BA85" s="863"/>
      <c r="BB85" s="863"/>
      <c r="BC85" s="863"/>
      <c r="BD85" s="864"/>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703"/>
      <c r="C86" s="704"/>
      <c r="D86" s="704"/>
      <c r="E86" s="704"/>
      <c r="F86" s="704"/>
      <c r="G86" s="704"/>
      <c r="H86" s="704"/>
      <c r="I86" s="704"/>
      <c r="J86" s="704"/>
      <c r="K86" s="704"/>
      <c r="L86" s="704"/>
      <c r="M86" s="704"/>
      <c r="N86" s="704"/>
      <c r="O86" s="704"/>
      <c r="P86" s="705"/>
      <c r="Q86" s="862"/>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3"/>
      <c r="BA86" s="863"/>
      <c r="BB86" s="863"/>
      <c r="BC86" s="863"/>
      <c r="BD86" s="864"/>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369</v>
      </c>
      <c r="B88" s="779" t="s">
        <v>392</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f>SUM(AF68:AJ80)</f>
        <v>8734</v>
      </c>
      <c r="AG88" s="831"/>
      <c r="AH88" s="831"/>
      <c r="AI88" s="831"/>
      <c r="AJ88" s="831"/>
      <c r="AK88" s="828"/>
      <c r="AL88" s="828"/>
      <c r="AM88" s="828"/>
      <c r="AN88" s="828"/>
      <c r="AO88" s="828"/>
      <c r="AP88" s="831">
        <f>SUM(AP68:AT80)</f>
        <v>2414</v>
      </c>
      <c r="AQ88" s="831"/>
      <c r="AR88" s="831"/>
      <c r="AS88" s="831"/>
      <c r="AT88" s="831"/>
      <c r="AU88" s="831">
        <f>SUM(AU68:AY80)</f>
        <v>105</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9" t="s">
        <v>393</v>
      </c>
      <c r="BS102" s="780"/>
      <c r="BT102" s="780"/>
      <c r="BU102" s="780"/>
      <c r="BV102" s="780"/>
      <c r="BW102" s="780"/>
      <c r="BX102" s="780"/>
      <c r="BY102" s="780"/>
      <c r="BZ102" s="780"/>
      <c r="CA102" s="780"/>
      <c r="CB102" s="780"/>
      <c r="CC102" s="780"/>
      <c r="CD102" s="780"/>
      <c r="CE102" s="780"/>
      <c r="CF102" s="780"/>
      <c r="CG102" s="781"/>
      <c r="CH102" s="875"/>
      <c r="CI102" s="876"/>
      <c r="CJ102" s="876"/>
      <c r="CK102" s="876"/>
      <c r="CL102" s="877"/>
      <c r="CM102" s="875"/>
      <c r="CN102" s="876"/>
      <c r="CO102" s="876"/>
      <c r="CP102" s="876"/>
      <c r="CQ102" s="877"/>
      <c r="CR102" s="878">
        <v>5</v>
      </c>
      <c r="CS102" s="839"/>
      <c r="CT102" s="839"/>
      <c r="CU102" s="839"/>
      <c r="CV102" s="879"/>
      <c r="CW102" s="878" t="s">
        <v>557</v>
      </c>
      <c r="CX102" s="839"/>
      <c r="CY102" s="839"/>
      <c r="CZ102" s="839"/>
      <c r="DA102" s="879"/>
      <c r="DB102" s="878" t="s">
        <v>557</v>
      </c>
      <c r="DC102" s="839"/>
      <c r="DD102" s="839"/>
      <c r="DE102" s="839"/>
      <c r="DF102" s="879"/>
      <c r="DG102" s="878">
        <v>550</v>
      </c>
      <c r="DH102" s="839"/>
      <c r="DI102" s="839"/>
      <c r="DJ102" s="839"/>
      <c r="DK102" s="879"/>
      <c r="DL102" s="878" t="s">
        <v>558</v>
      </c>
      <c r="DM102" s="839"/>
      <c r="DN102" s="839"/>
      <c r="DO102" s="839"/>
      <c r="DP102" s="879"/>
      <c r="DQ102" s="878" t="s">
        <v>557</v>
      </c>
      <c r="DR102" s="839"/>
      <c r="DS102" s="839"/>
      <c r="DT102" s="839"/>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287</v>
      </c>
      <c r="AG109" s="881"/>
      <c r="AH109" s="881"/>
      <c r="AI109" s="881"/>
      <c r="AJ109" s="882"/>
      <c r="AK109" s="880" t="s">
        <v>286</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287</v>
      </c>
      <c r="BW109" s="881"/>
      <c r="BX109" s="881"/>
      <c r="BY109" s="881"/>
      <c r="BZ109" s="882"/>
      <c r="CA109" s="880" t="s">
        <v>286</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287</v>
      </c>
      <c r="DM109" s="881"/>
      <c r="DN109" s="881"/>
      <c r="DO109" s="881"/>
      <c r="DP109" s="882"/>
      <c r="DQ109" s="880" t="s">
        <v>286</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162565</v>
      </c>
      <c r="AB110" s="888"/>
      <c r="AC110" s="888"/>
      <c r="AD110" s="888"/>
      <c r="AE110" s="889"/>
      <c r="AF110" s="890">
        <v>165255</v>
      </c>
      <c r="AG110" s="888"/>
      <c r="AH110" s="888"/>
      <c r="AI110" s="888"/>
      <c r="AJ110" s="889"/>
      <c r="AK110" s="890">
        <v>170300</v>
      </c>
      <c r="AL110" s="888"/>
      <c r="AM110" s="888"/>
      <c r="AN110" s="888"/>
      <c r="AO110" s="889"/>
      <c r="AP110" s="891">
        <v>6.9</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2687524</v>
      </c>
      <c r="BR110" s="925"/>
      <c r="BS110" s="925"/>
      <c r="BT110" s="925"/>
      <c r="BU110" s="925"/>
      <c r="BV110" s="925">
        <v>2637120</v>
      </c>
      <c r="BW110" s="925"/>
      <c r="BX110" s="925"/>
      <c r="BY110" s="925"/>
      <c r="BZ110" s="925"/>
      <c r="CA110" s="925">
        <v>2912085</v>
      </c>
      <c r="CB110" s="925"/>
      <c r="CC110" s="925"/>
      <c r="CD110" s="925"/>
      <c r="CE110" s="925"/>
      <c r="CF110" s="939">
        <v>118.6</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565374</v>
      </c>
      <c r="BR111" s="918"/>
      <c r="BS111" s="918"/>
      <c r="BT111" s="918"/>
      <c r="BU111" s="918"/>
      <c r="BV111" s="918">
        <v>374231</v>
      </c>
      <c r="BW111" s="918"/>
      <c r="BX111" s="918"/>
      <c r="BY111" s="918"/>
      <c r="BZ111" s="918"/>
      <c r="CA111" s="918">
        <v>343059</v>
      </c>
      <c r="CB111" s="918"/>
      <c r="CC111" s="918"/>
      <c r="CD111" s="918"/>
      <c r="CE111" s="918"/>
      <c r="CF111" s="912">
        <v>14</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3119197</v>
      </c>
      <c r="BR112" s="918"/>
      <c r="BS112" s="918"/>
      <c r="BT112" s="918"/>
      <c r="BU112" s="918"/>
      <c r="BV112" s="918">
        <v>3139633</v>
      </c>
      <c r="BW112" s="918"/>
      <c r="BX112" s="918"/>
      <c r="BY112" s="918"/>
      <c r="BZ112" s="918"/>
      <c r="CA112" s="918">
        <v>3153827</v>
      </c>
      <c r="CB112" s="918"/>
      <c r="CC112" s="918"/>
      <c r="CD112" s="918"/>
      <c r="CE112" s="918"/>
      <c r="CF112" s="912">
        <v>128.4</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171062</v>
      </c>
      <c r="AB113" s="932"/>
      <c r="AC113" s="932"/>
      <c r="AD113" s="932"/>
      <c r="AE113" s="933"/>
      <c r="AF113" s="934">
        <v>142808</v>
      </c>
      <c r="AG113" s="932"/>
      <c r="AH113" s="932"/>
      <c r="AI113" s="932"/>
      <c r="AJ113" s="933"/>
      <c r="AK113" s="934">
        <v>150880</v>
      </c>
      <c r="AL113" s="932"/>
      <c r="AM113" s="932"/>
      <c r="AN113" s="932"/>
      <c r="AO113" s="933"/>
      <c r="AP113" s="935">
        <v>6.1</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169978</v>
      </c>
      <c r="BR113" s="918"/>
      <c r="BS113" s="918"/>
      <c r="BT113" s="918"/>
      <c r="BU113" s="918"/>
      <c r="BV113" s="918">
        <v>135435</v>
      </c>
      <c r="BW113" s="918"/>
      <c r="BX113" s="918"/>
      <c r="BY113" s="918"/>
      <c r="BZ113" s="918"/>
      <c r="CA113" s="918">
        <v>102942</v>
      </c>
      <c r="CB113" s="918"/>
      <c r="CC113" s="918"/>
      <c r="CD113" s="918"/>
      <c r="CE113" s="918"/>
      <c r="CF113" s="912">
        <v>4.2</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49507</v>
      </c>
      <c r="AB114" s="957"/>
      <c r="AC114" s="957"/>
      <c r="AD114" s="957"/>
      <c r="AE114" s="958"/>
      <c r="AF114" s="959">
        <v>47715</v>
      </c>
      <c r="AG114" s="957"/>
      <c r="AH114" s="957"/>
      <c r="AI114" s="957"/>
      <c r="AJ114" s="958"/>
      <c r="AK114" s="959">
        <v>49222</v>
      </c>
      <c r="AL114" s="957"/>
      <c r="AM114" s="957"/>
      <c r="AN114" s="957"/>
      <c r="AO114" s="958"/>
      <c r="AP114" s="960">
        <v>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661992</v>
      </c>
      <c r="BR114" s="918"/>
      <c r="BS114" s="918"/>
      <c r="BT114" s="918"/>
      <c r="BU114" s="918"/>
      <c r="BV114" s="918">
        <v>658528</v>
      </c>
      <c r="BW114" s="918"/>
      <c r="BX114" s="918"/>
      <c r="BY114" s="918"/>
      <c r="BZ114" s="918"/>
      <c r="CA114" s="918">
        <v>657765</v>
      </c>
      <c r="CB114" s="918"/>
      <c r="CC114" s="918"/>
      <c r="CD114" s="918"/>
      <c r="CE114" s="918"/>
      <c r="CF114" s="912">
        <v>26.8</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80689</v>
      </c>
      <c r="AB115" s="932"/>
      <c r="AC115" s="932"/>
      <c r="AD115" s="932"/>
      <c r="AE115" s="933"/>
      <c r="AF115" s="934">
        <v>47529</v>
      </c>
      <c r="AG115" s="932"/>
      <c r="AH115" s="932"/>
      <c r="AI115" s="932"/>
      <c r="AJ115" s="933"/>
      <c r="AK115" s="934">
        <v>32229</v>
      </c>
      <c r="AL115" s="932"/>
      <c r="AM115" s="932"/>
      <c r="AN115" s="932"/>
      <c r="AO115" s="933"/>
      <c r="AP115" s="935">
        <v>1.3</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463823</v>
      </c>
      <c r="AB117" s="964"/>
      <c r="AC117" s="964"/>
      <c r="AD117" s="964"/>
      <c r="AE117" s="965"/>
      <c r="AF117" s="963">
        <v>403307</v>
      </c>
      <c r="AG117" s="964"/>
      <c r="AH117" s="964"/>
      <c r="AI117" s="964"/>
      <c r="AJ117" s="965"/>
      <c r="AK117" s="963">
        <v>402631</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287</v>
      </c>
      <c r="AG118" s="881"/>
      <c r="AH118" s="881"/>
      <c r="AI118" s="881"/>
      <c r="AJ118" s="882"/>
      <c r="AK118" s="880" t="s">
        <v>286</v>
      </c>
      <c r="AL118" s="881"/>
      <c r="AM118" s="881"/>
      <c r="AN118" s="881"/>
      <c r="AO118" s="882"/>
      <c r="AP118" s="988" t="s">
        <v>402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430</v>
      </c>
      <c r="BP118" s="992"/>
      <c r="BQ118" s="983">
        <v>7204065</v>
      </c>
      <c r="BR118" s="984"/>
      <c r="BS118" s="984"/>
      <c r="BT118" s="984"/>
      <c r="BU118" s="984"/>
      <c r="BV118" s="984">
        <v>6944947</v>
      </c>
      <c r="BW118" s="984"/>
      <c r="BX118" s="984"/>
      <c r="BY118" s="984"/>
      <c r="BZ118" s="984"/>
      <c r="CA118" s="984">
        <v>7169678</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1994440</v>
      </c>
      <c r="BR119" s="925"/>
      <c r="BS119" s="925"/>
      <c r="BT119" s="925"/>
      <c r="BU119" s="925"/>
      <c r="BV119" s="925">
        <v>2056071</v>
      </c>
      <c r="BW119" s="925"/>
      <c r="BX119" s="925"/>
      <c r="BY119" s="925"/>
      <c r="BZ119" s="925"/>
      <c r="CA119" s="925">
        <v>2138614</v>
      </c>
      <c r="CB119" s="925"/>
      <c r="CC119" s="925"/>
      <c r="CD119" s="925"/>
      <c r="CE119" s="925"/>
      <c r="CF119" s="939">
        <v>87.1</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565374</v>
      </c>
      <c r="DH119" s="996"/>
      <c r="DI119" s="996"/>
      <c r="DJ119" s="996"/>
      <c r="DK119" s="997"/>
      <c r="DL119" s="998">
        <v>374231</v>
      </c>
      <c r="DM119" s="996"/>
      <c r="DN119" s="996"/>
      <c r="DO119" s="996"/>
      <c r="DP119" s="997"/>
      <c r="DQ119" s="998">
        <v>343059</v>
      </c>
      <c r="DR119" s="996"/>
      <c r="DS119" s="996"/>
      <c r="DT119" s="996"/>
      <c r="DU119" s="997"/>
      <c r="DV119" s="999">
        <v>14</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t="s">
        <v>112</v>
      </c>
      <c r="BR120" s="918"/>
      <c r="BS120" s="918"/>
      <c r="BT120" s="918"/>
      <c r="BU120" s="918"/>
      <c r="BV120" s="918" t="s">
        <v>112</v>
      </c>
      <c r="BW120" s="918"/>
      <c r="BX120" s="918"/>
      <c r="BY120" s="918"/>
      <c r="BZ120" s="918"/>
      <c r="CA120" s="918" t="s">
        <v>112</v>
      </c>
      <c r="CB120" s="918"/>
      <c r="CC120" s="918"/>
      <c r="CD120" s="918"/>
      <c r="CE120" s="918"/>
      <c r="CF120" s="912" t="s">
        <v>112</v>
      </c>
      <c r="CG120" s="913"/>
      <c r="CH120" s="913"/>
      <c r="CI120" s="913"/>
      <c r="CJ120" s="913"/>
      <c r="CK120" s="1011" t="s">
        <v>436</v>
      </c>
      <c r="CL120" s="1012"/>
      <c r="CM120" s="1012"/>
      <c r="CN120" s="1012"/>
      <c r="CO120" s="1013"/>
      <c r="CP120" s="1019" t="s">
        <v>437</v>
      </c>
      <c r="CQ120" s="1020"/>
      <c r="CR120" s="1020"/>
      <c r="CS120" s="1020"/>
      <c r="CT120" s="1020"/>
      <c r="CU120" s="1020"/>
      <c r="CV120" s="1020"/>
      <c r="CW120" s="1020"/>
      <c r="CX120" s="1020"/>
      <c r="CY120" s="1020"/>
      <c r="CZ120" s="1020"/>
      <c r="DA120" s="1020"/>
      <c r="DB120" s="1020"/>
      <c r="DC120" s="1020"/>
      <c r="DD120" s="1020"/>
      <c r="DE120" s="1020"/>
      <c r="DF120" s="1021"/>
      <c r="DG120" s="924">
        <v>3111111</v>
      </c>
      <c r="DH120" s="925"/>
      <c r="DI120" s="925"/>
      <c r="DJ120" s="925"/>
      <c r="DK120" s="925"/>
      <c r="DL120" s="925">
        <v>3132315</v>
      </c>
      <c r="DM120" s="925"/>
      <c r="DN120" s="925"/>
      <c r="DO120" s="925"/>
      <c r="DP120" s="925"/>
      <c r="DQ120" s="925">
        <v>3147246</v>
      </c>
      <c r="DR120" s="925"/>
      <c r="DS120" s="925"/>
      <c r="DT120" s="925"/>
      <c r="DU120" s="925"/>
      <c r="DV120" s="926">
        <v>128.19999999999999</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4024192</v>
      </c>
      <c r="BR121" s="984"/>
      <c r="BS121" s="984"/>
      <c r="BT121" s="984"/>
      <c r="BU121" s="984"/>
      <c r="BV121" s="984">
        <v>4174424</v>
      </c>
      <c r="BW121" s="984"/>
      <c r="BX121" s="984"/>
      <c r="BY121" s="984"/>
      <c r="BZ121" s="984"/>
      <c r="CA121" s="984">
        <v>4221077</v>
      </c>
      <c r="CB121" s="984"/>
      <c r="CC121" s="984"/>
      <c r="CD121" s="984"/>
      <c r="CE121" s="984"/>
      <c r="CF121" s="1022">
        <v>171.9</v>
      </c>
      <c r="CG121" s="1023"/>
      <c r="CH121" s="1023"/>
      <c r="CI121" s="1023"/>
      <c r="CJ121" s="1023"/>
      <c r="CK121" s="1014"/>
      <c r="CL121" s="1015"/>
      <c r="CM121" s="1015"/>
      <c r="CN121" s="1015"/>
      <c r="CO121" s="1016"/>
      <c r="CP121" s="1005" t="s">
        <v>440</v>
      </c>
      <c r="CQ121" s="1006"/>
      <c r="CR121" s="1006"/>
      <c r="CS121" s="1006"/>
      <c r="CT121" s="1006"/>
      <c r="CU121" s="1006"/>
      <c r="CV121" s="1006"/>
      <c r="CW121" s="1006"/>
      <c r="CX121" s="1006"/>
      <c r="CY121" s="1006"/>
      <c r="CZ121" s="1006"/>
      <c r="DA121" s="1006"/>
      <c r="DB121" s="1006"/>
      <c r="DC121" s="1006"/>
      <c r="DD121" s="1006"/>
      <c r="DE121" s="1006"/>
      <c r="DF121" s="1007"/>
      <c r="DG121" s="917">
        <v>8086</v>
      </c>
      <c r="DH121" s="918"/>
      <c r="DI121" s="918"/>
      <c r="DJ121" s="918"/>
      <c r="DK121" s="918"/>
      <c r="DL121" s="918">
        <v>7318</v>
      </c>
      <c r="DM121" s="918"/>
      <c r="DN121" s="918"/>
      <c r="DO121" s="918"/>
      <c r="DP121" s="918"/>
      <c r="DQ121" s="918">
        <v>6581</v>
      </c>
      <c r="DR121" s="918"/>
      <c r="DS121" s="918"/>
      <c r="DT121" s="918"/>
      <c r="DU121" s="918"/>
      <c r="DV121" s="919">
        <v>0.3</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441</v>
      </c>
      <c r="AB122" s="957"/>
      <c r="AC122" s="957"/>
      <c r="AD122" s="957"/>
      <c r="AE122" s="958"/>
      <c r="AF122" s="959" t="s">
        <v>441</v>
      </c>
      <c r="AG122" s="957"/>
      <c r="AH122" s="957"/>
      <c r="AI122" s="957"/>
      <c r="AJ122" s="958"/>
      <c r="AK122" s="959" t="s">
        <v>441</v>
      </c>
      <c r="AL122" s="957"/>
      <c r="AM122" s="957"/>
      <c r="AN122" s="957"/>
      <c r="AO122" s="958"/>
      <c r="AP122" s="960" t="s">
        <v>441</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442</v>
      </c>
      <c r="BP122" s="992"/>
      <c r="BQ122" s="1032">
        <v>6018632</v>
      </c>
      <c r="BR122" s="1033"/>
      <c r="BS122" s="1033"/>
      <c r="BT122" s="1033"/>
      <c r="BU122" s="1033"/>
      <c r="BV122" s="1033">
        <v>6230495</v>
      </c>
      <c r="BW122" s="1033"/>
      <c r="BX122" s="1033"/>
      <c r="BY122" s="1033"/>
      <c r="BZ122" s="1033"/>
      <c r="CA122" s="1033">
        <v>6359691</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48.7</v>
      </c>
      <c r="BR123" s="1025"/>
      <c r="BS123" s="1025"/>
      <c r="BT123" s="1025"/>
      <c r="BU123" s="1025"/>
      <c r="BV123" s="1025">
        <v>29.2</v>
      </c>
      <c r="BW123" s="1025"/>
      <c r="BX123" s="1025"/>
      <c r="BY123" s="1025"/>
      <c r="BZ123" s="1025"/>
      <c r="CA123" s="1025">
        <v>32.9</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444</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445</v>
      </c>
      <c r="CL125" s="1012"/>
      <c r="CM125" s="1012"/>
      <c r="CN125" s="1012"/>
      <c r="CO125" s="1013"/>
      <c r="CP125" s="938" t="s">
        <v>446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80689</v>
      </c>
      <c r="AB126" s="957"/>
      <c r="AC126" s="957"/>
      <c r="AD126" s="957"/>
      <c r="AE126" s="958"/>
      <c r="AF126" s="959">
        <v>47529</v>
      </c>
      <c r="AG126" s="957"/>
      <c r="AH126" s="957"/>
      <c r="AI126" s="957"/>
      <c r="AJ126" s="958"/>
      <c r="AK126" s="959">
        <v>32229</v>
      </c>
      <c r="AL126" s="957"/>
      <c r="AM126" s="957"/>
      <c r="AN126" s="957"/>
      <c r="AO126" s="958"/>
      <c r="AP126" s="960">
        <v>1.3</v>
      </c>
      <c r="AQ126" s="961"/>
      <c r="AR126" s="961"/>
      <c r="AS126" s="961"/>
      <c r="AT126" s="962"/>
      <c r="AU126" s="233"/>
      <c r="AV126" s="233"/>
      <c r="AW126" s="233"/>
      <c r="AX126" s="1034" t="s">
        <v>447</v>
      </c>
      <c r="AY126" s="1035"/>
      <c r="AZ126" s="1035"/>
      <c r="BA126" s="1035"/>
      <c r="BB126" s="1035"/>
      <c r="BC126" s="1035"/>
      <c r="BD126" s="1035"/>
      <c r="BE126" s="1036"/>
      <c r="BF126" s="1050" t="s">
        <v>448</v>
      </c>
      <c r="BG126" s="1035"/>
      <c r="BH126" s="1035"/>
      <c r="BI126" s="1035"/>
      <c r="BJ126" s="1035"/>
      <c r="BK126" s="1035"/>
      <c r="BL126" s="1036"/>
      <c r="BM126" s="1050" t="s">
        <v>449</v>
      </c>
      <c r="BN126" s="1035"/>
      <c r="BO126" s="1035"/>
      <c r="BP126" s="1035"/>
      <c r="BQ126" s="1035"/>
      <c r="BR126" s="1035"/>
      <c r="BS126" s="1036"/>
      <c r="BT126" s="1050" t="s">
        <v>450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451</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453</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456</v>
      </c>
      <c r="X128" s="1071"/>
      <c r="Y128" s="1071"/>
      <c r="Z128" s="1072"/>
      <c r="AA128" s="1087" t="s">
        <v>112</v>
      </c>
      <c r="AB128" s="1088"/>
      <c r="AC128" s="1088"/>
      <c r="AD128" s="1088"/>
      <c r="AE128" s="1089"/>
      <c r="AF128" s="1090" t="s">
        <v>112</v>
      </c>
      <c r="AG128" s="1088"/>
      <c r="AH128" s="1088"/>
      <c r="AI128" s="1088"/>
      <c r="AJ128" s="1089"/>
      <c r="AK128" s="1090" t="s">
        <v>112</v>
      </c>
      <c r="AL128" s="1088"/>
      <c r="AM128" s="1088"/>
      <c r="AN128" s="1088"/>
      <c r="AO128" s="1089"/>
      <c r="AP128" s="1091"/>
      <c r="AQ128" s="1092"/>
      <c r="AR128" s="1092"/>
      <c r="AS128" s="1092"/>
      <c r="AT128" s="1093"/>
      <c r="AU128" s="235"/>
      <c r="AV128" s="235"/>
      <c r="AW128" s="235"/>
      <c r="AX128" s="1052" t="s">
        <v>457</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458</v>
      </c>
      <c r="X129" s="1059"/>
      <c r="Y129" s="1059"/>
      <c r="Z129" s="1060"/>
      <c r="AA129" s="956">
        <v>2696944</v>
      </c>
      <c r="AB129" s="957"/>
      <c r="AC129" s="957"/>
      <c r="AD129" s="957"/>
      <c r="AE129" s="958"/>
      <c r="AF129" s="959">
        <v>2721793</v>
      </c>
      <c r="AG129" s="957"/>
      <c r="AH129" s="957"/>
      <c r="AI129" s="957"/>
      <c r="AJ129" s="958"/>
      <c r="AK129" s="959">
        <v>2751121</v>
      </c>
      <c r="AL129" s="957"/>
      <c r="AM129" s="957"/>
      <c r="AN129" s="957"/>
      <c r="AO129" s="958"/>
      <c r="AP129" s="1061"/>
      <c r="AQ129" s="1062"/>
      <c r="AR129" s="1062"/>
      <c r="AS129" s="1062"/>
      <c r="AT129" s="1063"/>
      <c r="AU129" s="235"/>
      <c r="AV129" s="235"/>
      <c r="AW129" s="235"/>
      <c r="AX129" s="1052" t="s">
        <v>459</v>
      </c>
      <c r="AY129" s="948"/>
      <c r="AZ129" s="948"/>
      <c r="BA129" s="948"/>
      <c r="BB129" s="948"/>
      <c r="BC129" s="948"/>
      <c r="BD129" s="948"/>
      <c r="BE129" s="949"/>
      <c r="BF129" s="1053">
        <v>5.8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461</v>
      </c>
      <c r="X130" s="1059"/>
      <c r="Y130" s="1059"/>
      <c r="Z130" s="1060"/>
      <c r="AA130" s="956">
        <v>265340</v>
      </c>
      <c r="AB130" s="957"/>
      <c r="AC130" s="957"/>
      <c r="AD130" s="957"/>
      <c r="AE130" s="958"/>
      <c r="AF130" s="959">
        <v>279343</v>
      </c>
      <c r="AG130" s="957"/>
      <c r="AH130" s="957"/>
      <c r="AI130" s="957"/>
      <c r="AJ130" s="958"/>
      <c r="AK130" s="959">
        <v>295414</v>
      </c>
      <c r="AL130" s="957"/>
      <c r="AM130" s="957"/>
      <c r="AN130" s="957"/>
      <c r="AO130" s="958"/>
      <c r="AP130" s="1061"/>
      <c r="AQ130" s="1062"/>
      <c r="AR130" s="1062"/>
      <c r="AS130" s="1062"/>
      <c r="AT130" s="1063"/>
      <c r="AU130" s="235"/>
      <c r="AV130" s="235"/>
      <c r="AW130" s="235"/>
      <c r="AX130" s="1111" t="s">
        <v>462</v>
      </c>
      <c r="AY130" s="1043"/>
      <c r="AZ130" s="1043"/>
      <c r="BA130" s="1043"/>
      <c r="BB130" s="1043"/>
      <c r="BC130" s="1043"/>
      <c r="BD130" s="1043"/>
      <c r="BE130" s="1044"/>
      <c r="BF130" s="1073">
        <v>32.9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463</v>
      </c>
      <c r="X131" s="1082"/>
      <c r="Y131" s="1082"/>
      <c r="Z131" s="1083"/>
      <c r="AA131" s="995">
        <v>2431604</v>
      </c>
      <c r="AB131" s="996"/>
      <c r="AC131" s="996"/>
      <c r="AD131" s="996"/>
      <c r="AE131" s="997"/>
      <c r="AF131" s="998">
        <v>2442450</v>
      </c>
      <c r="AG131" s="996"/>
      <c r="AH131" s="996"/>
      <c r="AI131" s="996"/>
      <c r="AJ131" s="997"/>
      <c r="AK131" s="998">
        <v>2455707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465</v>
      </c>
      <c r="W132" s="1099"/>
      <c r="X132" s="1099"/>
      <c r="Y132" s="1099"/>
      <c r="Z132" s="1100"/>
      <c r="AA132" s="1101">
        <v>8.1626366790000002</v>
      </c>
      <c r="AB132" s="1102"/>
      <c r="AC132" s="1102"/>
      <c r="AD132" s="1102"/>
      <c r="AE132" s="1103"/>
      <c r="AF132" s="1104">
        <v>5.0753956069999999</v>
      </c>
      <c r="AG132" s="1102"/>
      <c r="AH132" s="1102"/>
      <c r="AI132" s="1102"/>
      <c r="AJ132" s="1103"/>
      <c r="AK132" s="1104">
        <v>4.3660338960000002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466</v>
      </c>
      <c r="W133" s="1106"/>
      <c r="X133" s="1106"/>
      <c r="Y133" s="1106"/>
      <c r="Z133" s="1107"/>
      <c r="AA133" s="1108">
        <v>8.1</v>
      </c>
      <c r="AB133" s="1109"/>
      <c r="AC133" s="1109"/>
      <c r="AD133" s="1109"/>
      <c r="AE133" s="1110"/>
      <c r="AF133" s="1108">
        <v>6.9</v>
      </c>
      <c r="AG133" s="1109"/>
      <c r="AH133" s="1109"/>
      <c r="AI133" s="1109"/>
      <c r="AJ133" s="1110"/>
      <c r="AK133" s="1108">
        <v>5.8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CH7:CL7"/>
    <mergeCell ref="CM7:CQ7"/>
    <mergeCell ref="B69:P69"/>
    <mergeCell ref="B71:P71"/>
    <mergeCell ref="B73:P73"/>
    <mergeCell ref="B72:P72"/>
    <mergeCell ref="B74:P74"/>
    <mergeCell ref="B76:P76"/>
    <mergeCell ref="B77:P77"/>
    <mergeCell ref="B75:P75"/>
    <mergeCell ref="B79:P79"/>
    <mergeCell ref="B78:P78"/>
    <mergeCell ref="B80:P80"/>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5" t="s">
        <v>469</v>
      </c>
      <c r="L7" s="254"/>
      <c r="M7" s="255" t="s">
        <v>470</v>
      </c>
      <c r="N7" s="256"/>
    </row>
    <row r="8" spans="1:16">
      <c r="A8" s="248"/>
      <c r="B8" s="244"/>
      <c r="C8" s="244"/>
      <c r="D8" s="244"/>
      <c r="E8" s="244"/>
      <c r="F8" s="244"/>
      <c r="G8" s="257"/>
      <c r="H8" s="258"/>
      <c r="I8" s="258"/>
      <c r="J8" s="259"/>
      <c r="K8" s="1116"/>
      <c r="L8" s="260" t="s">
        <v>471</v>
      </c>
      <c r="M8" s="261" t="s">
        <v>472</v>
      </c>
      <c r="N8" s="262" t="s">
        <v>473</v>
      </c>
    </row>
    <row r="9" spans="1:16">
      <c r="A9" s="248"/>
      <c r="B9" s="244"/>
      <c r="C9" s="244"/>
      <c r="D9" s="244"/>
      <c r="E9" s="244"/>
      <c r="F9" s="244"/>
      <c r="G9" s="1117" t="s">
        <v>474</v>
      </c>
      <c r="H9" s="1118"/>
      <c r="I9" s="1118"/>
      <c r="J9" s="1119"/>
      <c r="K9" s="263">
        <v>595350</v>
      </c>
      <c r="L9" s="264">
        <v>59720</v>
      </c>
      <c r="M9" s="265">
        <v>80329</v>
      </c>
      <c r="N9" s="266">
        <v>-25.7</v>
      </c>
    </row>
    <row r="10" spans="1:16">
      <c r="A10" s="248"/>
      <c r="B10" s="244"/>
      <c r="C10" s="244"/>
      <c r="D10" s="244"/>
      <c r="E10" s="244"/>
      <c r="F10" s="244"/>
      <c r="G10" s="1117" t="s">
        <v>475</v>
      </c>
      <c r="H10" s="1118"/>
      <c r="I10" s="1118"/>
      <c r="J10" s="1119"/>
      <c r="K10" s="267">
        <v>121635</v>
      </c>
      <c r="L10" s="268">
        <v>12201</v>
      </c>
      <c r="M10" s="269">
        <v>8609</v>
      </c>
      <c r="N10" s="270">
        <v>41.7</v>
      </c>
    </row>
    <row r="11" spans="1:16" ht="13.5" customHeight="1">
      <c r="A11" s="248"/>
      <c r="B11" s="244"/>
      <c r="C11" s="244"/>
      <c r="D11" s="244"/>
      <c r="E11" s="244"/>
      <c r="F11" s="244"/>
      <c r="G11" s="1117" t="s">
        <v>476</v>
      </c>
      <c r="H11" s="1118"/>
      <c r="I11" s="1118"/>
      <c r="J11" s="1119"/>
      <c r="K11" s="267">
        <v>105999</v>
      </c>
      <c r="L11" s="268">
        <v>10633</v>
      </c>
      <c r="M11" s="269">
        <v>13591</v>
      </c>
      <c r="N11" s="270">
        <v>-21.8</v>
      </c>
    </row>
    <row r="12" spans="1:16" ht="13.5" customHeight="1">
      <c r="A12" s="248"/>
      <c r="B12" s="244"/>
      <c r="C12" s="244"/>
      <c r="D12" s="244"/>
      <c r="E12" s="244"/>
      <c r="F12" s="244"/>
      <c r="G12" s="1117" t="s">
        <v>477</v>
      </c>
      <c r="H12" s="1118"/>
      <c r="I12" s="1118"/>
      <c r="J12" s="1119"/>
      <c r="K12" s="267" t="s">
        <v>478</v>
      </c>
      <c r="L12" s="268" t="s">
        <v>478</v>
      </c>
      <c r="M12" s="269">
        <v>743</v>
      </c>
      <c r="N12" s="270" t="s">
        <v>478</v>
      </c>
    </row>
    <row r="13" spans="1:16" ht="13.5" customHeight="1">
      <c r="A13" s="248"/>
      <c r="B13" s="244"/>
      <c r="C13" s="244"/>
      <c r="D13" s="244"/>
      <c r="E13" s="244"/>
      <c r="F13" s="244"/>
      <c r="G13" s="1117" t="s">
        <v>479</v>
      </c>
      <c r="H13" s="1118"/>
      <c r="I13" s="1118"/>
      <c r="J13" s="1119"/>
      <c r="K13" s="267" t="s">
        <v>478</v>
      </c>
      <c r="L13" s="268" t="s">
        <v>478</v>
      </c>
      <c r="M13" s="269" t="s">
        <v>478</v>
      </c>
      <c r="N13" s="270" t="s">
        <v>478</v>
      </c>
    </row>
    <row r="14" spans="1:16" ht="13.5" customHeight="1">
      <c r="A14" s="248"/>
      <c r="B14" s="244"/>
      <c r="C14" s="244"/>
      <c r="D14" s="244"/>
      <c r="E14" s="244"/>
      <c r="F14" s="244"/>
      <c r="G14" s="1117" t="s">
        <v>480</v>
      </c>
      <c r="H14" s="1118"/>
      <c r="I14" s="1118"/>
      <c r="J14" s="1119"/>
      <c r="K14" s="267">
        <v>49962</v>
      </c>
      <c r="L14" s="268">
        <v>5012</v>
      </c>
      <c r="M14" s="269">
        <v>5092</v>
      </c>
      <c r="N14" s="270">
        <v>-1.6</v>
      </c>
    </row>
    <row r="15" spans="1:16" ht="13.5" customHeight="1">
      <c r="A15" s="248"/>
      <c r="B15" s="244"/>
      <c r="C15" s="244"/>
      <c r="D15" s="244"/>
      <c r="E15" s="244"/>
      <c r="F15" s="244"/>
      <c r="G15" s="1117" t="s">
        <v>481</v>
      </c>
      <c r="H15" s="1118"/>
      <c r="I15" s="1118"/>
      <c r="J15" s="1119"/>
      <c r="K15" s="267">
        <v>22082</v>
      </c>
      <c r="L15" s="268">
        <v>2215</v>
      </c>
      <c r="M15" s="269">
        <v>1814</v>
      </c>
      <c r="N15" s="270">
        <v>22.1</v>
      </c>
    </row>
    <row r="16" spans="1:16">
      <c r="A16" s="248"/>
      <c r="B16" s="244"/>
      <c r="C16" s="244"/>
      <c r="D16" s="244"/>
      <c r="E16" s="244"/>
      <c r="F16" s="244"/>
      <c r="G16" s="1120" t="s">
        <v>482</v>
      </c>
      <c r="H16" s="1121"/>
      <c r="I16" s="1121"/>
      <c r="J16" s="1122"/>
      <c r="K16" s="268">
        <v>-50242</v>
      </c>
      <c r="L16" s="268">
        <v>-5040</v>
      </c>
      <c r="M16" s="269">
        <v>-8452</v>
      </c>
      <c r="N16" s="270">
        <v>-40.4</v>
      </c>
    </row>
    <row r="17" spans="1:16">
      <c r="A17" s="248"/>
      <c r="B17" s="244"/>
      <c r="C17" s="244"/>
      <c r="D17" s="244"/>
      <c r="E17" s="244"/>
      <c r="F17" s="244"/>
      <c r="G17" s="1120" t="s">
        <v>171</v>
      </c>
      <c r="H17" s="1121"/>
      <c r="I17" s="1121"/>
      <c r="J17" s="1122"/>
      <c r="K17" s="268">
        <v>844786</v>
      </c>
      <c r="L17" s="268">
        <v>84741</v>
      </c>
      <c r="M17" s="269">
        <v>101726</v>
      </c>
      <c r="N17" s="270">
        <v>-16.7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2" t="s">
        <v>487</v>
      </c>
      <c r="H21" s="1113"/>
      <c r="I21" s="1113"/>
      <c r="J21" s="1114"/>
      <c r="K21" s="280">
        <v>8.93</v>
      </c>
      <c r="L21" s="281">
        <v>9.5500000000000007</v>
      </c>
      <c r="M21" s="282">
        <v>-0.62</v>
      </c>
      <c r="N21" s="249"/>
      <c r="O21" s="283"/>
      <c r="P21" s="279"/>
    </row>
    <row r="22" spans="1:16" s="284" customFormat="1">
      <c r="A22" s="279"/>
      <c r="B22" s="249"/>
      <c r="C22" s="249"/>
      <c r="D22" s="249"/>
      <c r="E22" s="249"/>
      <c r="F22" s="249"/>
      <c r="G22" s="1112" t="s">
        <v>488</v>
      </c>
      <c r="H22" s="1113"/>
      <c r="I22" s="1113"/>
      <c r="J22" s="1114"/>
      <c r="K22" s="285">
        <v>95.1</v>
      </c>
      <c r="L22" s="286">
        <v>96</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5" t="s">
        <v>469</v>
      </c>
      <c r="L30" s="254"/>
      <c r="M30" s="255" t="s">
        <v>470</v>
      </c>
      <c r="N30" s="256"/>
    </row>
    <row r="31" spans="1:16">
      <c r="A31" s="248"/>
      <c r="B31" s="244"/>
      <c r="C31" s="244"/>
      <c r="D31" s="244"/>
      <c r="E31" s="244"/>
      <c r="F31" s="244"/>
      <c r="G31" s="257"/>
      <c r="H31" s="258"/>
      <c r="I31" s="258"/>
      <c r="J31" s="259"/>
      <c r="K31" s="1116"/>
      <c r="L31" s="260" t="s">
        <v>471</v>
      </c>
      <c r="M31" s="261" t="s">
        <v>472</v>
      </c>
      <c r="N31" s="262" t="s">
        <v>473</v>
      </c>
    </row>
    <row r="32" spans="1:16" ht="27" customHeight="1">
      <c r="A32" s="248"/>
      <c r="B32" s="244"/>
      <c r="C32" s="244"/>
      <c r="D32" s="244"/>
      <c r="E32" s="244"/>
      <c r="F32" s="244"/>
      <c r="G32" s="1128" t="s">
        <v>492</v>
      </c>
      <c r="H32" s="1129"/>
      <c r="I32" s="1129"/>
      <c r="J32" s="1130"/>
      <c r="K32" s="294">
        <v>170300</v>
      </c>
      <c r="L32" s="294">
        <v>17083</v>
      </c>
      <c r="M32" s="295">
        <v>44248</v>
      </c>
      <c r="N32" s="296">
        <v>-61.4</v>
      </c>
    </row>
    <row r="33" spans="1:16" ht="13.5" customHeight="1">
      <c r="A33" s="248"/>
      <c r="B33" s="244"/>
      <c r="C33" s="244"/>
      <c r="D33" s="244"/>
      <c r="E33" s="244"/>
      <c r="F33" s="244"/>
      <c r="G33" s="1128" t="s">
        <v>493</v>
      </c>
      <c r="H33" s="1129"/>
      <c r="I33" s="1129"/>
      <c r="J33" s="1130"/>
      <c r="K33" s="294" t="s">
        <v>478</v>
      </c>
      <c r="L33" s="294" t="s">
        <v>478</v>
      </c>
      <c r="M33" s="295" t="s">
        <v>478</v>
      </c>
      <c r="N33" s="296" t="s">
        <v>478</v>
      </c>
    </row>
    <row r="34" spans="1:16" ht="27" customHeight="1">
      <c r="A34" s="248"/>
      <c r="B34" s="244"/>
      <c r="C34" s="244"/>
      <c r="D34" s="244"/>
      <c r="E34" s="244"/>
      <c r="F34" s="244"/>
      <c r="G34" s="1128" t="s">
        <v>494</v>
      </c>
      <c r="H34" s="1129"/>
      <c r="I34" s="1129"/>
      <c r="J34" s="1130"/>
      <c r="K34" s="294" t="s">
        <v>478</v>
      </c>
      <c r="L34" s="294" t="s">
        <v>478</v>
      </c>
      <c r="M34" s="295" t="s">
        <v>478</v>
      </c>
      <c r="N34" s="296" t="s">
        <v>478</v>
      </c>
    </row>
    <row r="35" spans="1:16" ht="27" customHeight="1">
      <c r="A35" s="248"/>
      <c r="B35" s="244"/>
      <c r="C35" s="244"/>
      <c r="D35" s="244"/>
      <c r="E35" s="244"/>
      <c r="F35" s="244"/>
      <c r="G35" s="1128" t="s">
        <v>495</v>
      </c>
      <c r="H35" s="1129"/>
      <c r="I35" s="1129"/>
      <c r="J35" s="1130"/>
      <c r="K35" s="294">
        <v>150880</v>
      </c>
      <c r="L35" s="294">
        <v>15135</v>
      </c>
      <c r="M35" s="295">
        <v>15882</v>
      </c>
      <c r="N35" s="296">
        <v>-4.7</v>
      </c>
    </row>
    <row r="36" spans="1:16" ht="27" customHeight="1">
      <c r="A36" s="248"/>
      <c r="B36" s="244"/>
      <c r="C36" s="244"/>
      <c r="D36" s="244"/>
      <c r="E36" s="244"/>
      <c r="F36" s="244"/>
      <c r="G36" s="1128" t="s">
        <v>496</v>
      </c>
      <c r="H36" s="1129"/>
      <c r="I36" s="1129"/>
      <c r="J36" s="1130"/>
      <c r="K36" s="294">
        <v>49222</v>
      </c>
      <c r="L36" s="294">
        <v>4938</v>
      </c>
      <c r="M36" s="295">
        <v>6478</v>
      </c>
      <c r="N36" s="296">
        <v>-23.8</v>
      </c>
    </row>
    <row r="37" spans="1:16" ht="13.5" customHeight="1">
      <c r="A37" s="248"/>
      <c r="B37" s="244"/>
      <c r="C37" s="244"/>
      <c r="D37" s="244"/>
      <c r="E37" s="244"/>
      <c r="F37" s="244"/>
      <c r="G37" s="1128" t="s">
        <v>497</v>
      </c>
      <c r="H37" s="1129"/>
      <c r="I37" s="1129"/>
      <c r="J37" s="1130"/>
      <c r="K37" s="294">
        <v>32229</v>
      </c>
      <c r="L37" s="294">
        <v>3233</v>
      </c>
      <c r="M37" s="295">
        <v>2404</v>
      </c>
      <c r="N37" s="296">
        <v>34.5</v>
      </c>
    </row>
    <row r="38" spans="1:16" ht="27" customHeight="1">
      <c r="A38" s="248"/>
      <c r="B38" s="244"/>
      <c r="C38" s="244"/>
      <c r="D38" s="244"/>
      <c r="E38" s="244"/>
      <c r="F38" s="244"/>
      <c r="G38" s="1131" t="s">
        <v>498</v>
      </c>
      <c r="H38" s="1132"/>
      <c r="I38" s="1132"/>
      <c r="J38" s="1133"/>
      <c r="K38" s="297" t="s">
        <v>478</v>
      </c>
      <c r="L38" s="297" t="s">
        <v>478</v>
      </c>
      <c r="M38" s="298">
        <v>1</v>
      </c>
      <c r="N38" s="299" t="s">
        <v>478</v>
      </c>
      <c r="O38" s="293"/>
    </row>
    <row r="39" spans="1:16">
      <c r="A39" s="248"/>
      <c r="B39" s="244"/>
      <c r="C39" s="244"/>
      <c r="D39" s="244"/>
      <c r="E39" s="244"/>
      <c r="F39" s="244"/>
      <c r="G39" s="1131" t="s">
        <v>499</v>
      </c>
      <c r="H39" s="1132"/>
      <c r="I39" s="1132"/>
      <c r="J39" s="1133"/>
      <c r="K39" s="300" t="s">
        <v>478</v>
      </c>
      <c r="L39" s="300" t="s">
        <v>478</v>
      </c>
      <c r="M39" s="301">
        <v>-1618</v>
      </c>
      <c r="N39" s="302" t="s">
        <v>478</v>
      </c>
      <c r="O39" s="293"/>
    </row>
    <row r="40" spans="1:16" ht="27" customHeight="1">
      <c r="A40" s="248"/>
      <c r="B40" s="244"/>
      <c r="C40" s="244"/>
      <c r="D40" s="244"/>
      <c r="E40" s="244"/>
      <c r="F40" s="244"/>
      <c r="G40" s="1128" t="s">
        <v>500</v>
      </c>
      <c r="H40" s="1129"/>
      <c r="I40" s="1129"/>
      <c r="J40" s="1130"/>
      <c r="K40" s="300">
        <v>-295414</v>
      </c>
      <c r="L40" s="300">
        <v>-29633</v>
      </c>
      <c r="M40" s="301">
        <v>-42527</v>
      </c>
      <c r="N40" s="302">
        <v>-30.3</v>
      </c>
      <c r="O40" s="293"/>
    </row>
    <row r="41" spans="1:16">
      <c r="A41" s="248"/>
      <c r="B41" s="244"/>
      <c r="C41" s="244"/>
      <c r="D41" s="244"/>
      <c r="E41" s="244"/>
      <c r="F41" s="244"/>
      <c r="G41" s="1134" t="s">
        <v>281</v>
      </c>
      <c r="H41" s="1135"/>
      <c r="I41" s="1135"/>
      <c r="J41" s="1136"/>
      <c r="K41" s="294">
        <v>107217</v>
      </c>
      <c r="L41" s="300">
        <v>10755</v>
      </c>
      <c r="M41" s="301">
        <v>24868</v>
      </c>
      <c r="N41" s="302">
        <v>-56.8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3" t="s">
        <v>469</v>
      </c>
      <c r="J49" s="1125" t="s">
        <v>504</v>
      </c>
      <c r="K49" s="1126"/>
      <c r="L49" s="1126"/>
      <c r="M49" s="1126"/>
      <c r="N49" s="1127"/>
    </row>
    <row r="50" spans="1:14">
      <c r="A50" s="248"/>
      <c r="B50" s="244"/>
      <c r="C50" s="244"/>
      <c r="D50" s="244"/>
      <c r="E50" s="244"/>
      <c r="F50" s="244"/>
      <c r="G50" s="312"/>
      <c r="H50" s="313"/>
      <c r="I50" s="1124"/>
      <c r="J50" s="314" t="s">
        <v>505</v>
      </c>
      <c r="K50" s="315" t="s">
        <v>506</v>
      </c>
      <c r="L50" s="316" t="s">
        <v>507</v>
      </c>
      <c r="M50" s="317" t="s">
        <v>508</v>
      </c>
      <c r="N50" s="318" t="s">
        <v>509</v>
      </c>
    </row>
    <row r="51" spans="1:14">
      <c r="A51" s="248"/>
      <c r="B51" s="244"/>
      <c r="C51" s="244"/>
      <c r="D51" s="244"/>
      <c r="E51" s="244"/>
      <c r="F51" s="244"/>
      <c r="G51" s="310" t="s">
        <v>510</v>
      </c>
      <c r="H51" s="311"/>
      <c r="I51" s="319">
        <v>771603</v>
      </c>
      <c r="J51" s="320">
        <v>78848</v>
      </c>
      <c r="K51" s="321">
        <v>21.9</v>
      </c>
      <c r="L51" s="322">
        <v>109926</v>
      </c>
      <c r="M51" s="323">
        <v>68.2</v>
      </c>
      <c r="N51" s="324">
        <v>-46.3</v>
      </c>
    </row>
    <row r="52" spans="1:14">
      <c r="A52" s="248"/>
      <c r="B52" s="244"/>
      <c r="C52" s="244"/>
      <c r="D52" s="244"/>
      <c r="E52" s="244"/>
      <c r="F52" s="244"/>
      <c r="G52" s="325"/>
      <c r="H52" s="326" t="s">
        <v>511</v>
      </c>
      <c r="I52" s="327">
        <v>661686</v>
      </c>
      <c r="J52" s="328">
        <v>67616</v>
      </c>
      <c r="K52" s="329">
        <v>15.8</v>
      </c>
      <c r="L52" s="330">
        <v>64844</v>
      </c>
      <c r="M52" s="331">
        <v>57.7</v>
      </c>
      <c r="N52" s="332">
        <v>-41.9</v>
      </c>
    </row>
    <row r="53" spans="1:14">
      <c r="A53" s="248"/>
      <c r="B53" s="244"/>
      <c r="C53" s="244"/>
      <c r="D53" s="244"/>
      <c r="E53" s="244"/>
      <c r="F53" s="244"/>
      <c r="G53" s="310" t="s">
        <v>512</v>
      </c>
      <c r="H53" s="311"/>
      <c r="I53" s="319">
        <v>829742</v>
      </c>
      <c r="J53" s="320">
        <v>85041</v>
      </c>
      <c r="K53" s="321">
        <v>7.9</v>
      </c>
      <c r="L53" s="322">
        <v>133616</v>
      </c>
      <c r="M53" s="323">
        <v>21.6</v>
      </c>
      <c r="N53" s="324">
        <v>-13.7</v>
      </c>
    </row>
    <row r="54" spans="1:14">
      <c r="A54" s="248"/>
      <c r="B54" s="244"/>
      <c r="C54" s="244"/>
      <c r="D54" s="244"/>
      <c r="E54" s="244"/>
      <c r="F54" s="244"/>
      <c r="G54" s="325"/>
      <c r="H54" s="326" t="s">
        <v>511</v>
      </c>
      <c r="I54" s="327">
        <v>811114</v>
      </c>
      <c r="J54" s="328">
        <v>83131</v>
      </c>
      <c r="K54" s="329">
        <v>22.9</v>
      </c>
      <c r="L54" s="330">
        <v>57933</v>
      </c>
      <c r="M54" s="331">
        <v>-10.7</v>
      </c>
      <c r="N54" s="332">
        <v>33.6</v>
      </c>
    </row>
    <row r="55" spans="1:14">
      <c r="A55" s="248"/>
      <c r="B55" s="244"/>
      <c r="C55" s="244"/>
      <c r="D55" s="244"/>
      <c r="E55" s="244"/>
      <c r="F55" s="244"/>
      <c r="G55" s="310" t="s">
        <v>513</v>
      </c>
      <c r="H55" s="311"/>
      <c r="I55" s="319">
        <v>687455</v>
      </c>
      <c r="J55" s="320">
        <v>71062</v>
      </c>
      <c r="K55" s="321">
        <v>-16.399999999999999</v>
      </c>
      <c r="L55" s="322">
        <v>72729</v>
      </c>
      <c r="M55" s="323">
        <v>-45.6</v>
      </c>
      <c r="N55" s="324">
        <v>29.2</v>
      </c>
    </row>
    <row r="56" spans="1:14">
      <c r="A56" s="248"/>
      <c r="B56" s="244"/>
      <c r="C56" s="244"/>
      <c r="D56" s="244"/>
      <c r="E56" s="244"/>
      <c r="F56" s="244"/>
      <c r="G56" s="325"/>
      <c r="H56" s="326" t="s">
        <v>511</v>
      </c>
      <c r="I56" s="327">
        <v>679968</v>
      </c>
      <c r="J56" s="328">
        <v>70288</v>
      </c>
      <c r="K56" s="329">
        <v>-15.4</v>
      </c>
      <c r="L56" s="330">
        <v>36291</v>
      </c>
      <c r="M56" s="331">
        <v>-37.4</v>
      </c>
      <c r="N56" s="332">
        <v>22</v>
      </c>
    </row>
    <row r="57" spans="1:14">
      <c r="A57" s="248"/>
      <c r="B57" s="244"/>
      <c r="C57" s="244"/>
      <c r="D57" s="244"/>
      <c r="E57" s="244"/>
      <c r="F57" s="244"/>
      <c r="G57" s="310" t="s">
        <v>514</v>
      </c>
      <c r="H57" s="311"/>
      <c r="I57" s="319">
        <v>761498</v>
      </c>
      <c r="J57" s="320">
        <v>76364</v>
      </c>
      <c r="K57" s="321">
        <v>7.5</v>
      </c>
      <c r="L57" s="322">
        <v>70317</v>
      </c>
      <c r="M57" s="323">
        <v>-3.3</v>
      </c>
      <c r="N57" s="324">
        <v>10.8</v>
      </c>
    </row>
    <row r="58" spans="1:14">
      <c r="A58" s="248"/>
      <c r="B58" s="244"/>
      <c r="C58" s="244"/>
      <c r="D58" s="244"/>
      <c r="E58" s="244"/>
      <c r="F58" s="244"/>
      <c r="G58" s="325"/>
      <c r="H58" s="326" t="s">
        <v>511</v>
      </c>
      <c r="I58" s="327">
        <v>554837</v>
      </c>
      <c r="J58" s="328">
        <v>55639</v>
      </c>
      <c r="K58" s="329">
        <v>-20.8</v>
      </c>
      <c r="L58" s="330">
        <v>35725</v>
      </c>
      <c r="M58" s="331">
        <v>-1.6</v>
      </c>
      <c r="N58" s="332">
        <v>-19.2</v>
      </c>
    </row>
    <row r="59" spans="1:14">
      <c r="A59" s="248"/>
      <c r="B59" s="244"/>
      <c r="C59" s="244"/>
      <c r="D59" s="244"/>
      <c r="E59" s="244"/>
      <c r="F59" s="244"/>
      <c r="G59" s="310" t="s">
        <v>515</v>
      </c>
      <c r="H59" s="311"/>
      <c r="I59" s="319">
        <v>876531</v>
      </c>
      <c r="J59" s="320">
        <v>87926</v>
      </c>
      <c r="K59" s="321">
        <v>15.1</v>
      </c>
      <c r="L59" s="322">
        <v>105751</v>
      </c>
      <c r="M59" s="323">
        <v>50.4</v>
      </c>
      <c r="N59" s="324">
        <v>-35.299999999999997</v>
      </c>
    </row>
    <row r="60" spans="1:14">
      <c r="A60" s="248"/>
      <c r="B60" s="244"/>
      <c r="C60" s="244"/>
      <c r="D60" s="244"/>
      <c r="E60" s="244"/>
      <c r="F60" s="244"/>
      <c r="G60" s="325"/>
      <c r="H60" s="326" t="s">
        <v>511</v>
      </c>
      <c r="I60" s="333">
        <v>616309</v>
      </c>
      <c r="J60" s="328">
        <v>61823</v>
      </c>
      <c r="K60" s="329">
        <v>11.1</v>
      </c>
      <c r="L60" s="330">
        <v>49969</v>
      </c>
      <c r="M60" s="331">
        <v>39.9</v>
      </c>
      <c r="N60" s="332">
        <v>-28.8</v>
      </c>
    </row>
    <row r="61" spans="1:14">
      <c r="A61" s="248"/>
      <c r="B61" s="244"/>
      <c r="C61" s="244"/>
      <c r="D61" s="244"/>
      <c r="E61" s="244"/>
      <c r="F61" s="244"/>
      <c r="G61" s="310" t="s">
        <v>516</v>
      </c>
      <c r="H61" s="334"/>
      <c r="I61" s="335">
        <v>785366</v>
      </c>
      <c r="J61" s="336">
        <v>79848</v>
      </c>
      <c r="K61" s="337">
        <v>7.2</v>
      </c>
      <c r="L61" s="338">
        <v>98468</v>
      </c>
      <c r="M61" s="339">
        <v>18.3</v>
      </c>
      <c r="N61" s="324">
        <v>-11.1</v>
      </c>
    </row>
    <row r="62" spans="1:14">
      <c r="A62" s="248"/>
      <c r="B62" s="244"/>
      <c r="C62" s="244"/>
      <c r="D62" s="244"/>
      <c r="E62" s="244"/>
      <c r="F62" s="244"/>
      <c r="G62" s="325"/>
      <c r="H62" s="326" t="s">
        <v>511</v>
      </c>
      <c r="I62" s="327">
        <v>664783</v>
      </c>
      <c r="J62" s="328">
        <v>67699</v>
      </c>
      <c r="K62" s="329">
        <v>2.7</v>
      </c>
      <c r="L62" s="330">
        <v>48952</v>
      </c>
      <c r="M62" s="331">
        <v>9.6</v>
      </c>
      <c r="N62" s="332">
        <v>-6.9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7" t="s">
        <v>3</v>
      </c>
      <c r="D47" s="1137"/>
      <c r="E47" s="1138"/>
      <c r="F47" s="11">
        <v>26.72</v>
      </c>
      <c r="G47" s="12">
        <v>26.21</v>
      </c>
      <c r="H47" s="12">
        <v>25.95</v>
      </c>
      <c r="I47" s="12">
        <v>25.83</v>
      </c>
      <c r="J47" s="13">
        <v>26.43</v>
      </c>
    </row>
    <row r="48" spans="2:10" ht="57.75" customHeight="1">
      <c r="B48" s="14"/>
      <c r="C48" s="1139" t="s">
        <v>4</v>
      </c>
      <c r="D48" s="1139"/>
      <c r="E48" s="1140"/>
      <c r="F48" s="15">
        <v>7.28</v>
      </c>
      <c r="G48" s="16">
        <v>16.739999999999998</v>
      </c>
      <c r="H48" s="16">
        <v>8.89</v>
      </c>
      <c r="I48" s="16">
        <v>5.94</v>
      </c>
      <c r="J48" s="17">
        <v>9.98</v>
      </c>
    </row>
    <row r="49" spans="2:10" ht="57.75" customHeight="1" thickBot="1">
      <c r="B49" s="18"/>
      <c r="C49" s="1141" t="s">
        <v>5</v>
      </c>
      <c r="D49" s="1141"/>
      <c r="E49" s="1142"/>
      <c r="F49" s="19">
        <v>0.31</v>
      </c>
      <c r="G49" s="20">
        <v>9.6999999999999993</v>
      </c>
      <c r="H49" s="20" t="s">
        <v>523</v>
      </c>
      <c r="I49" s="20">
        <v>2.86</v>
      </c>
      <c r="J49" s="21">
        <v>4.9800000000000004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49" t="s">
        <v>524</v>
      </c>
      <c r="D34" s="1149"/>
      <c r="E34" s="1150"/>
      <c r="F34" s="32">
        <v>10.53</v>
      </c>
      <c r="G34" s="33">
        <v>10.67</v>
      </c>
      <c r="H34" s="33">
        <v>11.61</v>
      </c>
      <c r="I34" s="33">
        <v>12.34</v>
      </c>
      <c r="J34" s="34">
        <v>12.18</v>
      </c>
      <c r="K34" s="22"/>
      <c r="L34" s="22"/>
      <c r="M34" s="22"/>
      <c r="N34" s="22"/>
      <c r="O34" s="22"/>
      <c r="P34" s="22"/>
    </row>
    <row r="35" spans="1:16" ht="39" customHeight="1">
      <c r="A35" s="22"/>
      <c r="B35" s="35"/>
      <c r="C35" s="1143" t="s">
        <v>525</v>
      </c>
      <c r="D35" s="1144"/>
      <c r="E35" s="1145"/>
      <c r="F35" s="36">
        <v>7.22</v>
      </c>
      <c r="G35" s="37">
        <v>16.7</v>
      </c>
      <c r="H35" s="37">
        <v>8.8800000000000008</v>
      </c>
      <c r="I35" s="37">
        <v>5.91</v>
      </c>
      <c r="J35" s="38">
        <v>9.8699999999999992</v>
      </c>
      <c r="K35" s="22"/>
      <c r="L35" s="22"/>
      <c r="M35" s="22"/>
      <c r="N35" s="22"/>
      <c r="O35" s="22"/>
      <c r="P35" s="22"/>
    </row>
    <row r="36" spans="1:16" ht="39" customHeight="1">
      <c r="A36" s="22"/>
      <c r="B36" s="35"/>
      <c r="C36" s="1143" t="s">
        <v>526</v>
      </c>
      <c r="D36" s="1144"/>
      <c r="E36" s="1145"/>
      <c r="F36" s="36">
        <v>2.62</v>
      </c>
      <c r="G36" s="37">
        <v>1.2</v>
      </c>
      <c r="H36" s="37">
        <v>3.82</v>
      </c>
      <c r="I36" s="37">
        <v>3.43</v>
      </c>
      <c r="J36" s="38">
        <v>2.42</v>
      </c>
      <c r="K36" s="22"/>
      <c r="L36" s="22"/>
      <c r="M36" s="22"/>
      <c r="N36" s="22"/>
      <c r="O36" s="22"/>
      <c r="P36" s="22"/>
    </row>
    <row r="37" spans="1:16" ht="39" customHeight="1">
      <c r="A37" s="22"/>
      <c r="B37" s="35"/>
      <c r="C37" s="1143" t="s">
        <v>527</v>
      </c>
      <c r="D37" s="1144"/>
      <c r="E37" s="1145"/>
      <c r="F37" s="36">
        <v>0.1</v>
      </c>
      <c r="G37" s="37">
        <v>0.4</v>
      </c>
      <c r="H37" s="37">
        <v>0.38</v>
      </c>
      <c r="I37" s="37">
        <v>0.49</v>
      </c>
      <c r="J37" s="38">
        <v>0.28000000000000003</v>
      </c>
      <c r="K37" s="22"/>
      <c r="L37" s="22"/>
      <c r="M37" s="22"/>
      <c r="N37" s="22"/>
      <c r="O37" s="22"/>
      <c r="P37" s="22"/>
    </row>
    <row r="38" spans="1:16" ht="39" customHeight="1">
      <c r="A38" s="22"/>
      <c r="B38" s="35"/>
      <c r="C38" s="1143" t="s">
        <v>528</v>
      </c>
      <c r="D38" s="1144"/>
      <c r="E38" s="1145"/>
      <c r="F38" s="36" t="s">
        <v>478</v>
      </c>
      <c r="G38" s="37" t="s">
        <v>478</v>
      </c>
      <c r="H38" s="37" t="s">
        <v>478</v>
      </c>
      <c r="I38" s="37">
        <v>0.03</v>
      </c>
      <c r="J38" s="38">
        <v>0.1</v>
      </c>
      <c r="K38" s="22"/>
      <c r="L38" s="22"/>
      <c r="M38" s="22"/>
      <c r="N38" s="22"/>
      <c r="O38" s="22"/>
      <c r="P38" s="22"/>
    </row>
    <row r="39" spans="1:16" ht="39" customHeight="1">
      <c r="A39" s="22"/>
      <c r="B39" s="35"/>
      <c r="C39" s="1143" t="s">
        <v>529</v>
      </c>
      <c r="D39" s="1144"/>
      <c r="E39" s="1145"/>
      <c r="F39" s="36">
        <v>0</v>
      </c>
      <c r="G39" s="37">
        <v>0.01</v>
      </c>
      <c r="H39" s="37">
        <v>0.02</v>
      </c>
      <c r="I39" s="37">
        <v>0.03</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530</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531</v>
      </c>
      <c r="D43" s="1147"/>
      <c r="E43" s="1148"/>
      <c r="F43" s="41">
        <v>0.06</v>
      </c>
      <c r="G43" s="42">
        <v>0.04</v>
      </c>
      <c r="H43" s="42">
        <v>0.01</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59" t="s">
        <v>11</v>
      </c>
      <c r="C45" s="1160"/>
      <c r="D45" s="58"/>
      <c r="E45" s="1165" t="s">
        <v>12</v>
      </c>
      <c r="F45" s="1165"/>
      <c r="G45" s="1165"/>
      <c r="H45" s="1165"/>
      <c r="I45" s="1165"/>
      <c r="J45" s="1166"/>
      <c r="K45" s="59">
        <v>174</v>
      </c>
      <c r="L45" s="60">
        <v>158</v>
      </c>
      <c r="M45" s="60">
        <v>163</v>
      </c>
      <c r="N45" s="60">
        <v>165</v>
      </c>
      <c r="O45" s="61">
        <v>170</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132</v>
      </c>
      <c r="L48" s="64">
        <v>138</v>
      </c>
      <c r="M48" s="64">
        <v>171</v>
      </c>
      <c r="N48" s="64">
        <v>143</v>
      </c>
      <c r="O48" s="65">
        <v>151</v>
      </c>
      <c r="P48" s="48"/>
      <c r="Q48" s="48"/>
      <c r="R48" s="48"/>
      <c r="S48" s="48"/>
      <c r="T48" s="48"/>
      <c r="U48" s="48"/>
    </row>
    <row r="49" spans="1:21" ht="30.75" customHeight="1">
      <c r="A49" s="48"/>
      <c r="B49" s="1161"/>
      <c r="C49" s="1162"/>
      <c r="D49" s="62"/>
      <c r="E49" s="1153" t="s">
        <v>16</v>
      </c>
      <c r="F49" s="1153"/>
      <c r="G49" s="1153"/>
      <c r="H49" s="1153"/>
      <c r="I49" s="1153"/>
      <c r="J49" s="1154"/>
      <c r="K49" s="63">
        <v>62</v>
      </c>
      <c r="L49" s="64">
        <v>56</v>
      </c>
      <c r="M49" s="64">
        <v>50</v>
      </c>
      <c r="N49" s="64">
        <v>48</v>
      </c>
      <c r="O49" s="65">
        <v>49</v>
      </c>
      <c r="P49" s="48"/>
      <c r="Q49" s="48"/>
      <c r="R49" s="48"/>
      <c r="S49" s="48"/>
      <c r="T49" s="48"/>
      <c r="U49" s="48"/>
    </row>
    <row r="50" spans="1:21" ht="30.75" customHeight="1">
      <c r="A50" s="48"/>
      <c r="B50" s="1161"/>
      <c r="C50" s="1162"/>
      <c r="D50" s="62"/>
      <c r="E50" s="1153" t="s">
        <v>17</v>
      </c>
      <c r="F50" s="1153"/>
      <c r="G50" s="1153"/>
      <c r="H50" s="1153"/>
      <c r="I50" s="1153"/>
      <c r="J50" s="1154"/>
      <c r="K50" s="63">
        <v>90</v>
      </c>
      <c r="L50" s="64">
        <v>84</v>
      </c>
      <c r="M50" s="64">
        <v>81</v>
      </c>
      <c r="N50" s="64">
        <v>48</v>
      </c>
      <c r="O50" s="65">
        <v>32</v>
      </c>
      <c r="P50" s="48"/>
      <c r="Q50" s="48"/>
      <c r="R50" s="48"/>
      <c r="S50" s="48"/>
      <c r="T50" s="48"/>
      <c r="U50" s="48"/>
    </row>
    <row r="51" spans="1:21" ht="30.75" customHeight="1">
      <c r="A51" s="48"/>
      <c r="B51" s="1163"/>
      <c r="C51" s="1164"/>
      <c r="D51" s="66"/>
      <c r="E51" s="1153" t="s">
        <v>18</v>
      </c>
      <c r="F51" s="1153"/>
      <c r="G51" s="1153"/>
      <c r="H51" s="1153"/>
      <c r="I51" s="1153"/>
      <c r="J51" s="1154"/>
      <c r="K51" s="63" t="s">
        <v>478</v>
      </c>
      <c r="L51" s="64" t="s">
        <v>478</v>
      </c>
      <c r="M51" s="64" t="s">
        <v>478</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257</v>
      </c>
      <c r="L52" s="64">
        <v>259</v>
      </c>
      <c r="M52" s="64">
        <v>266</v>
      </c>
      <c r="N52" s="64">
        <v>280</v>
      </c>
      <c r="O52" s="65">
        <v>295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201</v>
      </c>
      <c r="L53" s="69">
        <v>177</v>
      </c>
      <c r="M53" s="69">
        <v>199</v>
      </c>
      <c r="N53" s="69">
        <v>124</v>
      </c>
      <c r="O53" s="70">
        <v>107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7" t="s">
        <v>24</v>
      </c>
      <c r="C41" s="1168"/>
      <c r="D41" s="81"/>
      <c r="E41" s="1173" t="s">
        <v>25</v>
      </c>
      <c r="F41" s="1173"/>
      <c r="G41" s="1173"/>
      <c r="H41" s="1174"/>
      <c r="I41" s="82">
        <v>2375</v>
      </c>
      <c r="J41" s="83">
        <v>2641</v>
      </c>
      <c r="K41" s="83">
        <v>2688</v>
      </c>
      <c r="L41" s="83">
        <v>2637</v>
      </c>
      <c r="M41" s="84">
        <v>2912</v>
      </c>
    </row>
    <row r="42" spans="2:13" ht="27.75" customHeight="1">
      <c r="B42" s="1169"/>
      <c r="C42" s="1170"/>
      <c r="D42" s="85"/>
      <c r="E42" s="1175" t="s">
        <v>26</v>
      </c>
      <c r="F42" s="1175"/>
      <c r="G42" s="1175"/>
      <c r="H42" s="1176"/>
      <c r="I42" s="86">
        <v>1123</v>
      </c>
      <c r="J42" s="87">
        <v>735</v>
      </c>
      <c r="K42" s="87">
        <v>565</v>
      </c>
      <c r="L42" s="87">
        <v>374</v>
      </c>
      <c r="M42" s="88">
        <v>343</v>
      </c>
    </row>
    <row r="43" spans="2:13" ht="27.75" customHeight="1">
      <c r="B43" s="1169"/>
      <c r="C43" s="1170"/>
      <c r="D43" s="85"/>
      <c r="E43" s="1175" t="s">
        <v>27</v>
      </c>
      <c r="F43" s="1175"/>
      <c r="G43" s="1175"/>
      <c r="H43" s="1176"/>
      <c r="I43" s="86">
        <v>2564</v>
      </c>
      <c r="J43" s="87">
        <v>2712</v>
      </c>
      <c r="K43" s="87">
        <v>3119</v>
      </c>
      <c r="L43" s="87">
        <v>3140</v>
      </c>
      <c r="M43" s="88">
        <v>3154</v>
      </c>
    </row>
    <row r="44" spans="2:13" ht="27.75" customHeight="1">
      <c r="B44" s="1169"/>
      <c r="C44" s="1170"/>
      <c r="D44" s="85"/>
      <c r="E44" s="1175" t="s">
        <v>28</v>
      </c>
      <c r="F44" s="1175"/>
      <c r="G44" s="1175"/>
      <c r="H44" s="1176"/>
      <c r="I44" s="86">
        <v>258</v>
      </c>
      <c r="J44" s="87">
        <v>215</v>
      </c>
      <c r="K44" s="87">
        <v>170</v>
      </c>
      <c r="L44" s="87">
        <v>135</v>
      </c>
      <c r="M44" s="88">
        <v>103</v>
      </c>
    </row>
    <row r="45" spans="2:13" ht="27.75" customHeight="1">
      <c r="B45" s="1169"/>
      <c r="C45" s="1170"/>
      <c r="D45" s="85"/>
      <c r="E45" s="1175" t="s">
        <v>29</v>
      </c>
      <c r="F45" s="1175"/>
      <c r="G45" s="1175"/>
      <c r="H45" s="1176"/>
      <c r="I45" s="86">
        <v>624</v>
      </c>
      <c r="J45" s="87">
        <v>636</v>
      </c>
      <c r="K45" s="87">
        <v>662</v>
      </c>
      <c r="L45" s="87">
        <v>659</v>
      </c>
      <c r="M45" s="88">
        <v>658</v>
      </c>
    </row>
    <row r="46" spans="2:13" ht="27.75" customHeight="1">
      <c r="B46" s="1169"/>
      <c r="C46" s="1170"/>
      <c r="D46" s="85"/>
      <c r="E46" s="1175" t="s">
        <v>30</v>
      </c>
      <c r="F46" s="1175"/>
      <c r="G46" s="1175"/>
      <c r="H46" s="1176"/>
      <c r="I46" s="86" t="s">
        <v>478</v>
      </c>
      <c r="J46" s="87" t="s">
        <v>478</v>
      </c>
      <c r="K46" s="87" t="s">
        <v>478</v>
      </c>
      <c r="L46" s="87" t="s">
        <v>478</v>
      </c>
      <c r="M46" s="88" t="s">
        <v>478</v>
      </c>
    </row>
    <row r="47" spans="2:13" ht="27.75" customHeight="1">
      <c r="B47" s="1169"/>
      <c r="C47" s="1170"/>
      <c r="D47" s="85"/>
      <c r="E47" s="1175" t="s">
        <v>31</v>
      </c>
      <c r="F47" s="1175"/>
      <c r="G47" s="1175"/>
      <c r="H47" s="1176"/>
      <c r="I47" s="86" t="s">
        <v>478</v>
      </c>
      <c r="J47" s="87" t="s">
        <v>478</v>
      </c>
      <c r="K47" s="87" t="s">
        <v>478</v>
      </c>
      <c r="L47" s="87" t="s">
        <v>478</v>
      </c>
      <c r="M47" s="88" t="s">
        <v>478</v>
      </c>
    </row>
    <row r="48" spans="2:13" ht="27.75" customHeight="1">
      <c r="B48" s="1171"/>
      <c r="C48" s="1172"/>
      <c r="D48" s="85"/>
      <c r="E48" s="1175" t="s">
        <v>32</v>
      </c>
      <c r="F48" s="1175"/>
      <c r="G48" s="1175"/>
      <c r="H48" s="1176"/>
      <c r="I48" s="86" t="s">
        <v>478</v>
      </c>
      <c r="J48" s="87" t="s">
        <v>478</v>
      </c>
      <c r="K48" s="87" t="s">
        <v>478</v>
      </c>
      <c r="L48" s="87" t="s">
        <v>478</v>
      </c>
      <c r="M48" s="88" t="s">
        <v>478</v>
      </c>
    </row>
    <row r="49" spans="2:13" ht="27.75" customHeight="1">
      <c r="B49" s="1177" t="s">
        <v>33</v>
      </c>
      <c r="C49" s="1178"/>
      <c r="D49" s="89"/>
      <c r="E49" s="1175" t="s">
        <v>34</v>
      </c>
      <c r="F49" s="1175"/>
      <c r="G49" s="1175"/>
      <c r="H49" s="1176"/>
      <c r="I49" s="86">
        <v>1794</v>
      </c>
      <c r="J49" s="87">
        <v>1808</v>
      </c>
      <c r="K49" s="87">
        <v>1994</v>
      </c>
      <c r="L49" s="87">
        <v>2056</v>
      </c>
      <c r="M49" s="88">
        <v>2139</v>
      </c>
    </row>
    <row r="50" spans="2:13" ht="27.75" customHeight="1">
      <c r="B50" s="1169"/>
      <c r="C50" s="1170"/>
      <c r="D50" s="85"/>
      <c r="E50" s="1175" t="s">
        <v>35</v>
      </c>
      <c r="F50" s="1175"/>
      <c r="G50" s="1175"/>
      <c r="H50" s="1176"/>
      <c r="I50" s="86" t="s">
        <v>478</v>
      </c>
      <c r="J50" s="87" t="s">
        <v>478</v>
      </c>
      <c r="K50" s="87" t="s">
        <v>478</v>
      </c>
      <c r="L50" s="87" t="s">
        <v>478</v>
      </c>
      <c r="M50" s="88" t="s">
        <v>478</v>
      </c>
    </row>
    <row r="51" spans="2:13" ht="27.75" customHeight="1">
      <c r="B51" s="1171"/>
      <c r="C51" s="1172"/>
      <c r="D51" s="85"/>
      <c r="E51" s="1175" t="s">
        <v>36</v>
      </c>
      <c r="F51" s="1175"/>
      <c r="G51" s="1175"/>
      <c r="H51" s="1176"/>
      <c r="I51" s="86">
        <v>3720</v>
      </c>
      <c r="J51" s="87">
        <v>3931</v>
      </c>
      <c r="K51" s="87">
        <v>4024</v>
      </c>
      <c r="L51" s="87">
        <v>4174</v>
      </c>
      <c r="M51" s="88">
        <v>4221</v>
      </c>
    </row>
    <row r="52" spans="2:13" ht="27.75" customHeight="1" thickBot="1">
      <c r="B52" s="1179" t="s">
        <v>37</v>
      </c>
      <c r="C52" s="1180"/>
      <c r="D52" s="90"/>
      <c r="E52" s="1181" t="s">
        <v>38</v>
      </c>
      <c r="F52" s="1181"/>
      <c r="G52" s="1181"/>
      <c r="H52" s="1182"/>
      <c r="I52" s="91">
        <v>1430</v>
      </c>
      <c r="J52" s="92">
        <v>1200</v>
      </c>
      <c r="K52" s="92">
        <v>1185</v>
      </c>
      <c r="L52" s="92">
        <v>714</v>
      </c>
      <c r="M52" s="93">
        <v>810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78848</v>
      </c>
      <c r="E3" s="116"/>
      <c r="F3" s="117">
        <v>109926</v>
      </c>
      <c r="G3" s="118"/>
      <c r="H3" s="119"/>
    </row>
    <row r="4" spans="1:8">
      <c r="A4" s="120"/>
      <c r="B4" s="121"/>
      <c r="C4" s="122"/>
      <c r="D4" s="123">
        <v>67616</v>
      </c>
      <c r="E4" s="124"/>
      <c r="F4" s="125">
        <v>64844</v>
      </c>
      <c r="G4" s="126"/>
      <c r="H4" s="127"/>
    </row>
    <row r="5" spans="1:8">
      <c r="A5" s="108" t="s">
        <v>512</v>
      </c>
      <c r="B5" s="113"/>
      <c r="C5" s="114"/>
      <c r="D5" s="115">
        <v>85041</v>
      </c>
      <c r="E5" s="116"/>
      <c r="F5" s="117">
        <v>133616</v>
      </c>
      <c r="G5" s="118"/>
      <c r="H5" s="119"/>
    </row>
    <row r="6" spans="1:8">
      <c r="A6" s="120"/>
      <c r="B6" s="121"/>
      <c r="C6" s="122"/>
      <c r="D6" s="123">
        <v>83131</v>
      </c>
      <c r="E6" s="124"/>
      <c r="F6" s="125">
        <v>57933</v>
      </c>
      <c r="G6" s="126"/>
      <c r="H6" s="127"/>
    </row>
    <row r="7" spans="1:8">
      <c r="A7" s="108" t="s">
        <v>513</v>
      </c>
      <c r="B7" s="113"/>
      <c r="C7" s="114"/>
      <c r="D7" s="115">
        <v>71062</v>
      </c>
      <c r="E7" s="116"/>
      <c r="F7" s="117">
        <v>72729</v>
      </c>
      <c r="G7" s="118"/>
      <c r="H7" s="119"/>
    </row>
    <row r="8" spans="1:8">
      <c r="A8" s="120"/>
      <c r="B8" s="121"/>
      <c r="C8" s="122"/>
      <c r="D8" s="123">
        <v>70288</v>
      </c>
      <c r="E8" s="124"/>
      <c r="F8" s="125">
        <v>36291</v>
      </c>
      <c r="G8" s="126"/>
      <c r="H8" s="127"/>
    </row>
    <row r="9" spans="1:8">
      <c r="A9" s="108" t="s">
        <v>514</v>
      </c>
      <c r="B9" s="113"/>
      <c r="C9" s="114"/>
      <c r="D9" s="115">
        <v>76364</v>
      </c>
      <c r="E9" s="116"/>
      <c r="F9" s="117">
        <v>70317</v>
      </c>
      <c r="G9" s="118"/>
      <c r="H9" s="119"/>
    </row>
    <row r="10" spans="1:8">
      <c r="A10" s="120"/>
      <c r="B10" s="121"/>
      <c r="C10" s="122"/>
      <c r="D10" s="123">
        <v>55639</v>
      </c>
      <c r="E10" s="124"/>
      <c r="F10" s="125">
        <v>35725</v>
      </c>
      <c r="G10" s="126"/>
      <c r="H10" s="127"/>
    </row>
    <row r="11" spans="1:8">
      <c r="A11" s="108" t="s">
        <v>515</v>
      </c>
      <c r="B11" s="113"/>
      <c r="C11" s="114"/>
      <c r="D11" s="115">
        <v>87926</v>
      </c>
      <c r="E11" s="116"/>
      <c r="F11" s="117">
        <v>105751</v>
      </c>
      <c r="G11" s="118"/>
      <c r="H11" s="119"/>
    </row>
    <row r="12" spans="1:8">
      <c r="A12" s="120"/>
      <c r="B12" s="121"/>
      <c r="C12" s="128"/>
      <c r="D12" s="123">
        <v>61823</v>
      </c>
      <c r="E12" s="124"/>
      <c r="F12" s="125">
        <v>49969</v>
      </c>
      <c r="G12" s="126"/>
      <c r="H12" s="127"/>
    </row>
    <row r="13" spans="1:8">
      <c r="A13" s="108"/>
      <c r="B13" s="113"/>
      <c r="C13" s="129"/>
      <c r="D13" s="130">
        <v>79848</v>
      </c>
      <c r="E13" s="131"/>
      <c r="F13" s="132">
        <v>98468</v>
      </c>
      <c r="G13" s="133"/>
      <c r="H13" s="119"/>
    </row>
    <row r="14" spans="1:8">
      <c r="A14" s="120"/>
      <c r="B14" s="121"/>
      <c r="C14" s="122"/>
      <c r="D14" s="123">
        <v>67699</v>
      </c>
      <c r="E14" s="124"/>
      <c r="F14" s="125">
        <v>48952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7.28</v>
      </c>
      <c r="C19" s="134">
        <f>ROUND(VALUE(SUBSTITUTE(実質収支比率等に係る経年分析!G$48,"▲","-")),2)</f>
        <v>16.739999999999998</v>
      </c>
      <c r="D19" s="134">
        <f>ROUND(VALUE(SUBSTITUTE(実質収支比率等に係る経年分析!H$48,"▲","-")),2)</f>
        <v>8.89</v>
      </c>
      <c r="E19" s="134">
        <f>ROUND(VALUE(SUBSTITUTE(実質収支比率等に係る経年分析!I$48,"▲","-")),2)</f>
        <v>5.94</v>
      </c>
      <c r="F19" s="134">
        <f>ROUND(VALUE(SUBSTITUTE(実質収支比率等に係る経年分析!J$48,"▲","-")),2)</f>
        <v>9.98</v>
      </c>
    </row>
    <row r="20" spans="1:11">
      <c r="A20" s="134" t="s">
        <v>43</v>
      </c>
      <c r="B20" s="134">
        <f>ROUND(VALUE(SUBSTITUTE(実質収支比率等に係る経年分析!F$47,"▲","-")),2)</f>
        <v>26.72</v>
      </c>
      <c r="C20" s="134">
        <f>ROUND(VALUE(SUBSTITUTE(実質収支比率等に係る経年分析!G$47,"▲","-")),2)</f>
        <v>26.21</v>
      </c>
      <c r="D20" s="134">
        <f>ROUND(VALUE(SUBSTITUTE(実質収支比率等に係る経年分析!H$47,"▲","-")),2)</f>
        <v>25.95</v>
      </c>
      <c r="E20" s="134">
        <f>ROUND(VALUE(SUBSTITUTE(実質収支比率等に係る経年分析!I$47,"▲","-")),2)</f>
        <v>25.83</v>
      </c>
      <c r="F20" s="134">
        <f>ROUND(VALUE(SUBSTITUTE(実質収支比率等に係る経年分析!J$47,"▲","-")),2)</f>
        <v>26.43</v>
      </c>
    </row>
    <row r="21" spans="1:11">
      <c r="A21" s="134" t="s">
        <v>44</v>
      </c>
      <c r="B21" s="134">
        <f>IF(ISNUMBER(VALUE(SUBSTITUTE(実質収支比率等に係る経年分析!F$49,"▲","-"))),ROUND(VALUE(SUBSTITUTE(実質収支比率等に係る経年分析!F$49,"▲","-")),2),NA())</f>
        <v>0.31</v>
      </c>
      <c r="C21" s="134">
        <f>IF(ISNUMBER(VALUE(SUBSTITUTE(実質収支比率等に係る経年分析!G$49,"▲","-"))),ROUND(VALUE(SUBSTITUTE(実質収支比率等に係る経年分析!G$49,"▲","-")),2),NA())</f>
        <v>9.6999999999999993</v>
      </c>
      <c r="D21" s="134">
        <f>IF(ISNUMBER(VALUE(SUBSTITUTE(実質収支比率等に係る経年分析!H$49,"▲","-"))),ROUND(VALUE(SUBSTITUTE(実質収支比率等に係る経年分析!H$49,"▲","-")),2),NA())</f>
        <v>-4.2699999999999996</v>
      </c>
      <c r="E21" s="134">
        <f>IF(ISNUMBER(VALUE(SUBSTITUTE(実質収支比率等に係る経年分析!I$49,"▲","-"))),ROUND(VALUE(SUBSTITUTE(実質収支比率等に係る経年分析!I$49,"▲","-")),2),NA())</f>
        <v>2.86</v>
      </c>
      <c r="F21" s="134">
        <f>IF(ISNUMBER(VALUE(SUBSTITUTE(実質収支比率等に係る経年分析!J$49,"▲","-"))),ROUND(VALUE(SUBSTITUTE(実質収支比率等に係る経年分析!J$49,"▲","-")),2),NA())</f>
        <v>4.9800000000000004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輪之内町後期高齢者医療特別会計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輪之内町児童発達支援事業特別会計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輪之内町特定環境保全公共下水道事業特別会計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輪之内町国民健康保険事業特別会計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8.8800000000000008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9.8699999999999992</v>
      </c>
    </row>
    <row r="36" spans="1:16">
      <c r="A36" s="135" t="str">
        <f>IF(連結実質赤字比率に係る赤字・黒字の構成分析!C$34="",NA(),連結実質赤字比率に係る赤字・黒字の構成分析!C$34)</f>
        <v>輪之内町水道事業会計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12.18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257</v>
      </c>
      <c r="E42" s="136"/>
      <c r="F42" s="136"/>
      <c r="G42" s="136">
        <f>'実質公債費比率（分子）の構造'!L$52</f>
        <v>259</v>
      </c>
      <c r="H42" s="136"/>
      <c r="I42" s="136"/>
      <c r="J42" s="136">
        <f>'実質公債費比率（分子）の構造'!M$52</f>
        <v>266</v>
      </c>
      <c r="K42" s="136"/>
      <c r="L42" s="136"/>
      <c r="M42" s="136">
        <f>'実質公債費比率（分子）の構造'!N$52</f>
        <v>280</v>
      </c>
      <c r="N42" s="136"/>
      <c r="O42" s="136"/>
      <c r="P42" s="136">
        <f>'実質公債費比率（分子）の構造'!O$52</f>
        <v>295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90</v>
      </c>
      <c r="C44" s="136"/>
      <c r="D44" s="136"/>
      <c r="E44" s="136">
        <f>'実質公債費比率（分子）の構造'!L$50</f>
        <v>84</v>
      </c>
      <c r="F44" s="136"/>
      <c r="G44" s="136"/>
      <c r="H44" s="136">
        <f>'実質公債費比率（分子）の構造'!M$50</f>
        <v>81</v>
      </c>
      <c r="I44" s="136"/>
      <c r="J44" s="136"/>
      <c r="K44" s="136">
        <f>'実質公債費比率（分子）の構造'!N$50</f>
        <v>48</v>
      </c>
      <c r="L44" s="136"/>
      <c r="M44" s="136"/>
      <c r="N44" s="136">
        <f>'実質公債費比率（分子）の構造'!O$50</f>
        <v>32</v>
      </c>
      <c r="O44" s="136"/>
      <c r="P44" s="136"/>
    </row>
    <row r="45" spans="1:16">
      <c r="A45" s="136" t="s">
        <v>54</v>
      </c>
      <c r="B45" s="136">
        <f>'実質公債費比率（分子）の構造'!K$49</f>
        <v>62</v>
      </c>
      <c r="C45" s="136"/>
      <c r="D45" s="136"/>
      <c r="E45" s="136">
        <f>'実質公債費比率（分子）の構造'!L$49</f>
        <v>56</v>
      </c>
      <c r="F45" s="136"/>
      <c r="G45" s="136"/>
      <c r="H45" s="136">
        <f>'実質公債費比率（分子）の構造'!M$49</f>
        <v>50</v>
      </c>
      <c r="I45" s="136"/>
      <c r="J45" s="136"/>
      <c r="K45" s="136">
        <f>'実質公債費比率（分子）の構造'!N$49</f>
        <v>48</v>
      </c>
      <c r="L45" s="136"/>
      <c r="M45" s="136"/>
      <c r="N45" s="136">
        <f>'実質公債費比率（分子）の構造'!O$49</f>
        <v>49</v>
      </c>
      <c r="O45" s="136"/>
      <c r="P45" s="136"/>
    </row>
    <row r="46" spans="1:16">
      <c r="A46" s="136" t="s">
        <v>55</v>
      </c>
      <c r="B46" s="136">
        <f>'実質公債費比率（分子）の構造'!K$48</f>
        <v>132</v>
      </c>
      <c r="C46" s="136"/>
      <c r="D46" s="136"/>
      <c r="E46" s="136">
        <f>'実質公債費比率（分子）の構造'!L$48</f>
        <v>138</v>
      </c>
      <c r="F46" s="136"/>
      <c r="G46" s="136"/>
      <c r="H46" s="136">
        <f>'実質公債費比率（分子）の構造'!M$48</f>
        <v>171</v>
      </c>
      <c r="I46" s="136"/>
      <c r="J46" s="136"/>
      <c r="K46" s="136">
        <f>'実質公債費比率（分子）の構造'!N$48</f>
        <v>143</v>
      </c>
      <c r="L46" s="136"/>
      <c r="M46" s="136"/>
      <c r="N46" s="136">
        <f>'実質公債費比率（分子）の構造'!O$48</f>
        <v>151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174</v>
      </c>
      <c r="C49" s="136"/>
      <c r="D49" s="136"/>
      <c r="E49" s="136">
        <f>'実質公債費比率（分子）の構造'!L$45</f>
        <v>158</v>
      </c>
      <c r="F49" s="136"/>
      <c r="G49" s="136"/>
      <c r="H49" s="136">
        <f>'実質公債費比率（分子）の構造'!M$45</f>
        <v>163</v>
      </c>
      <c r="I49" s="136"/>
      <c r="J49" s="136"/>
      <c r="K49" s="136">
        <f>'実質公債費比率（分子）の構造'!N$45</f>
        <v>165</v>
      </c>
      <c r="L49" s="136"/>
      <c r="M49" s="136"/>
      <c r="N49" s="136">
        <f>'実質公債費比率（分子）の構造'!O$45</f>
        <v>170</v>
      </c>
      <c r="O49" s="136"/>
      <c r="P49" s="136"/>
    </row>
    <row r="50" spans="1:16">
      <c r="A50" s="136" t="s">
        <v>59</v>
      </c>
      <c r="B50" s="136" t="e">
        <f>NA()</f>
        <v>#N/A</v>
      </c>
      <c r="C50" s="136">
        <f>IF(ISNUMBER('実質公債費比率（分子）の構造'!K$53),'実質公債費比率（分子）の構造'!K$53,NA())</f>
        <v>201</v>
      </c>
      <c r="D50" s="136" t="e">
        <f>NA()</f>
        <v>#N/A</v>
      </c>
      <c r="E50" s="136" t="e">
        <f>NA()</f>
        <v>#N/A</v>
      </c>
      <c r="F50" s="136">
        <f>IF(ISNUMBER('実質公債費比率（分子）の構造'!L$53),'実質公債費比率（分子）の構造'!L$53,NA())</f>
        <v>177</v>
      </c>
      <c r="G50" s="136" t="e">
        <f>NA()</f>
        <v>#N/A</v>
      </c>
      <c r="H50" s="136" t="e">
        <f>NA()</f>
        <v>#N/A</v>
      </c>
      <c r="I50" s="136">
        <f>IF(ISNUMBER('実質公債費比率（分子）の構造'!M$53),'実質公債費比率（分子）の構造'!M$53,NA())</f>
        <v>199</v>
      </c>
      <c r="J50" s="136" t="e">
        <f>NA()</f>
        <v>#N/A</v>
      </c>
      <c r="K50" s="136" t="e">
        <f>NA()</f>
        <v>#N/A</v>
      </c>
      <c r="L50" s="136">
        <f>IF(ISNUMBER('実質公債費比率（分子）の構造'!N$53),'実質公債費比率（分子）の構造'!N$53,NA())</f>
        <v>124</v>
      </c>
      <c r="M50" s="136" t="e">
        <f>NA()</f>
        <v>#N/A</v>
      </c>
      <c r="N50" s="136" t="e">
        <f>NA()</f>
        <v>#N/A</v>
      </c>
      <c r="O50" s="136">
        <f>IF(ISNUMBER('実質公債費比率（分子）の構造'!O$53),'実質公債費比率（分子）の構造'!O$53,NA())</f>
        <v>107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3720</v>
      </c>
      <c r="E56" s="135"/>
      <c r="F56" s="135"/>
      <c r="G56" s="135">
        <f>'将来負担比率（分子）の構造'!J$51</f>
        <v>3931</v>
      </c>
      <c r="H56" s="135"/>
      <c r="I56" s="135"/>
      <c r="J56" s="135">
        <f>'将来負担比率（分子）の構造'!K$51</f>
        <v>4024</v>
      </c>
      <c r="K56" s="135"/>
      <c r="L56" s="135"/>
      <c r="M56" s="135">
        <f>'将来負担比率（分子）の構造'!L$51</f>
        <v>4174</v>
      </c>
      <c r="N56" s="135"/>
      <c r="O56" s="135"/>
      <c r="P56" s="135">
        <f>'将来負担比率（分子）の構造'!M$51</f>
        <v>4221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1794</v>
      </c>
      <c r="E58" s="135"/>
      <c r="F58" s="135"/>
      <c r="G58" s="135">
        <f>'将来負担比率（分子）の構造'!J$49</f>
        <v>1808</v>
      </c>
      <c r="H58" s="135"/>
      <c r="I58" s="135"/>
      <c r="J58" s="135">
        <f>'将来負担比率（分子）の構造'!K$49</f>
        <v>1994</v>
      </c>
      <c r="K58" s="135"/>
      <c r="L58" s="135"/>
      <c r="M58" s="135">
        <f>'将来負担比率（分子）の構造'!L$49</f>
        <v>2056</v>
      </c>
      <c r="N58" s="135"/>
      <c r="O58" s="135"/>
      <c r="P58" s="135">
        <f>'将来負担比率（分子）の構造'!M$49</f>
        <v>2139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624</v>
      </c>
      <c r="C62" s="135"/>
      <c r="D62" s="135"/>
      <c r="E62" s="135">
        <f>'将来負担比率（分子）の構造'!J$45</f>
        <v>636</v>
      </c>
      <c r="F62" s="135"/>
      <c r="G62" s="135"/>
      <c r="H62" s="135">
        <f>'将来負担比率（分子）の構造'!K$45</f>
        <v>662</v>
      </c>
      <c r="I62" s="135"/>
      <c r="J62" s="135"/>
      <c r="K62" s="135">
        <f>'将来負担比率（分子）の構造'!L$45</f>
        <v>659</v>
      </c>
      <c r="L62" s="135"/>
      <c r="M62" s="135"/>
      <c r="N62" s="135">
        <f>'将来負担比率（分子）の構造'!M$45</f>
        <v>658</v>
      </c>
      <c r="O62" s="135"/>
      <c r="P62" s="135"/>
    </row>
    <row r="63" spans="1:16">
      <c r="A63" s="135" t="s">
        <v>28</v>
      </c>
      <c r="B63" s="135">
        <f>'将来負担比率（分子）の構造'!I$44</f>
        <v>258</v>
      </c>
      <c r="C63" s="135"/>
      <c r="D63" s="135"/>
      <c r="E63" s="135">
        <f>'将来負担比率（分子）の構造'!J$44</f>
        <v>215</v>
      </c>
      <c r="F63" s="135"/>
      <c r="G63" s="135"/>
      <c r="H63" s="135">
        <f>'将来負担比率（分子）の構造'!K$44</f>
        <v>170</v>
      </c>
      <c r="I63" s="135"/>
      <c r="J63" s="135"/>
      <c r="K63" s="135">
        <f>'将来負担比率（分子）の構造'!L$44</f>
        <v>135</v>
      </c>
      <c r="L63" s="135"/>
      <c r="M63" s="135"/>
      <c r="N63" s="135">
        <f>'将来負担比率（分子）の構造'!M$44</f>
        <v>103</v>
      </c>
      <c r="O63" s="135"/>
      <c r="P63" s="135"/>
    </row>
    <row r="64" spans="1:16">
      <c r="A64" s="135" t="s">
        <v>27</v>
      </c>
      <c r="B64" s="135">
        <f>'将来負担比率（分子）の構造'!I$43</f>
        <v>2564</v>
      </c>
      <c r="C64" s="135"/>
      <c r="D64" s="135"/>
      <c r="E64" s="135">
        <f>'将来負担比率（分子）の構造'!J$43</f>
        <v>2712</v>
      </c>
      <c r="F64" s="135"/>
      <c r="G64" s="135"/>
      <c r="H64" s="135">
        <f>'将来負担比率（分子）の構造'!K$43</f>
        <v>3119</v>
      </c>
      <c r="I64" s="135"/>
      <c r="J64" s="135"/>
      <c r="K64" s="135">
        <f>'将来負担比率（分子）の構造'!L$43</f>
        <v>3140</v>
      </c>
      <c r="L64" s="135"/>
      <c r="M64" s="135"/>
      <c r="N64" s="135">
        <f>'将来負担比率（分子）の構造'!M$43</f>
        <v>3154</v>
      </c>
      <c r="O64" s="135"/>
      <c r="P64" s="135"/>
    </row>
    <row r="65" spans="1:16">
      <c r="A65" s="135" t="s">
        <v>26</v>
      </c>
      <c r="B65" s="135">
        <f>'将来負担比率（分子）の構造'!I$42</f>
        <v>1123</v>
      </c>
      <c r="C65" s="135"/>
      <c r="D65" s="135"/>
      <c r="E65" s="135">
        <f>'将来負担比率（分子）の構造'!J$42</f>
        <v>735</v>
      </c>
      <c r="F65" s="135"/>
      <c r="G65" s="135"/>
      <c r="H65" s="135">
        <f>'将来負担比率（分子）の構造'!K$42</f>
        <v>565</v>
      </c>
      <c r="I65" s="135"/>
      <c r="J65" s="135"/>
      <c r="K65" s="135">
        <f>'将来負担比率（分子）の構造'!L$42</f>
        <v>374</v>
      </c>
      <c r="L65" s="135"/>
      <c r="M65" s="135"/>
      <c r="N65" s="135">
        <f>'将来負担比率（分子）の構造'!M$42</f>
        <v>343</v>
      </c>
      <c r="O65" s="135"/>
      <c r="P65" s="135"/>
    </row>
    <row r="66" spans="1:16">
      <c r="A66" s="135" t="s">
        <v>25</v>
      </c>
      <c r="B66" s="135">
        <f>'将来負担比率（分子）の構造'!I$41</f>
        <v>2375</v>
      </c>
      <c r="C66" s="135"/>
      <c r="D66" s="135"/>
      <c r="E66" s="135">
        <f>'将来負担比率（分子）の構造'!J$41</f>
        <v>2641</v>
      </c>
      <c r="F66" s="135"/>
      <c r="G66" s="135"/>
      <c r="H66" s="135">
        <f>'将来負担比率（分子）の構造'!K$41</f>
        <v>2688</v>
      </c>
      <c r="I66" s="135"/>
      <c r="J66" s="135"/>
      <c r="K66" s="135">
        <f>'将来負担比率（分子）の構造'!L$41</f>
        <v>2637</v>
      </c>
      <c r="L66" s="135"/>
      <c r="M66" s="135"/>
      <c r="N66" s="135">
        <f>'将来負担比率（分子）の構造'!M$41</f>
        <v>2912</v>
      </c>
      <c r="O66" s="135"/>
      <c r="P66" s="135"/>
    </row>
    <row r="67" spans="1:16">
      <c r="A67" s="135" t="s">
        <v>63</v>
      </c>
      <c r="B67" s="135" t="e">
        <f>NA()</f>
        <v>#N/A</v>
      </c>
      <c r="C67" s="135">
        <f>IF(ISNUMBER('将来負担比率（分子）の構造'!I$52), IF('将来負担比率（分子）の構造'!I$52 &lt; 0, 0, '将来負担比率（分子）の構造'!I$52), NA())</f>
        <v>1430</v>
      </c>
      <c r="D67" s="135" t="e">
        <f>NA()</f>
        <v>#N/A</v>
      </c>
      <c r="E67" s="135" t="e">
        <f>NA()</f>
        <v>#N/A</v>
      </c>
      <c r="F67" s="135">
        <f>IF(ISNUMBER('将来負担比率（分子）の構造'!J$52), IF('将来負担比率（分子）の構造'!J$52 &lt; 0, 0, '将来負担比率（分子）の構造'!J$52), NA())</f>
        <v>1200</v>
      </c>
      <c r="G67" s="135" t="e">
        <f>NA()</f>
        <v>#N/A</v>
      </c>
      <c r="H67" s="135" t="e">
        <f>NA()</f>
        <v>#N/A</v>
      </c>
      <c r="I67" s="135">
        <f>IF(ISNUMBER('将来負担比率（分子）の構造'!K$52), IF('将来負担比率（分子）の構造'!K$52 &lt; 0, 0, '将来負担比率（分子）の構造'!K$52), NA())</f>
        <v>1185</v>
      </c>
      <c r="J67" s="135" t="e">
        <f>NA()</f>
        <v>#N/A</v>
      </c>
      <c r="K67" s="135" t="e">
        <f>NA()</f>
        <v>#N/A</v>
      </c>
      <c r="L67" s="135">
        <f>IF(ISNUMBER('将来負担比率（分子）の構造'!L$52), IF('将来負担比率（分子）の構造'!L$52 &lt; 0, 0, '将来負担比率（分子）の構造'!L$52), NA())</f>
        <v>714</v>
      </c>
      <c r="M67" s="135" t="e">
        <f>NA()</f>
        <v>#N/A</v>
      </c>
      <c r="N67" s="135" t="e">
        <f>NA()</f>
        <v>#N/A</v>
      </c>
      <c r="O67" s="135">
        <f>IF(ISNUMBER('将来負担比率（分子）の構造'!M$52), IF('将来負担比率（分子）の構造'!M$52 &lt; 0, 0, '将来負担比率（分子）の構造'!M$52), NA())</f>
        <v>810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2015-05-13T07:30:38Z</cp:lastPrinted>
  <dcterms:created xsi:type="dcterms:W3CDTF">2015-02-17T06:55:58Z</dcterms:created>
  <dcterms:modified xsi:type="dcterms:W3CDTF">2015-05-13T07:31:38Z</dcterms:modified>
  <cp:category/>
</cp:coreProperties>
</file>