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<sst xmlns="http://schemas.openxmlformats.org/spreadsheetml/2006/main" count="1065" uniqueCount="546">
  <si>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</si>
  <si>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</si>
  <si>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</si>
  <si>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</si>
  <si>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</si>
  <si>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</si>
  <si>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</si>
  <si>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</si>
  <si>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</si>
  <si>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</si>
  <si>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</si>
  <si>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</si>
  <si>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</si>
  <si>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</si>
  <si>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</si>
  <si>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</si>
  <si>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</si>
  <si>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</si>
  <si>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</si>
  <si>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</si>
  <si>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</si>
  <si>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</si>
  <si>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</si>
  <si>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</si>
  <si>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</si>
  <si>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</si>
  <si>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</si>
  <si>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</si>
  <si>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</si>
  <si>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</si>
  <si>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</si>
  <si>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</si>
  <si>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</si>
  <si>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</si>
  <si>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</si>
  <si>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</si>
  <si>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</si>
  <si>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</si>
  <si>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</si>
  <si>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</si>
  <si>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</si>
  <si>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</si>
  <si>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</si>
  <si>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</si>
  <si>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</si>
  <si>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</si>
  <si>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</si>
  <si>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</si>
  <si>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</si>
  <si>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</si>
  <si>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</si>
  <si>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</si>
  <si>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</si>
  <si>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</si>
  <si>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</si>
  <si>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</si>
  <si>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</si>
  <si>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</si>
  <si>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</si>
  <si>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</si>
  <si>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</si>
  <si>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</si>
  <si>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</si>
  <si>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</si>
  <si>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</si>
  <si>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</si>
  <si>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</si>
  <si>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</si>
  <si>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</si>
  <si>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</si>
  <si>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</si>
  <si>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</si>
  <si>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</si>
  <si>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</si>
  <si>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</si>
  <si>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</si>
  <si>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</si>
  <si>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</si>
  <si>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</si>
  <si>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</si>
  <si>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</si>
  <si>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</si>
  <si>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</si>
  <si>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</si>
  <si>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</si>
  <si>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</si>
  <si>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</si>
  <si>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</si>
  <si>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</si>
  <si>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</si>
  <si>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</si>
  <si>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</si>
  <si>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</si>
  <si>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</si>
  <si>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</si>
  <si>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</si>
  <si>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</si>
  <si>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</si>
  <si>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</si>
  <si>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</si>
  <si>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</si>
  <si>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</si>
  <si>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</si>
  <si>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</si>
  <si>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</si>
  <si>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</si>
  <si>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</si>
  <si>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</si>
  <si>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</si>
  <si>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</si>
  <si>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</si>
  <si>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</si>
  <si>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</si>
  <si>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</si>
  <si>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</si>
  <si>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</si>
  <si>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</si>
  <si>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</si>
  <si>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</si>
  <si>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</si>
  <si>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</si>
  <si>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</si>
  <si>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</si>
  <si>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</si>
  <si>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</si>
  <si>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</si>
  <si>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</si>
  <si>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</si>
  <si>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</si>
  <si>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</si>
  <si>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</si>
  <si>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</si>
  <si>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</si>
  <si>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</si>
  <si>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</si>
  <si>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</si>
  <si>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</si>
  <si>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</si>
  <si>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</si>
  <si>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</si>
  <si>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</si>
  <si>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</si>
  <si>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</si>
  <si>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</si>
  <si>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</si>
  <si>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</si>
  <si>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</si>
  <si>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</si>
  <si>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</si>
  <si>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</si>
  <si>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</si>
  <si>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</si>
  <si>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</si>
  <si>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</si>
  <si>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</si>
  <si>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</si>
  <si>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</si>
  <si>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</si>
  <si>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</si>
  <si>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</si>
  <si>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</si>
  <si>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</si>
  <si>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</si>
  <si>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</si>
  <si>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</si>
  <si>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</si>
  <si>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</si>
  <si>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</si>
  <si>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</si>
  <si>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</si>
  <si>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</si>
  <si>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</si>
  <si>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</si>
  <si>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</si>
  <si>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</si>
  <si>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</si>
  <si>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</si>
  <si>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</si>
  <si>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</si>
  <si>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</si>
  <si>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</si>
  <si>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</si>
  <si>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</si>
  <si>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</si>
  <si>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</si>
  <si>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</si>
  <si>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</si>
  <si>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</si>
  <si>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</si>
  <si>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</si>
  <si>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</si>
  <si>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</si>
  <si>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</si>
  <si>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</si>
  <si>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</si>
  <si>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</si>
  <si>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岐阜県北方町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</si>
  <si>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</si>
  <si>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</si>
  <si>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</si>
  <si>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</si>
  <si>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</si>
  <si>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</si>
  <si>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</si>
  <si>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</si>
  <si>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</si>
  <si>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</si>
  <si>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</si>
  <si>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</si>
  <si>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</si>
  <si>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</si>
  <si>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</si>
  <si>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</si>
  <si>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</si>
  <si>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</si>
  <si>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</si>
  <si>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</si>
  <si>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</si>
  <si>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</si>
  <si>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</si>
  <si>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</si>
  <si>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</si>
  <si>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</si>
  <si>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</si>
  <si>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</si>
  <si>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</si>
  <si>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</si>
  <si>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</si>
  <si>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</si>
  <si>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</si>
  <si>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</si>
  <si>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</si>
  <si>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</si>
  <si>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</si>
  <si>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</si>
  <si>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</si>
  <si>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</si>
  <si>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</si>
  <si>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</si>
  <si>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</si>
  <si>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</si>
  <si>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</si>
  <si>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</si>
  <si>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</si>
  <si>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</si>
  <si>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</si>
  <si>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</si>
  <si>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</si>
  <si>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</si>
  <si>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</si>
  <si>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</si>
  <si>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</si>
  <si>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</si>
  <si>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</si>
  <si>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</si>
  <si>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</si>
  <si>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</si>
  <si>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</si>
  <si>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</si>
  <si>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</si>
  <si>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</si>
  <si>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</si>
  <si>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</si>
  <si>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</si>
  <si>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</si>
  <si>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</si>
  <si>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</si>
  <si>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</si>
  <si>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</si>
  <si>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</si>
  <si>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</si>
  <si>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</si>
  <si>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</si>
  <si>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</si>
  <si>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</si>
  <si>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</si>
  <si>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</si>
  <si>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</si>
  <si>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</si>
  <si>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</si>
  <si>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</si>
  <si>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</si>
  <si>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</si>
  <si>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</si>
  <si>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</si>
  <si>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</si>
  <si>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</si>
  <si>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</si>
  <si>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</si>
  <si>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</si>
  <si>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</si>
  <si>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</si>
  <si>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</si>
  <si>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</si>
  <si>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</si>
  <si>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</si>
  <si>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</si>
  <si>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</si>
  <si>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</si>
  <si>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</si>
  <si>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</si>
  <si>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</si>
  <si>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</si>
  <si>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</si>
  <si>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</si>
  <si>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</si>
  <si>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</si>
  <si>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</si>
  <si>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</si>
  <si>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</si>
  <si>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</si>
  <si>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</si>
  <si>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</si>
  <si>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</si>
  <si>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</si>
  <si>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</si>
  <si>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</si>
  <si>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</si>
  <si>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</si>
  <si>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</si>
  <si>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</si>
  <si>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</si>
  <si>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</si>
  <si>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</si>
  <si>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</si>
  <si>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</si>
  <si>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</si>
  <si>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</si>
  <si>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</si>
  <si>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</si>
  <si>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</si>
  <si>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</si>
  <si>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</si>
  <si>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</si>
  <si>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</si>
  <si>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</si>
  <si>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</si>
  <si>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</si>
  <si>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</si>
  <si>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</si>
  <si>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</si>
  <si>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</si>
  <si>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</si>
  <si>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</si>
  <si>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</si>
  <si>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</si>
  <si>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岐阜県北方町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</si>
  <si>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</si>
  <si>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</si>
  <si>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</si>
  <si>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</si>
  <si>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</si>
  <si>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</si>
  <si>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</si>
  <si>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</si>
  <si>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</si>
  <si>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</si>
  <si>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</si>
  <si>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</si>
  <si>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</si>
  <si>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</si>
  <si>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</si>
  <si>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</si>
  <si>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</si>
  <si>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</si>
  <si>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</si>
  <si>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</si>
  <si>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</si>
  <si>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</si>
  <si>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</si>
  <si>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</si>
  <si>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</si>
  <si>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</si>
  <si>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</si>
  <si>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</si>
  <si>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</si>
  <si>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</si>
  <si>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</si>
  <si>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</si>
  <si>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</si>
  <si>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</si>
  <si>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</si>
  <si>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</si>
  <si>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</si>
  <si>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</si>
  <si>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</si>
  <si>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</si>
  <si>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</si>
  <si>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</si>
  <si>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</si>
  <si>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</si>
  <si>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</si>
  <si>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</si>
  <si>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</si>
  <si>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</si>
  <si>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</si>
  <si>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</si>
  <si>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</si>
  <si>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</si>
  <si>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</si>
  <si>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</si>
  <si>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</si>
  <si>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</si>
  <si>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</si>
  <si>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</si>
  <si>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</si>
  <si>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</si>
  <si>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</si>
  <si>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</si>
  <si>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</si>
  <si>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</si>
  <si>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</si>
  <si>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</si>
  <si>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</si>
  <si>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</si>
  <si>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</si>
  <si>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</si>
  <si>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</si>
  <si>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</si>
  <si>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</si>
  <si>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</si>
  <si>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</si>
  <si>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</si>
  <si>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</si>
  <si>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</si>
  <si>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</si>
  <si>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</si>
  <si>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</si>
  <si>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</si>
  <si>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</si>
  <si>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</si>
  <si>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</si>
  <si>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</si>
  <si>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</si>
  <si>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</si>
  <si>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</si>
  <si>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</si>
  <si>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</si>
  <si>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</si>
  <si>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</si>
  <si>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</si>
  <si>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</si>
  <si>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</si>
  <si>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</si>
  <si>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</si>
  <si>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</si>
  <si>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</si>
  <si>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</si>
  <si>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</si>
  <si>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</si>
  <si>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</si>
  <si>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</si>
  <si>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</si>
  <si>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</si>
  <si>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</si>
  <si>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</si>
  <si>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</si>
  <si>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</si>
  <si>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</si>
  <si>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</si>
  <si>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</si>
  <si>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</si>
  <si>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</si>
  <si>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</si>
  <si>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</si>
  <si>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</si>
  <si>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</si>
  <si>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</si>
  <si>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</si>
  <si>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</si>
  <si>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</si>
  <si>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</si>
  <si>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</si>
  <si>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</si>
  <si>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</si>
  <si>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</si>
  <si>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</si>
  <si>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</si>
  <si>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</si>
  <si>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</si>
  <si>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</si>
  <si>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</si>
  <si>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</si>
  <si>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</si>
  <si>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</si>
  <si>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</si>
  <si>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</si>
  <si>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</si>
  <si>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</si>
  <si>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</si>
  <si>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</si>
  <si>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</si>
  <si>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</si>
  <si>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</si>
  <si>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</si>
  <si>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</si>
  <si>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</si>
  <si>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</si>
  <si>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</si>
  <si>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</si>
  <si>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</si>
  <si>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</si>
  <si>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</si>
  <si>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</si>
  <si>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</si>
  <si>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</si>
  <si>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</si>
  <si>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</si>
  <si>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</si>
  <si>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</si>
  <si>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</si>
  <si>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</si>
  <si>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</si>
  <si>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</si>
  <si>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</si>
  <si>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</si>
  <si>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</si>
  <si>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</si>
  <si>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</si>
  <si>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</si>
  <si>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上水道事業会計</t>
  </si>
  <si>
    <t>一般会計</t>
  </si>
  <si>
    <t>国民健康保険特別会計</t>
  </si>
  <si>
    <t>下水道事業特別会計</t>
  </si>
  <si>
    <t>後期高齢者医療特別会計</t>
  </si>
  <si>
    <t>介護サービス事業会計</t>
  </si>
  <si>
    <t>その他会計（赤字）</t>
  </si>
  <si>
    <t>その他会計（黒字）</t>
  </si>
  <si>
    <t>本巣消防事務組合</t>
    <rPh sb="0" eb="2">
      <t>モトス</t>
    </rPh>
    <rPh sb="2" eb="4">
      <t>ショウボウ</t>
    </rPh>
    <rPh sb="4" eb="6">
      <t>ジム</t>
    </rPh>
    <rPh sb="6" eb="8">
      <t>クミアイ</t>
    </rPh>
    <phoneticPr fontId="5"/>
  </si>
  <si>
    <t>西濃環境整備組合</t>
    <rPh sb="0" eb="2">
      <t>セイノウ</t>
    </rPh>
    <rPh sb="2" eb="4">
      <t>カンキョウ</t>
    </rPh>
    <rPh sb="4" eb="6">
      <t>セイビ</t>
    </rPh>
    <rPh sb="6" eb="8">
      <t>クミアイ</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</si>
  <si>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</si>
  <si>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</si>
  <si>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もとす広域連合（一般会計）</t>
    <rPh sb="3" eb="5">
      <t>コウイキ</t>
    </rPh>
    <rPh sb="5" eb="7">
      <t>レンゴウ</t>
    </rPh>
    <rPh sb="8" eb="10">
      <t>イッパン</t>
    </rPh>
    <rPh sb="10" eb="12">
      <t>カイケイ</t>
    </rPh>
    <phoneticPr fontId="5"/>
  </si>
  <si>
    <t>岐阜県市町村会館組合</t>
    <rPh sb="0" eb="3">
      <t>ギフケン</t>
    </rPh>
    <rPh sb="3" eb="6">
      <t>シチョウソン</t>
    </rPh>
    <rPh sb="6" eb="8">
      <t>カイカン</t>
    </rPh>
    <rPh sb="8" eb="10">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</si>
  <si>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</si>
  <si>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岐阜地域肢体不自由児母子通園施設組合</t>
    <rPh sb="0" eb="6">
      <t>ギフチイキシタイ</t>
    </rPh>
    <rPh sb="6" eb="9">
      <t>フジユウ</t>
    </rPh>
    <rPh sb="9" eb="12">
      <t>ジボシ</t>
    </rPh>
    <rPh sb="12" eb="14">
      <t>ツウエン</t>
    </rPh>
    <rPh sb="14" eb="16">
      <t>シセツ</t>
    </rPh>
    <rPh sb="16" eb="18">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</si>
  <si>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5"/>
  </si>
  <si>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5"/>
  </si>
  <si>
    <t>基金から30百万円</t>
    <rPh sb="0" eb="2">
      <t>キキン</t>
    </rPh>
    <rPh sb="6" eb="7">
      <t>ヒャク</t>
    </rPh>
    <rPh sb="7" eb="9">
      <t>マンエン</t>
    </rPh>
    <phoneticPr fontId="2"/>
  </si>
  <si>
    <t>基金から444百万円</t>
    <rPh sb="0" eb="2">
      <t>キキン</t>
    </rPh>
    <rPh sb="7" eb="10">
      <t>ヒャクマンエン</t>
    </rPh>
    <phoneticPr fontId="2"/>
  </si>
  <si>
    <t>基金から2,200百万円</t>
    <rPh sb="0" eb="2">
      <t>キキン</t>
    </rPh>
    <rPh sb="9" eb="12">
      <t>ヒャクマンエン</t>
    </rPh>
    <phoneticPr fontId="2"/>
  </si>
  <si>
    <t>基金から1,321百万円</t>
    <rPh sb="0" eb="2">
      <t>キキン</t>
    </rPh>
    <rPh sb="9" eb="12">
      <t>ヒャクマンエン</t>
    </rPh>
    <phoneticPr fontId="2"/>
  </si>
  <si>
    <t>-</t>
    <phoneticPr fontId="2"/>
  </si>
  <si>
    <t>-</t>
    <phoneticPr fontId="2"/>
  </si>
  <si>
    <t>基金から60百万円</t>
    <rPh sb="0" eb="2">
      <t>キキン</t>
    </rPh>
    <rPh sb="6" eb="9">
      <t>ヒャクマンエン</t>
    </rPh>
    <phoneticPr fontId="2"/>
  </si>
  <si>
    <t>基金から25百万円</t>
    <rPh sb="0" eb="2">
      <t>キキン</t>
    </rPh>
    <rPh sb="6" eb="9">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</si>
</sst>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23667</c:v>
                </c:pt>
                <c:pt idx="1">
                  <c:v>19542</c:v>
                </c:pt>
                <c:pt idx="2">
                  <c:v>14373</c:v>
                </c:pt>
                <c:pt idx="3">
                  <c:v>43206</c:v>
                </c:pt>
                <c:pt idx="4">
                  <c:v>85431</c:v>
                </c:pt>
              </c:numCache>
            </c:numRef>
          </c:val>
          <c:smooth val="0"/>
        </c:ser>
        <c:dLbls>
          <c:showLegendKey val="0"/>
          <c:showVal val="0"/>
          <c:showCatName val="0"/>
          <c:showSerName val="0"/>
          <c:showPercent val="0"/>
          <c:showBubbleSize val="0"/>
        </c:dLbls>
        <c:marker val="1"/>
        <c:smooth val="0"/>
        <c:axId val="80915840"/>
        <c:axId val="108074496"/>
      </c:lineChart>
      <c:catAx>
        <c:axId val="8091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74496"/>
        <c:crosses val="autoZero"/>
        <c:auto val="1"/>
        <c:lblAlgn val="ctr"/>
        <c:lblOffset val="100"/>
        <c:tickLblSkip val="1"/>
        <c:tickMarkSkip val="1"/>
        <c:noMultiLvlLbl val="0"/>
      </c:catAx>
      <c:valAx>
        <c:axId val="108074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91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6.36</c:v>
                </c:pt>
                <c:pt idx="1">
                  <c:v>7.47</c:v>
                </c:pt>
                <c:pt idx="2">
                  <c:v>8.8800000000000008</c:v>
                </c:pt>
                <c:pt idx="3">
                  <c:v>6.92</c:v>
                </c:pt>
                <c:pt idx="4">
                  <c:v>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36.22</c:v>
                </c:pt>
                <c:pt idx="1">
                  <c:v>40.56</c:v>
                </c:pt>
                <c:pt idx="2">
                  <c:v>45.19</c:v>
                </c:pt>
                <c:pt idx="3">
                  <c:v>48.98</c:v>
                </c:pt>
                <c:pt idx="4">
                  <c:v>48.19</c:v>
                </c:pt>
              </c:numCache>
            </c:numRef>
          </c:val>
        </c:ser>
        <c:dLbls>
          <c:showLegendKey val="0"/>
          <c:showVal val="0"/>
          <c:showCatName val="0"/>
          <c:showSerName val="0"/>
          <c:showPercent val="0"/>
          <c:showBubbleSize val="0"/>
        </c:dLbls>
        <c:gapWidth val="250"/>
        <c:overlap val="100"/>
        <c:axId val="108752896"/>
        <c:axId val="10875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2.68</c:v>
                </c:pt>
                <c:pt idx="1">
                  <c:v>6.54</c:v>
                </c:pt>
                <c:pt idx="2">
                  <c:v>6.73</c:v>
                </c:pt>
                <c:pt idx="3">
                  <c:v>1.99</c:v>
                </c:pt>
                <c:pt idx="4">
                  <c:v>2.25</c:v>
                </c:pt>
              </c:numCache>
            </c:numRef>
          </c:val>
          <c:smooth val="0"/>
        </c:ser>
        <c:dLbls>
          <c:showLegendKey val="0"/>
          <c:showVal val="0"/>
          <c:showCatName val="0"/>
          <c:showSerName val="0"/>
          <c:showPercent val="0"/>
          <c:showBubbleSize val="0"/>
        </c:dLbls>
        <c:marker val="1"/>
        <c:smooth val="0"/>
        <c:axId val="108752896"/>
        <c:axId val="108754816"/>
      </c:lineChart>
      <c:catAx>
        <c:axId val="10875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54816"/>
        <c:crosses val="autoZero"/>
        <c:auto val="1"/>
        <c:lblAlgn val="ctr"/>
        <c:lblOffset val="100"/>
        <c:tickLblSkip val="1"/>
        <c:tickMarkSkip val="1"/>
        <c:noMultiLvlLbl val="0"/>
      </c:catAx>
      <c:valAx>
        <c:axId val="10875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0.12</c:v>
                </c:pt>
                <c:pt idx="4">
                  <c:v>#N/A</c:v>
                </c:pt>
                <c:pt idx="5">
                  <c:v>0.11</c:v>
                </c:pt>
                <c:pt idx="6">
                  <c:v>#N/A</c:v>
                </c:pt>
                <c:pt idx="7">
                  <c:v>0.13</c:v>
                </c:pt>
                <c:pt idx="8">
                  <c:v>#N/A</c:v>
                </c:pt>
                <c:pt idx="9">
                  <c:v>0.12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0.69</c:v>
                </c:pt>
                <c:pt idx="2">
                  <c:v>#N/A</c:v>
                </c:pt>
                <c:pt idx="3">
                  <c:v>0.95</c:v>
                </c:pt>
                <c:pt idx="4">
                  <c:v>#N/A</c:v>
                </c:pt>
                <c:pt idx="5">
                  <c:v>1.05</c:v>
                </c:pt>
                <c:pt idx="6">
                  <c:v>#N/A</c:v>
                </c:pt>
                <c:pt idx="7">
                  <c:v>1.08</c:v>
                </c:pt>
                <c:pt idx="8">
                  <c:v>#N/A</c:v>
                </c:pt>
                <c:pt idx="9">
                  <c:v>0.52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3.29</c:v>
                </c:pt>
                <c:pt idx="2">
                  <c:v>#N/A</c:v>
                </c:pt>
                <c:pt idx="3">
                  <c:v>3.21</c:v>
                </c:pt>
                <c:pt idx="4">
                  <c:v>#N/A</c:v>
                </c:pt>
                <c:pt idx="5">
                  <c:v>6.07</c:v>
                </c:pt>
                <c:pt idx="6">
                  <c:v>#N/A</c:v>
                </c:pt>
                <c:pt idx="7">
                  <c:v>7.31</c:v>
                </c:pt>
                <c:pt idx="8">
                  <c:v>#N/A</c:v>
                </c:pt>
                <c:pt idx="9">
                  <c:v>6.45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6.36</c:v>
                </c:pt>
                <c:pt idx="2">
                  <c:v>#N/A</c:v>
                </c:pt>
                <c:pt idx="3">
                  <c:v>7.47</c:v>
                </c:pt>
                <c:pt idx="4">
                  <c:v>#N/A</c:v>
                </c:pt>
                <c:pt idx="5">
                  <c:v>8.8800000000000008</c:v>
                </c:pt>
                <c:pt idx="6">
                  <c:v>#N/A</c:v>
                </c:pt>
                <c:pt idx="7">
                  <c:v>6.92</c:v>
                </c:pt>
                <c:pt idx="8">
                  <c:v>#N/A</c:v>
                </c:pt>
                <c:pt idx="9">
                  <c:v>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10.210000000000001</c:v>
                </c:pt>
                <c:pt idx="2">
                  <c:v>#N/A</c:v>
                </c:pt>
                <c:pt idx="3">
                  <c:v>10.93</c:v>
                </c:pt>
                <c:pt idx="4">
                  <c:v>#N/A</c:v>
                </c:pt>
                <c:pt idx="5">
                  <c:v>11.53</c:v>
                </c:pt>
                <c:pt idx="6">
                  <c:v>#N/A</c:v>
                </c:pt>
                <c:pt idx="7">
                  <c:v>12.2</c:v>
                </c:pt>
                <c:pt idx="8">
                  <c:v>#N/A</c:v>
                </c:pt>
                <c:pt idx="9">
                  <c:v>12.52</c:v>
                </c:pt>
              </c:numCache>
            </c:numRef>
          </c:val>
        </c:ser>
        <c:dLbls>
          <c:showLegendKey val="0"/>
          <c:showVal val="0"/>
          <c:showCatName val="0"/>
          <c:showSerName val="0"/>
          <c:showPercent val="0"/>
          <c:showBubbleSize val="0"/>
        </c:dLbls>
        <c:gapWidth val="150"/>
        <c:overlap val="100"/>
        <c:axId val="109164800"/>
        <c:axId val="109178880"/>
      </c:barChart>
      <c:catAx>
        <c:axId val="1091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78880"/>
        <c:crosses val="autoZero"/>
        <c:auto val="1"/>
        <c:lblAlgn val="ctr"/>
        <c:lblOffset val="100"/>
        <c:tickLblSkip val="1"/>
        <c:tickMarkSkip val="1"/>
        <c:noMultiLvlLbl val="0"/>
      </c:catAx>
      <c:valAx>
        <c:axId val="10917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6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576</c:v>
                </c:pt>
                <c:pt idx="5">
                  <c:v>568</c:v>
                </c:pt>
                <c:pt idx="8">
                  <c:v>564</c:v>
                </c:pt>
                <c:pt idx="11">
                  <c:v>575</c:v>
                </c:pt>
                <c:pt idx="14">
                  <c:v>593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62</c:v>
                </c:pt>
                <c:pt idx="3">
                  <c:v>48</c:v>
                </c:pt>
                <c:pt idx="6">
                  <c:v>42</c:v>
                </c:pt>
                <c:pt idx="9">
                  <c:v>36</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364</c:v>
                </c:pt>
                <c:pt idx="3">
                  <c:v>353</c:v>
                </c:pt>
                <c:pt idx="6">
                  <c:v>327</c:v>
                </c:pt>
                <c:pt idx="9">
                  <c:v>347</c:v>
                </c:pt>
                <c:pt idx="12">
                  <c:v>356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577</c:v>
                </c:pt>
                <c:pt idx="3">
                  <c:v>509</c:v>
                </c:pt>
                <c:pt idx="6">
                  <c:v>527</c:v>
                </c:pt>
                <c:pt idx="9">
                  <c:v>541</c:v>
                </c:pt>
                <c:pt idx="12">
                  <c:v>557</c:v>
                </c:pt>
              </c:numCache>
            </c:numRef>
          </c:val>
        </c:ser>
        <c:dLbls>
          <c:showLegendKey val="0"/>
          <c:showVal val="0"/>
          <c:showCatName val="0"/>
          <c:showSerName val="0"/>
          <c:showPercent val="0"/>
          <c:showBubbleSize val="0"/>
        </c:dLbls>
        <c:gapWidth val="100"/>
        <c:overlap val="100"/>
        <c:axId val="108843776"/>
        <c:axId val="10884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427</c:v>
                </c:pt>
                <c:pt idx="2">
                  <c:v>#N/A</c:v>
                </c:pt>
                <c:pt idx="3">
                  <c:v>#N/A</c:v>
                </c:pt>
                <c:pt idx="4">
                  <c:v>342</c:v>
                </c:pt>
                <c:pt idx="5">
                  <c:v>#N/A</c:v>
                </c:pt>
                <c:pt idx="6">
                  <c:v>#N/A</c:v>
                </c:pt>
                <c:pt idx="7">
                  <c:v>332</c:v>
                </c:pt>
                <c:pt idx="8">
                  <c:v>#N/A</c:v>
                </c:pt>
                <c:pt idx="9">
                  <c:v>#N/A</c:v>
                </c:pt>
                <c:pt idx="10">
                  <c:v>349</c:v>
                </c:pt>
                <c:pt idx="11">
                  <c:v>#N/A</c:v>
                </c:pt>
                <c:pt idx="12">
                  <c:v>#N/A</c:v>
                </c:pt>
                <c:pt idx="13">
                  <c:v>359</c:v>
                </c:pt>
                <c:pt idx="14">
                  <c:v>#N/A</c:v>
                </c:pt>
              </c:numCache>
            </c:numRef>
          </c:val>
          <c:smooth val="0"/>
        </c:ser>
        <c:dLbls>
          <c:showLegendKey val="0"/>
          <c:showVal val="0"/>
          <c:showCatName val="0"/>
          <c:showSerName val="0"/>
          <c:showPercent val="0"/>
          <c:showBubbleSize val="0"/>
        </c:dLbls>
        <c:marker val="1"/>
        <c:smooth val="0"/>
        <c:axId val="108843776"/>
        <c:axId val="108845696"/>
      </c:lineChart>
      <c:catAx>
        <c:axId val="1088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45696"/>
        <c:crosses val="autoZero"/>
        <c:auto val="1"/>
        <c:lblAlgn val="ctr"/>
        <c:lblOffset val="100"/>
        <c:tickLblSkip val="1"/>
        <c:tickMarkSkip val="1"/>
        <c:noMultiLvlLbl val="0"/>
      </c:catAx>
      <c:valAx>
        <c:axId val="10884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7130</c:v>
                </c:pt>
                <c:pt idx="5">
                  <c:v>7107</c:v>
                </c:pt>
                <c:pt idx="8">
                  <c:v>7090</c:v>
                </c:pt>
                <c:pt idx="11">
                  <c:v>7043</c:v>
                </c:pt>
                <c:pt idx="14">
                  <c:v>7135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3072</c:v>
                </c:pt>
                <c:pt idx="5">
                  <c:v>3345</c:v>
                </c:pt>
                <c:pt idx="8">
                  <c:v>3530</c:v>
                </c:pt>
                <c:pt idx="11">
                  <c:v>4046</c:v>
                </c:pt>
                <c:pt idx="14">
                  <c:v>3953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573</c:v>
                </c:pt>
                <c:pt idx="3">
                  <c:v>605</c:v>
                </c:pt>
                <c:pt idx="6">
                  <c:v>611</c:v>
                </c:pt>
                <c:pt idx="9">
                  <c:v>659</c:v>
                </c:pt>
                <c:pt idx="12">
                  <c:v>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295</c:v>
                </c:pt>
                <c:pt idx="3">
                  <c:v>270</c:v>
                </c:pt>
                <c:pt idx="6">
                  <c:v>259</c:v>
                </c:pt>
                <c:pt idx="9">
                  <c:v>254</c:v>
                </c:pt>
                <c:pt idx="12">
                  <c:v>221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4742</c:v>
                </c:pt>
                <c:pt idx="3">
                  <c:v>4462</c:v>
                </c:pt>
                <c:pt idx="6">
                  <c:v>4348</c:v>
                </c:pt>
                <c:pt idx="9">
                  <c:v>4018</c:v>
                </c:pt>
                <c:pt idx="12">
                  <c:v>3832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5771</c:v>
                </c:pt>
                <c:pt idx="3">
                  <c:v>5806</c:v>
                </c:pt>
                <c:pt idx="6">
                  <c:v>5727</c:v>
                </c:pt>
                <c:pt idx="9">
                  <c:v>5906</c:v>
                </c:pt>
                <c:pt idx="12">
                  <c:v>6188</c:v>
                </c:pt>
              </c:numCache>
            </c:numRef>
          </c:val>
        </c:ser>
        <c:dLbls>
          <c:showLegendKey val="0"/>
          <c:showVal val="0"/>
          <c:showCatName val="0"/>
          <c:showSerName val="0"/>
          <c:showPercent val="0"/>
          <c:showBubbleSize val="0"/>
        </c:dLbls>
        <c:gapWidth val="100"/>
        <c:overlap val="100"/>
        <c:axId val="107768448"/>
        <c:axId val="10777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1180</c:v>
                </c:pt>
                <c:pt idx="2">
                  <c:v>#N/A</c:v>
                </c:pt>
                <c:pt idx="3">
                  <c:v>#N/A</c:v>
                </c:pt>
                <c:pt idx="4">
                  <c:v>700</c:v>
                </c:pt>
                <c:pt idx="5">
                  <c:v>#N/A</c:v>
                </c:pt>
                <c:pt idx="6">
                  <c:v>#N/A</c:v>
                </c:pt>
                <c:pt idx="7">
                  <c:v>325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768448"/>
        <c:axId val="107774720"/>
      </c:lineChart>
      <c:catAx>
        <c:axId val="1077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74720"/>
        <c:crosses val="autoZero"/>
        <c:auto val="1"/>
        <c:lblAlgn val="ctr"/>
        <c:lblOffset val="100"/>
        <c:tickLblSkip val="1"/>
        <c:tickMarkSkip val="1"/>
        <c:noMultiLvlLbl val="0"/>
      </c:catAx>
      <c:valAx>
        <c:axId val="10777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18,503
18,025
5.17
6,934,817
6,548,133
354,680
3,939,292
6,164,716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a:solidFill>
                <a:schemeClr val="dk1"/>
              </a:solidFill>
              <a:effectLst/>
              <a:latin typeface="+mn-lt"/>
              <a:ea typeface="+mn-ea"/>
              <a:cs typeface="+mn-cs"/>
            </a:rPr>
            <a:t>H21</a:t>
          </a:r>
          <a:r>
            <a:rPr lang="ja-JP" altLang="en-US" sz="1100" b="0" i="0">
              <a:solidFill>
                <a:schemeClr val="dk1"/>
              </a:solidFill>
              <a:effectLst/>
              <a:latin typeface="+mn-lt"/>
              <a:ea typeface="+mn-ea"/>
              <a:cs typeface="+mn-cs"/>
            </a:rPr>
            <a:t>以降は下落傾向にあるが、</a:t>
          </a:r>
          <a:r>
            <a:rPr lang="en-US" altLang="ja-JP" sz="1100" b="0" i="0">
              <a:solidFill>
                <a:schemeClr val="dk1"/>
              </a:solidFill>
              <a:effectLst/>
              <a:latin typeface="+mn-lt"/>
              <a:ea typeface="+mn-ea"/>
              <a:cs typeface="+mn-cs"/>
            </a:rPr>
            <a:t>H25</a:t>
          </a:r>
          <a:r>
            <a:rPr lang="ja-JP" altLang="en-US" sz="1100" b="0" i="0">
              <a:solidFill>
                <a:schemeClr val="dk1"/>
              </a:solidFill>
              <a:effectLst/>
              <a:latin typeface="+mn-lt"/>
              <a:ea typeface="+mn-ea"/>
              <a:cs typeface="+mn-cs"/>
            </a:rPr>
            <a:t>は現状維持となった。</a:t>
          </a:r>
          <a:r>
            <a:rPr lang="ja-JP" altLang="ja-JP" sz="1100" b="0" i="0">
              <a:solidFill>
                <a:schemeClr val="dk1"/>
              </a:solidFill>
              <a:effectLst/>
              <a:latin typeface="+mn-lt"/>
              <a:ea typeface="+mn-ea"/>
              <a:cs typeface="+mn-cs"/>
            </a:rPr>
            <a:t>今後も行政の効率化に努めて財政の健全化を図っていく。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104926</xdr:rowOff>
    </xdr:from>
    <xdr:to>
      <xdr:col>7</xdr:col>
      <xdr:colOff>152400</xdr:colOff>
      <xdr:row>41</xdr:row>
      <xdr:rowOff>104926</xdr:rowOff>
    </xdr:to>
    <xdr:cxnSp macro="">
      <xdr:nvCxnSpPr>
        <xdr:cNvPr id="69" name="直線コネクタ 68"/>
        <xdr:cNvCxnSpPr/>
      </xdr:nvCxnSpPr>
      <xdr:spPr>
        <a:xfrm>
          <a:off x="4114800" y="71343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70455</xdr:rowOff>
    </xdr:from>
    <xdr:to>
      <xdr:col>6</xdr:col>
      <xdr:colOff>0</xdr:colOff>
      <xdr:row>41</xdr:row>
      <xdr:rowOff>104926</xdr:rowOff>
    </xdr:to>
    <xdr:cxnSp macro="">
      <xdr:nvCxnSpPr>
        <xdr:cNvPr id="72" name="直線コネクタ 71"/>
        <xdr:cNvCxnSpPr/>
      </xdr:nvCxnSpPr>
      <xdr:spPr>
        <a:xfrm>
          <a:off x="3225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47474</xdr:rowOff>
    </xdr:from>
    <xdr:to>
      <xdr:col>4</xdr:col>
      <xdr:colOff>482600</xdr:colOff>
      <xdr:row>41</xdr:row>
      <xdr:rowOff>70455</xdr:rowOff>
    </xdr:to>
    <xdr:cxnSp macro="">
      <xdr:nvCxnSpPr>
        <xdr:cNvPr id="75" name="直線コネクタ 74"/>
        <xdr:cNvCxnSpPr/>
      </xdr:nvCxnSpPr>
      <xdr:spPr>
        <a:xfrm>
          <a:off x="2336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47474</xdr:rowOff>
    </xdr:to>
    <xdr:cxnSp macro="">
      <xdr:nvCxnSpPr>
        <xdr:cNvPr id="78" name="直線コネクタ 77"/>
        <xdr:cNvCxnSpPr/>
      </xdr:nvCxnSpPr>
      <xdr:spPr>
        <a:xfrm>
          <a:off x="1447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54126</xdr:rowOff>
    </xdr:from>
    <xdr:to>
      <xdr:col>7</xdr:col>
      <xdr:colOff>203200</xdr:colOff>
      <xdr:row>41</xdr:row>
      <xdr:rowOff>155726</xdr:rowOff>
    </xdr:to>
    <xdr:sp macro="" textlink="">
      <xdr:nvSpPr>
        <xdr:cNvPr id="88" name="円/楕円 87"/>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70653</xdr:rowOff>
    </xdr:from>
    <xdr:ext cx="762000" cy="259045"/>
    <xdr:sp macro="" textlink="">
      <xdr:nvSpPr>
        <xdr:cNvPr id="89"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54126</xdr:rowOff>
    </xdr:from>
    <xdr:to>
      <xdr:col>6</xdr:col>
      <xdr:colOff>50800</xdr:colOff>
      <xdr:row>41</xdr:row>
      <xdr:rowOff>155726</xdr:rowOff>
    </xdr:to>
    <xdr:sp macro="" textlink="">
      <xdr:nvSpPr>
        <xdr:cNvPr id="90" name="円/楕円 89"/>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165903</xdr:rowOff>
    </xdr:from>
    <xdr:ext cx="736600" cy="259045"/>
    <xdr:sp macro="" textlink="">
      <xdr:nvSpPr>
        <xdr:cNvPr id="91" name="テキスト ボックス 90"/>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19655</xdr:rowOff>
    </xdr:from>
    <xdr:to>
      <xdr:col>4</xdr:col>
      <xdr:colOff>533400</xdr:colOff>
      <xdr:row>41</xdr:row>
      <xdr:rowOff>121255</xdr:rowOff>
    </xdr:to>
    <xdr:sp macro="" textlink="">
      <xdr:nvSpPr>
        <xdr:cNvPr id="92" name="円/楕円 91"/>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131432</xdr:rowOff>
    </xdr:from>
    <xdr:ext cx="762000" cy="259045"/>
    <xdr:sp macro="" textlink="">
      <xdr:nvSpPr>
        <xdr:cNvPr id="93" name="テキスト ボックス 92"/>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168124</xdr:rowOff>
    </xdr:from>
    <xdr:to>
      <xdr:col>3</xdr:col>
      <xdr:colOff>330200</xdr:colOff>
      <xdr:row>41</xdr:row>
      <xdr:rowOff>98274</xdr:rowOff>
    </xdr:to>
    <xdr:sp macro="" textlink="">
      <xdr:nvSpPr>
        <xdr:cNvPr id="94" name="円/楕円 93"/>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95" name="テキスト ボックス 94"/>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6" name="円/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前年度から</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高</a:t>
          </a:r>
          <a:r>
            <a:rPr lang="ja-JP" altLang="ja-JP" sz="1100" b="0" i="0">
              <a:solidFill>
                <a:schemeClr val="dk1"/>
              </a:solidFill>
              <a:effectLst/>
              <a:latin typeface="+mn-lt"/>
              <a:ea typeface="+mn-ea"/>
              <a:cs typeface="+mn-cs"/>
            </a:rPr>
            <a:t>くなった。これは、経常一般財源が地方税や地方交付税の増により前年度比較</a:t>
          </a:r>
          <a:r>
            <a:rPr lang="en-US" altLang="ja-JP" sz="1100" b="0" i="0">
              <a:solidFill>
                <a:sysClr val="windowText" lastClr="000000"/>
              </a:solidFill>
              <a:effectLst/>
              <a:latin typeface="+mn-lt"/>
              <a:ea typeface="+mn-ea"/>
              <a:cs typeface="+mn-cs"/>
            </a:rPr>
            <a:t>25,688</a:t>
          </a:r>
          <a:r>
            <a:rPr lang="ja-JP" altLang="ja-JP" sz="1100" b="0" i="0">
              <a:solidFill>
                <a:sysClr val="windowText" lastClr="000000"/>
              </a:solidFill>
              <a:effectLst/>
              <a:latin typeface="+mn-lt"/>
              <a:ea typeface="+mn-ea"/>
              <a:cs typeface="+mn-cs"/>
            </a:rPr>
            <a:t>千</a:t>
          </a:r>
          <a:r>
            <a:rPr lang="ja-JP" altLang="ja-JP" sz="1100" b="0" i="0">
              <a:solidFill>
                <a:schemeClr val="dk1"/>
              </a:solidFill>
              <a:effectLst/>
              <a:latin typeface="+mn-lt"/>
              <a:ea typeface="+mn-ea"/>
              <a:cs typeface="+mn-cs"/>
            </a:rPr>
            <a:t>円の増となったことが要因である。今後も経費の節減合理化と自主財源の確保（町税収納率の向上等）に努め、財政基盤の強化に努める。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151312</xdr:rowOff>
    </xdr:from>
    <xdr:to>
      <xdr:col>7</xdr:col>
      <xdr:colOff>152400</xdr:colOff>
      <xdr:row>63</xdr:row>
      <xdr:rowOff>52251</xdr:rowOff>
    </xdr:to>
    <xdr:cxnSp macro="">
      <xdr:nvCxnSpPr>
        <xdr:cNvPr id="134" name="直線コネクタ 133"/>
        <xdr:cNvCxnSpPr/>
      </xdr:nvCxnSpPr>
      <xdr:spPr>
        <a:xfrm>
          <a:off x="4114800" y="10781212"/>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151312</xdr:rowOff>
    </xdr:from>
    <xdr:to>
      <xdr:col>6</xdr:col>
      <xdr:colOff>0</xdr:colOff>
      <xdr:row>63</xdr:row>
      <xdr:rowOff>3991</xdr:rowOff>
    </xdr:to>
    <xdr:cxnSp macro="">
      <xdr:nvCxnSpPr>
        <xdr:cNvPr id="137" name="直線コネクタ 136"/>
        <xdr:cNvCxnSpPr/>
      </xdr:nvCxnSpPr>
      <xdr:spPr>
        <a:xfrm flipV="1">
          <a:off x="3225800" y="107812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134076</xdr:rowOff>
    </xdr:from>
    <xdr:to>
      <xdr:col>4</xdr:col>
      <xdr:colOff>482600</xdr:colOff>
      <xdr:row>63</xdr:row>
      <xdr:rowOff>3991</xdr:rowOff>
    </xdr:to>
    <xdr:cxnSp macro="">
      <xdr:nvCxnSpPr>
        <xdr:cNvPr id="140" name="直線コネクタ 139"/>
        <xdr:cNvCxnSpPr/>
      </xdr:nvCxnSpPr>
      <xdr:spPr>
        <a:xfrm>
          <a:off x="2336800" y="1076397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134076</xdr:rowOff>
    </xdr:from>
    <xdr:to>
      <xdr:col>3</xdr:col>
      <xdr:colOff>279400</xdr:colOff>
      <xdr:row>63</xdr:row>
      <xdr:rowOff>128088</xdr:rowOff>
    </xdr:to>
    <xdr:cxnSp macro="">
      <xdr:nvCxnSpPr>
        <xdr:cNvPr id="143" name="直線コネクタ 142"/>
        <xdr:cNvCxnSpPr/>
      </xdr:nvCxnSpPr>
      <xdr:spPr>
        <a:xfrm flipV="1">
          <a:off x="1447800" y="10763976"/>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1451</xdr:rowOff>
    </xdr:from>
    <xdr:to>
      <xdr:col>7</xdr:col>
      <xdr:colOff>203200</xdr:colOff>
      <xdr:row>63</xdr:row>
      <xdr:rowOff>103051</xdr:rowOff>
    </xdr:to>
    <xdr:sp macro="" textlink="">
      <xdr:nvSpPr>
        <xdr:cNvPr id="153" name="円/楕円 152"/>
        <xdr:cNvSpPr/>
      </xdr:nvSpPr>
      <xdr:spPr>
        <a:xfrm>
          <a:off x="4902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17978</xdr:rowOff>
    </xdr:from>
    <xdr:ext cx="762000" cy="259045"/>
    <xdr:sp macro="" textlink="">
      <xdr:nvSpPr>
        <xdr:cNvPr id="154" name="財政構造の弾力性該当値テキスト"/>
        <xdr:cNvSpPr txBox="1"/>
      </xdr:nvSpPr>
      <xdr:spPr>
        <a:xfrm>
          <a:off x="50419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100512</xdr:rowOff>
    </xdr:from>
    <xdr:to>
      <xdr:col>6</xdr:col>
      <xdr:colOff>50800</xdr:colOff>
      <xdr:row>63</xdr:row>
      <xdr:rowOff>30662</xdr:rowOff>
    </xdr:to>
    <xdr:sp macro="" textlink="">
      <xdr:nvSpPr>
        <xdr:cNvPr id="155" name="円/楕円 154"/>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40839</xdr:rowOff>
    </xdr:from>
    <xdr:ext cx="736600" cy="259045"/>
    <xdr:sp macro="" textlink="">
      <xdr:nvSpPr>
        <xdr:cNvPr id="156" name="テキスト ボックス 155"/>
        <xdr:cNvSpPr txBox="1"/>
      </xdr:nvSpPr>
      <xdr:spPr>
        <a:xfrm>
          <a:off x="3733800" y="1049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124641</xdr:rowOff>
    </xdr:from>
    <xdr:to>
      <xdr:col>4</xdr:col>
      <xdr:colOff>533400</xdr:colOff>
      <xdr:row>63</xdr:row>
      <xdr:rowOff>54791</xdr:rowOff>
    </xdr:to>
    <xdr:sp macro="" textlink="">
      <xdr:nvSpPr>
        <xdr:cNvPr id="157" name="円/楕円 156"/>
        <xdr:cNvSpPr/>
      </xdr:nvSpPr>
      <xdr:spPr>
        <a:xfrm>
          <a:off x="3175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64968</xdr:rowOff>
    </xdr:from>
    <xdr:ext cx="762000" cy="259045"/>
    <xdr:sp macro="" textlink="">
      <xdr:nvSpPr>
        <xdr:cNvPr id="158" name="テキスト ボックス 157"/>
        <xdr:cNvSpPr txBox="1"/>
      </xdr:nvSpPr>
      <xdr:spPr>
        <a:xfrm>
          <a:off x="2844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83276</xdr:rowOff>
    </xdr:from>
    <xdr:to>
      <xdr:col>3</xdr:col>
      <xdr:colOff>330200</xdr:colOff>
      <xdr:row>63</xdr:row>
      <xdr:rowOff>13426</xdr:rowOff>
    </xdr:to>
    <xdr:sp macro="" textlink="">
      <xdr:nvSpPr>
        <xdr:cNvPr id="159" name="円/楕円 158"/>
        <xdr:cNvSpPr/>
      </xdr:nvSpPr>
      <xdr:spPr>
        <a:xfrm>
          <a:off x="2286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23603</xdr:rowOff>
    </xdr:from>
    <xdr:ext cx="762000" cy="259045"/>
    <xdr:sp macro="" textlink="">
      <xdr:nvSpPr>
        <xdr:cNvPr id="160" name="テキスト ボックス 159"/>
        <xdr:cNvSpPr txBox="1"/>
      </xdr:nvSpPr>
      <xdr:spPr>
        <a:xfrm>
          <a:off x="1955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77288</xdr:rowOff>
    </xdr:from>
    <xdr:to>
      <xdr:col>2</xdr:col>
      <xdr:colOff>127000</xdr:colOff>
      <xdr:row>64</xdr:row>
      <xdr:rowOff>7438</xdr:rowOff>
    </xdr:to>
    <xdr:sp macro="" textlink="">
      <xdr:nvSpPr>
        <xdr:cNvPr id="161" name="円/楕円 160"/>
        <xdr:cNvSpPr/>
      </xdr:nvSpPr>
      <xdr:spPr>
        <a:xfrm>
          <a:off x="1397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17615</xdr:rowOff>
    </xdr:from>
    <xdr:ext cx="762000" cy="259045"/>
    <xdr:sp macro="" textlink="">
      <xdr:nvSpPr>
        <xdr:cNvPr id="162" name="テキスト ボックス 161"/>
        <xdr:cNvSpPr txBox="1"/>
      </xdr:nvSpPr>
      <xdr:spPr>
        <a:xfrm>
          <a:off x="1066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類似団体の中でも非常に低い水準となっている。今後も不用・不急な物件費の精査や人件費の抑制に努め、現在の水準を維持できるように努める。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90236</xdr:rowOff>
    </xdr:from>
    <xdr:to>
      <xdr:col>7</xdr:col>
      <xdr:colOff>152400</xdr:colOff>
      <xdr:row>81</xdr:row>
      <xdr:rowOff>90574</xdr:rowOff>
    </xdr:to>
    <xdr:cxnSp macro="">
      <xdr:nvCxnSpPr>
        <xdr:cNvPr id="193" name="直線コネクタ 192"/>
        <xdr:cNvCxnSpPr/>
      </xdr:nvCxnSpPr>
      <xdr:spPr>
        <a:xfrm>
          <a:off x="4114800" y="13977686"/>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90236</xdr:rowOff>
    </xdr:from>
    <xdr:to>
      <xdr:col>6</xdr:col>
      <xdr:colOff>0</xdr:colOff>
      <xdr:row>81</xdr:row>
      <xdr:rowOff>102899</xdr:rowOff>
    </xdr:to>
    <xdr:cxnSp macro="">
      <xdr:nvCxnSpPr>
        <xdr:cNvPr id="196" name="直線コネクタ 195"/>
        <xdr:cNvCxnSpPr/>
      </xdr:nvCxnSpPr>
      <xdr:spPr>
        <a:xfrm flipV="1">
          <a:off x="3225800" y="13977686"/>
          <a:ext cx="889000" cy="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92396</xdr:rowOff>
    </xdr:from>
    <xdr:to>
      <xdr:col>4</xdr:col>
      <xdr:colOff>482600</xdr:colOff>
      <xdr:row>81</xdr:row>
      <xdr:rowOff>102899</xdr:rowOff>
    </xdr:to>
    <xdr:cxnSp macro="">
      <xdr:nvCxnSpPr>
        <xdr:cNvPr id="199" name="直線コネクタ 198"/>
        <xdr:cNvCxnSpPr/>
      </xdr:nvCxnSpPr>
      <xdr:spPr>
        <a:xfrm>
          <a:off x="2336800" y="13979846"/>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92396</xdr:rowOff>
    </xdr:from>
    <xdr:to>
      <xdr:col>3</xdr:col>
      <xdr:colOff>279400</xdr:colOff>
      <xdr:row>81</xdr:row>
      <xdr:rowOff>100124</xdr:rowOff>
    </xdr:to>
    <xdr:cxnSp macro="">
      <xdr:nvCxnSpPr>
        <xdr:cNvPr id="202" name="直線コネクタ 201"/>
        <xdr:cNvCxnSpPr/>
      </xdr:nvCxnSpPr>
      <xdr:spPr>
        <a:xfrm flipV="1">
          <a:off x="1447800" y="13979846"/>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39774</xdr:rowOff>
    </xdr:from>
    <xdr:to>
      <xdr:col>7</xdr:col>
      <xdr:colOff>203200</xdr:colOff>
      <xdr:row>81</xdr:row>
      <xdr:rowOff>141374</xdr:rowOff>
    </xdr:to>
    <xdr:sp macro="" textlink="">
      <xdr:nvSpPr>
        <xdr:cNvPr id="212" name="円/楕円 211"/>
        <xdr:cNvSpPr/>
      </xdr:nvSpPr>
      <xdr:spPr>
        <a:xfrm>
          <a:off x="4902200" y="139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132501</xdr:rowOff>
    </xdr:from>
    <xdr:ext cx="762000" cy="259045"/>
    <xdr:sp macro="" textlink="">
      <xdr:nvSpPr>
        <xdr:cNvPr id="213" name="人件費・物件費等の状況該当値テキスト"/>
        <xdr:cNvSpPr txBox="1"/>
      </xdr:nvSpPr>
      <xdr:spPr>
        <a:xfrm>
          <a:off x="5041900" y="138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39436</xdr:rowOff>
    </xdr:from>
    <xdr:to>
      <xdr:col>6</xdr:col>
      <xdr:colOff>50800</xdr:colOff>
      <xdr:row>81</xdr:row>
      <xdr:rowOff>141036</xdr:rowOff>
    </xdr:to>
    <xdr:sp macro="" textlink="">
      <xdr:nvSpPr>
        <xdr:cNvPr id="214" name="円/楕円 213"/>
        <xdr:cNvSpPr/>
      </xdr:nvSpPr>
      <xdr:spPr>
        <a:xfrm>
          <a:off x="4064000" y="139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151213</xdr:rowOff>
    </xdr:from>
    <xdr:ext cx="736600" cy="259045"/>
    <xdr:sp macro="" textlink="">
      <xdr:nvSpPr>
        <xdr:cNvPr id="215" name="テキスト ボックス 214"/>
        <xdr:cNvSpPr txBox="1"/>
      </xdr:nvSpPr>
      <xdr:spPr>
        <a:xfrm>
          <a:off x="3733800" y="136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52099</xdr:rowOff>
    </xdr:from>
    <xdr:to>
      <xdr:col>4</xdr:col>
      <xdr:colOff>533400</xdr:colOff>
      <xdr:row>81</xdr:row>
      <xdr:rowOff>153699</xdr:rowOff>
    </xdr:to>
    <xdr:sp macro="" textlink="">
      <xdr:nvSpPr>
        <xdr:cNvPr id="216" name="円/楕円 215"/>
        <xdr:cNvSpPr/>
      </xdr:nvSpPr>
      <xdr:spPr>
        <a:xfrm>
          <a:off x="3175000" y="139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163876</xdr:rowOff>
    </xdr:from>
    <xdr:ext cx="762000" cy="259045"/>
    <xdr:sp macro="" textlink="">
      <xdr:nvSpPr>
        <xdr:cNvPr id="217" name="テキスト ボックス 216"/>
        <xdr:cNvSpPr txBox="1"/>
      </xdr:nvSpPr>
      <xdr:spPr>
        <a:xfrm>
          <a:off x="28448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41596</xdr:rowOff>
    </xdr:from>
    <xdr:to>
      <xdr:col>3</xdr:col>
      <xdr:colOff>330200</xdr:colOff>
      <xdr:row>81</xdr:row>
      <xdr:rowOff>143196</xdr:rowOff>
    </xdr:to>
    <xdr:sp macro="" textlink="">
      <xdr:nvSpPr>
        <xdr:cNvPr id="218" name="円/楕円 217"/>
        <xdr:cNvSpPr/>
      </xdr:nvSpPr>
      <xdr:spPr>
        <a:xfrm>
          <a:off x="2286000" y="139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153373</xdr:rowOff>
    </xdr:from>
    <xdr:ext cx="762000" cy="259045"/>
    <xdr:sp macro="" textlink="">
      <xdr:nvSpPr>
        <xdr:cNvPr id="219" name="テキスト ボックス 218"/>
        <xdr:cNvSpPr txBox="1"/>
      </xdr:nvSpPr>
      <xdr:spPr>
        <a:xfrm>
          <a:off x="1955800" y="1369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49324</xdr:rowOff>
    </xdr:from>
    <xdr:to>
      <xdr:col>2</xdr:col>
      <xdr:colOff>127000</xdr:colOff>
      <xdr:row>81</xdr:row>
      <xdr:rowOff>150924</xdr:rowOff>
    </xdr:to>
    <xdr:sp macro="" textlink="">
      <xdr:nvSpPr>
        <xdr:cNvPr id="220" name="円/楕円 219"/>
        <xdr:cNvSpPr/>
      </xdr:nvSpPr>
      <xdr:spPr>
        <a:xfrm>
          <a:off x="1397000" y="139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161101</xdr:rowOff>
    </xdr:from>
    <xdr:ext cx="762000" cy="259045"/>
    <xdr:sp macro="" textlink="">
      <xdr:nvSpPr>
        <xdr:cNvPr id="221" name="テキスト ボックス 220"/>
        <xdr:cNvSpPr txBox="1"/>
      </xdr:nvSpPr>
      <xdr:spPr>
        <a:xfrm>
          <a:off x="1066800" y="137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平均、類似団体平均よりも低い水準に抑えられている。今後も勤務評価制度等を活用し、従来の年功序列型給与体系にとらわれることない、能力や業務実績を重視した適材適所の人員配置を行うことにより、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88</xdr:row>
      <xdr:rowOff>8043</xdr:rowOff>
    </xdr:to>
    <xdr:cxnSp macro="">
      <xdr:nvCxnSpPr>
        <xdr:cNvPr id="255" name="直線コネクタ 254"/>
        <xdr:cNvCxnSpPr/>
      </xdr:nvCxnSpPr>
      <xdr:spPr>
        <a:xfrm flipV="1">
          <a:off x="16179800" y="14629130"/>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8043</xdr:rowOff>
    </xdr:to>
    <xdr:cxnSp macro="">
      <xdr:nvCxnSpPr>
        <xdr:cNvPr id="258" name="直線コネクタ 257"/>
        <xdr:cNvCxnSpPr/>
      </xdr:nvCxnSpPr>
      <xdr:spPr>
        <a:xfrm>
          <a:off x="15290800" y="150876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109220</xdr:rowOff>
    </xdr:from>
    <xdr:to>
      <xdr:col>22</xdr:col>
      <xdr:colOff>203200</xdr:colOff>
      <xdr:row>88</xdr:row>
      <xdr:rowOff>0</xdr:rowOff>
    </xdr:to>
    <xdr:cxnSp macro="">
      <xdr:nvCxnSpPr>
        <xdr:cNvPr id="261" name="直線コネクタ 260"/>
        <xdr:cNvCxnSpPr/>
      </xdr:nvCxnSpPr>
      <xdr:spPr>
        <a:xfrm>
          <a:off x="14401800" y="1433957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109220</xdr:rowOff>
    </xdr:from>
    <xdr:to>
      <xdr:col>21</xdr:col>
      <xdr:colOff>0</xdr:colOff>
      <xdr:row>83</xdr:row>
      <xdr:rowOff>109220</xdr:rowOff>
    </xdr:to>
    <xdr:cxnSp macro="">
      <xdr:nvCxnSpPr>
        <xdr:cNvPr id="264" name="直線コネクタ 263"/>
        <xdr:cNvCxnSpPr/>
      </xdr:nvCxnSpPr>
      <xdr:spPr>
        <a:xfrm>
          <a:off x="13512800" y="1433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4" name="円/楕円 27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5"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128693</xdr:rowOff>
    </xdr:from>
    <xdr:to>
      <xdr:col>23</xdr:col>
      <xdr:colOff>457200</xdr:colOff>
      <xdr:row>88</xdr:row>
      <xdr:rowOff>58843</xdr:rowOff>
    </xdr:to>
    <xdr:sp macro="" textlink="">
      <xdr:nvSpPr>
        <xdr:cNvPr id="276" name="円/楕円 275"/>
        <xdr:cNvSpPr/>
      </xdr:nvSpPr>
      <xdr:spPr>
        <a:xfrm>
          <a:off x="16129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69020</xdr:rowOff>
    </xdr:from>
    <xdr:ext cx="736600" cy="259045"/>
    <xdr:sp macro="" textlink="">
      <xdr:nvSpPr>
        <xdr:cNvPr id="277" name="テキスト ボックス 276"/>
        <xdr:cNvSpPr txBox="1"/>
      </xdr:nvSpPr>
      <xdr:spPr>
        <a:xfrm>
          <a:off x="15798800" y="1481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8" name="円/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9" name="テキスト ボックス 278"/>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58420</xdr:rowOff>
    </xdr:from>
    <xdr:to>
      <xdr:col>21</xdr:col>
      <xdr:colOff>50800</xdr:colOff>
      <xdr:row>83</xdr:row>
      <xdr:rowOff>160020</xdr:rowOff>
    </xdr:to>
    <xdr:sp macro="" textlink="">
      <xdr:nvSpPr>
        <xdr:cNvPr id="280" name="円/楕円 279"/>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81" name="テキスト ボックス 280"/>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82" name="円/楕円 281"/>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83" name="テキスト ボックス 282"/>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類似団体平均や岐阜県平均よりも低い数字となっている。今後も行政サービスの低下をきたすことが無いよう十分な配慮をしつつ、適正な人員配置に努める。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57714</xdr:rowOff>
    </xdr:from>
    <xdr:to>
      <xdr:col>24</xdr:col>
      <xdr:colOff>558800</xdr:colOff>
      <xdr:row>61</xdr:row>
      <xdr:rowOff>65758</xdr:rowOff>
    </xdr:to>
    <xdr:cxnSp macro="">
      <xdr:nvCxnSpPr>
        <xdr:cNvPr id="318" name="直線コネクタ 317"/>
        <xdr:cNvCxnSpPr/>
      </xdr:nvCxnSpPr>
      <xdr:spPr>
        <a:xfrm flipV="1">
          <a:off x="16179800" y="1051616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61736</xdr:rowOff>
    </xdr:from>
    <xdr:to>
      <xdr:col>23</xdr:col>
      <xdr:colOff>406400</xdr:colOff>
      <xdr:row>61</xdr:row>
      <xdr:rowOff>65758</xdr:rowOff>
    </xdr:to>
    <xdr:cxnSp macro="">
      <xdr:nvCxnSpPr>
        <xdr:cNvPr id="321" name="直線コネクタ 320"/>
        <xdr:cNvCxnSpPr/>
      </xdr:nvCxnSpPr>
      <xdr:spPr>
        <a:xfrm>
          <a:off x="15290800" y="1052018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45649</xdr:rowOff>
    </xdr:from>
    <xdr:to>
      <xdr:col>22</xdr:col>
      <xdr:colOff>203200</xdr:colOff>
      <xdr:row>61</xdr:row>
      <xdr:rowOff>61736</xdr:rowOff>
    </xdr:to>
    <xdr:cxnSp macro="">
      <xdr:nvCxnSpPr>
        <xdr:cNvPr id="324" name="直線コネクタ 323"/>
        <xdr:cNvCxnSpPr/>
      </xdr:nvCxnSpPr>
      <xdr:spPr>
        <a:xfrm>
          <a:off x="14401800" y="105040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34925</xdr:rowOff>
    </xdr:from>
    <xdr:to>
      <xdr:col>21</xdr:col>
      <xdr:colOff>0</xdr:colOff>
      <xdr:row>61</xdr:row>
      <xdr:rowOff>45649</xdr:rowOff>
    </xdr:to>
    <xdr:cxnSp macro="">
      <xdr:nvCxnSpPr>
        <xdr:cNvPr id="327" name="直線コネクタ 326"/>
        <xdr:cNvCxnSpPr/>
      </xdr:nvCxnSpPr>
      <xdr:spPr>
        <a:xfrm>
          <a:off x="13512800" y="1049337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6914</xdr:rowOff>
    </xdr:from>
    <xdr:to>
      <xdr:col>24</xdr:col>
      <xdr:colOff>609600</xdr:colOff>
      <xdr:row>61</xdr:row>
      <xdr:rowOff>108514</xdr:rowOff>
    </xdr:to>
    <xdr:sp macro="" textlink="">
      <xdr:nvSpPr>
        <xdr:cNvPr id="337" name="円/楕円 336"/>
        <xdr:cNvSpPr/>
      </xdr:nvSpPr>
      <xdr:spPr>
        <a:xfrm>
          <a:off x="169672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23441</xdr:rowOff>
    </xdr:from>
    <xdr:ext cx="762000" cy="259045"/>
    <xdr:sp macro="" textlink="">
      <xdr:nvSpPr>
        <xdr:cNvPr id="338" name="定員管理の状況該当値テキスト"/>
        <xdr:cNvSpPr txBox="1"/>
      </xdr:nvSpPr>
      <xdr:spPr>
        <a:xfrm>
          <a:off x="17106900" y="1031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14958</xdr:rowOff>
    </xdr:from>
    <xdr:to>
      <xdr:col>23</xdr:col>
      <xdr:colOff>457200</xdr:colOff>
      <xdr:row>61</xdr:row>
      <xdr:rowOff>116558</xdr:rowOff>
    </xdr:to>
    <xdr:sp macro="" textlink="">
      <xdr:nvSpPr>
        <xdr:cNvPr id="339" name="円/楕円 338"/>
        <xdr:cNvSpPr/>
      </xdr:nvSpPr>
      <xdr:spPr>
        <a:xfrm>
          <a:off x="16129000" y="104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126735</xdr:rowOff>
    </xdr:from>
    <xdr:ext cx="736600" cy="259045"/>
    <xdr:sp macro="" textlink="">
      <xdr:nvSpPr>
        <xdr:cNvPr id="340" name="テキスト ボックス 339"/>
        <xdr:cNvSpPr txBox="1"/>
      </xdr:nvSpPr>
      <xdr:spPr>
        <a:xfrm>
          <a:off x="15798800" y="1024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10936</xdr:rowOff>
    </xdr:from>
    <xdr:to>
      <xdr:col>22</xdr:col>
      <xdr:colOff>254000</xdr:colOff>
      <xdr:row>61</xdr:row>
      <xdr:rowOff>112536</xdr:rowOff>
    </xdr:to>
    <xdr:sp macro="" textlink="">
      <xdr:nvSpPr>
        <xdr:cNvPr id="341" name="円/楕円 340"/>
        <xdr:cNvSpPr/>
      </xdr:nvSpPr>
      <xdr:spPr>
        <a:xfrm>
          <a:off x="15240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122713</xdr:rowOff>
    </xdr:from>
    <xdr:ext cx="762000" cy="259045"/>
    <xdr:sp macro="" textlink="">
      <xdr:nvSpPr>
        <xdr:cNvPr id="342" name="テキスト ボックス 341"/>
        <xdr:cNvSpPr txBox="1"/>
      </xdr:nvSpPr>
      <xdr:spPr>
        <a:xfrm>
          <a:off x="14909800" y="10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166299</xdr:rowOff>
    </xdr:from>
    <xdr:to>
      <xdr:col>21</xdr:col>
      <xdr:colOff>50800</xdr:colOff>
      <xdr:row>61</xdr:row>
      <xdr:rowOff>96449</xdr:rowOff>
    </xdr:to>
    <xdr:sp macro="" textlink="">
      <xdr:nvSpPr>
        <xdr:cNvPr id="343" name="円/楕円 342"/>
        <xdr:cNvSpPr/>
      </xdr:nvSpPr>
      <xdr:spPr>
        <a:xfrm>
          <a:off x="14351000" y="104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106626</xdr:rowOff>
    </xdr:from>
    <xdr:ext cx="762000" cy="259045"/>
    <xdr:sp macro="" textlink="">
      <xdr:nvSpPr>
        <xdr:cNvPr id="344" name="テキスト ボックス 343"/>
        <xdr:cNvSpPr txBox="1"/>
      </xdr:nvSpPr>
      <xdr:spPr>
        <a:xfrm>
          <a:off x="14020800" y="102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45" name="円/楕円 344"/>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46" name="テキスト ボックス 345"/>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旧まち交を受けて実施した事業に伴う起債の償還が開始されたことにより、</a:t>
          </a:r>
          <a:r>
            <a:rPr lang="ja-JP" altLang="ja-JP" sz="1100" b="0" i="0">
              <a:solidFill>
                <a:schemeClr val="dk1"/>
              </a:solidFill>
              <a:effectLst/>
              <a:latin typeface="+mn-lt"/>
              <a:ea typeface="+mn-ea"/>
              <a:cs typeface="+mn-cs"/>
            </a:rPr>
            <a:t>前年度から</a:t>
          </a:r>
          <a:r>
            <a:rPr lang="en-US" altLang="ja-JP" sz="1100" b="0" i="0">
              <a:solidFill>
                <a:schemeClr val="dk1"/>
              </a:solidFill>
              <a:effectLst/>
              <a:latin typeface="+mn-lt"/>
              <a:ea typeface="+mn-ea"/>
              <a:cs typeface="+mn-cs"/>
            </a:rPr>
            <a:t>0.3</a:t>
          </a:r>
          <a:r>
            <a:rPr lang="ja-JP" altLang="ja-JP" sz="1100" b="0" i="0">
              <a:solidFill>
                <a:schemeClr val="dk1"/>
              </a:solidFill>
              <a:effectLst/>
              <a:latin typeface="+mn-lt"/>
              <a:ea typeface="+mn-ea"/>
              <a:cs typeface="+mn-cs"/>
            </a:rPr>
            <a:t>ポイント高くなり</a:t>
          </a:r>
          <a:r>
            <a:rPr lang="en-US" altLang="ja-JP" sz="1100" b="0" i="0">
              <a:solidFill>
                <a:schemeClr val="dk1"/>
              </a:solidFill>
              <a:effectLst/>
              <a:latin typeface="+mn-lt"/>
              <a:ea typeface="+mn-ea"/>
              <a:cs typeface="+mn-cs"/>
            </a:rPr>
            <a:t>10.7</a:t>
          </a:r>
          <a:r>
            <a:rPr lang="ja-JP" altLang="ja-JP" sz="1100" b="0" i="0">
              <a:solidFill>
                <a:schemeClr val="dk1"/>
              </a:solidFill>
              <a:effectLst/>
              <a:latin typeface="+mn-lt"/>
              <a:ea typeface="+mn-ea"/>
              <a:cs typeface="+mn-cs"/>
            </a:rPr>
            <a:t>％とな</a:t>
          </a:r>
          <a:r>
            <a:rPr lang="ja-JP" altLang="en-US" sz="1100" b="0" i="0">
              <a:solidFill>
                <a:schemeClr val="dk1"/>
              </a:solidFill>
              <a:effectLst/>
              <a:latin typeface="+mn-lt"/>
              <a:ea typeface="+mn-ea"/>
              <a:cs typeface="+mn-cs"/>
            </a:rPr>
            <a:t>り、類似団体平均に近づいている。</a:t>
          </a:r>
          <a:r>
            <a:rPr lang="ja-JP" altLang="ja-JP" sz="1100" b="0" i="0">
              <a:solidFill>
                <a:schemeClr val="dk1"/>
              </a:solidFill>
              <a:effectLst/>
              <a:latin typeface="+mn-lt"/>
              <a:ea typeface="+mn-ea"/>
              <a:cs typeface="+mn-cs"/>
            </a:rPr>
            <a:t>今後も適切な地方債管理を行い、実質公債費比率の急激な上昇を抑えるように努力する。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169228</xdr:rowOff>
    </xdr:to>
    <xdr:cxnSp macro="">
      <xdr:nvCxnSpPr>
        <xdr:cNvPr id="376" name="直線コネクタ 375"/>
        <xdr:cNvCxnSpPr/>
      </xdr:nvCxnSpPr>
      <xdr:spPr>
        <a:xfrm>
          <a:off x="16179800" y="70091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40005</xdr:rowOff>
    </xdr:to>
    <xdr:cxnSp macro="">
      <xdr:nvCxnSpPr>
        <xdr:cNvPr id="379" name="直線コネクタ 378"/>
        <xdr:cNvCxnSpPr/>
      </xdr:nvCxnSpPr>
      <xdr:spPr>
        <a:xfrm flipV="1">
          <a:off x="15290800" y="70091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124460</xdr:rowOff>
    </xdr:to>
    <xdr:cxnSp macro="">
      <xdr:nvCxnSpPr>
        <xdr:cNvPr id="382" name="直線コネクタ 381"/>
        <xdr:cNvCxnSpPr/>
      </xdr:nvCxnSpPr>
      <xdr:spPr>
        <a:xfrm flipV="1">
          <a:off x="14401800" y="70694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31432</xdr:rowOff>
    </xdr:to>
    <xdr:cxnSp macro="">
      <xdr:nvCxnSpPr>
        <xdr:cNvPr id="385" name="直線コネクタ 384"/>
        <xdr:cNvCxnSpPr/>
      </xdr:nvCxnSpPr>
      <xdr:spPr>
        <a:xfrm flipV="1">
          <a:off x="13512800" y="715391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118428</xdr:rowOff>
    </xdr:from>
    <xdr:to>
      <xdr:col>24</xdr:col>
      <xdr:colOff>609600</xdr:colOff>
      <xdr:row>41</xdr:row>
      <xdr:rowOff>48578</xdr:rowOff>
    </xdr:to>
    <xdr:sp macro="" textlink="">
      <xdr:nvSpPr>
        <xdr:cNvPr id="395" name="円/楕円 394"/>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134955</xdr:rowOff>
    </xdr:from>
    <xdr:ext cx="762000" cy="259045"/>
    <xdr:sp macro="" textlink="">
      <xdr:nvSpPr>
        <xdr:cNvPr id="396" name="公債費負担の状況該当値テキスト"/>
        <xdr:cNvSpPr txBox="1"/>
      </xdr:nvSpPr>
      <xdr:spPr>
        <a:xfrm>
          <a:off x="17106900" y="6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7" name="円/楕円 396"/>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98" name="テキスト ボックス 397"/>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399" name="円/楕円 398"/>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100982</xdr:rowOff>
    </xdr:from>
    <xdr:ext cx="762000" cy="259045"/>
    <xdr:sp macro="" textlink="">
      <xdr:nvSpPr>
        <xdr:cNvPr id="400" name="テキスト ボックス 399"/>
        <xdr:cNvSpPr txBox="1"/>
      </xdr:nvSpPr>
      <xdr:spPr>
        <a:xfrm>
          <a:off x="14909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1" name="円/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2" name="テキスト ボックス 40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152082</xdr:rowOff>
    </xdr:from>
    <xdr:to>
      <xdr:col>19</xdr:col>
      <xdr:colOff>533400</xdr:colOff>
      <xdr:row>42</xdr:row>
      <xdr:rowOff>82232</xdr:rowOff>
    </xdr:to>
    <xdr:sp macro="" textlink="">
      <xdr:nvSpPr>
        <xdr:cNvPr id="403" name="円/楕円 402"/>
        <xdr:cNvSpPr/>
      </xdr:nvSpPr>
      <xdr:spPr>
        <a:xfrm>
          <a:off x="13462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67009</xdr:rowOff>
    </xdr:from>
    <xdr:ext cx="762000" cy="259045"/>
    <xdr:sp macro="" textlink="">
      <xdr:nvSpPr>
        <xdr:cNvPr id="404" name="テキスト ボックス 403"/>
        <xdr:cNvSpPr txBox="1"/>
      </xdr:nvSpPr>
      <xdr:spPr>
        <a:xfrm>
          <a:off x="13131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地方債の償還が進み、充当可能基金が増加した結果、算定されなかった。今後も常に適債事業を意識し、基金の取崩を抑制し、健全財政に努める。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98095</xdr:rowOff>
    </xdr:from>
    <xdr:to>
      <xdr:col>22</xdr:col>
      <xdr:colOff>203200</xdr:colOff>
      <xdr:row>14</xdr:row>
      <xdr:rowOff>155042</xdr:rowOff>
    </xdr:to>
    <xdr:cxnSp macro="">
      <xdr:nvCxnSpPr>
        <xdr:cNvPr id="436" name="直線コネクタ 435"/>
        <xdr:cNvCxnSpPr/>
      </xdr:nvCxnSpPr>
      <xdr:spPr>
        <a:xfrm flipV="1">
          <a:off x="14401800" y="2498395"/>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155042</xdr:rowOff>
    </xdr:from>
    <xdr:to>
      <xdr:col>21</xdr:col>
      <xdr:colOff>0</xdr:colOff>
      <xdr:row>15</xdr:row>
      <xdr:rowOff>60808</xdr:rowOff>
    </xdr:to>
    <xdr:cxnSp macro="">
      <xdr:nvCxnSpPr>
        <xdr:cNvPr id="439" name="直線コネクタ 438"/>
        <xdr:cNvCxnSpPr/>
      </xdr:nvCxnSpPr>
      <xdr:spPr>
        <a:xfrm flipV="1">
          <a:off x="13512800" y="25553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2" name="フローチャート : 判断 441"/>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3" name="テキスト ボックス 442"/>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5" name="テキスト ボックス 44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7" name="テキスト ボックス 446"/>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47295</xdr:rowOff>
    </xdr:from>
    <xdr:to>
      <xdr:col>22</xdr:col>
      <xdr:colOff>254000</xdr:colOff>
      <xdr:row>14</xdr:row>
      <xdr:rowOff>148895</xdr:rowOff>
    </xdr:to>
    <xdr:sp macro="" textlink="">
      <xdr:nvSpPr>
        <xdr:cNvPr id="453" name="円/楕円 452"/>
        <xdr:cNvSpPr/>
      </xdr:nvSpPr>
      <xdr:spPr>
        <a:xfrm>
          <a:off x="15240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159072</xdr:rowOff>
    </xdr:from>
    <xdr:ext cx="762000" cy="259045"/>
    <xdr:sp macro="" textlink="">
      <xdr:nvSpPr>
        <xdr:cNvPr id="454" name="テキスト ボックス 453"/>
        <xdr:cNvSpPr txBox="1"/>
      </xdr:nvSpPr>
      <xdr:spPr>
        <a:xfrm>
          <a:off x="14909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104242</xdr:rowOff>
    </xdr:from>
    <xdr:to>
      <xdr:col>21</xdr:col>
      <xdr:colOff>50800</xdr:colOff>
      <xdr:row>15</xdr:row>
      <xdr:rowOff>34392</xdr:rowOff>
    </xdr:to>
    <xdr:sp macro="" textlink="">
      <xdr:nvSpPr>
        <xdr:cNvPr id="455" name="円/楕円 454"/>
        <xdr:cNvSpPr/>
      </xdr:nvSpPr>
      <xdr:spPr>
        <a:xfrm>
          <a:off x="14351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44569</xdr:rowOff>
    </xdr:from>
    <xdr:ext cx="762000" cy="259045"/>
    <xdr:sp macro="" textlink="">
      <xdr:nvSpPr>
        <xdr:cNvPr id="456" name="テキスト ボックス 455"/>
        <xdr:cNvSpPr txBox="1"/>
      </xdr:nvSpPr>
      <xdr:spPr>
        <a:xfrm>
          <a:off x="14020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10008</xdr:rowOff>
    </xdr:from>
    <xdr:to>
      <xdr:col>19</xdr:col>
      <xdr:colOff>533400</xdr:colOff>
      <xdr:row>15</xdr:row>
      <xdr:rowOff>111608</xdr:rowOff>
    </xdr:to>
    <xdr:sp macro="" textlink="">
      <xdr:nvSpPr>
        <xdr:cNvPr id="457" name="円/楕円 456"/>
        <xdr:cNvSpPr/>
      </xdr:nvSpPr>
      <xdr:spPr>
        <a:xfrm>
          <a:off x="13462000" y="2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121785</xdr:rowOff>
    </xdr:from>
    <xdr:ext cx="762000" cy="259045"/>
    <xdr:sp macro="" textlink="">
      <xdr:nvSpPr>
        <xdr:cNvPr id="458" name="テキスト ボックス 457"/>
        <xdr:cNvSpPr txBox="1"/>
      </xdr:nvSpPr>
      <xdr:spPr>
        <a:xfrm>
          <a:off x="13131800" y="23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18,503
18,025
5.17
6,934,817
6,548,133
354,680
3,939,292
6,164,716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類似団体平均や岐阜県平均と比較すると低くなっている。今後も行政サービスの低下を招くことがないよう配慮しながら、臨時・嘱託職員の配置も含めた適正な人員配置に努め、人件費の抑制を図る。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8128</xdr:rowOff>
    </xdr:to>
    <xdr:cxnSp macro="">
      <xdr:nvCxnSpPr>
        <xdr:cNvPr id="63" name="直線コネクタ 62"/>
        <xdr:cNvCxnSpPr/>
      </xdr:nvCxnSpPr>
      <xdr:spPr>
        <a:xfrm flipV="1">
          <a:off x="3987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xdr:rowOff>
    </xdr:from>
    <xdr:to>
      <xdr:col>5</xdr:col>
      <xdr:colOff>549275</xdr:colOff>
      <xdr:row>36</xdr:row>
      <xdr:rowOff>72136</xdr:rowOff>
    </xdr:to>
    <xdr:cxnSp macro="">
      <xdr:nvCxnSpPr>
        <xdr:cNvPr id="66" name="直線コネクタ 65"/>
        <xdr:cNvCxnSpPr/>
      </xdr:nvCxnSpPr>
      <xdr:spPr>
        <a:xfrm flipV="1">
          <a:off x="3098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72136</xdr:rowOff>
    </xdr:to>
    <xdr:cxnSp macro="">
      <xdr:nvCxnSpPr>
        <xdr:cNvPr id="69" name="直線コネクタ 68"/>
        <xdr:cNvCxnSpPr/>
      </xdr:nvCxnSpPr>
      <xdr:spPr>
        <a:xfrm>
          <a:off x="2209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117856</xdr:rowOff>
    </xdr:to>
    <xdr:cxnSp macro="">
      <xdr:nvCxnSpPr>
        <xdr:cNvPr id="72" name="直線コネクタ 71"/>
        <xdr:cNvCxnSpPr/>
      </xdr:nvCxnSpPr>
      <xdr:spPr>
        <a:xfrm flipV="1">
          <a:off x="1320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2" name="円/楕円 81"/>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3"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128778</xdr:rowOff>
    </xdr:from>
    <xdr:to>
      <xdr:col>5</xdr:col>
      <xdr:colOff>600075</xdr:colOff>
      <xdr:row>36</xdr:row>
      <xdr:rowOff>58928</xdr:rowOff>
    </xdr:to>
    <xdr:sp macro="" textlink="">
      <xdr:nvSpPr>
        <xdr:cNvPr id="84" name="円/楕円 83"/>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69105</xdr:rowOff>
    </xdr:from>
    <xdr:ext cx="736600" cy="259045"/>
    <xdr:sp macro="" textlink="">
      <xdr:nvSpPr>
        <xdr:cNvPr id="85" name="テキスト ボックス 84"/>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21336</xdr:rowOff>
    </xdr:from>
    <xdr:to>
      <xdr:col>4</xdr:col>
      <xdr:colOff>396875</xdr:colOff>
      <xdr:row>36</xdr:row>
      <xdr:rowOff>122936</xdr:rowOff>
    </xdr:to>
    <xdr:sp macro="" textlink="">
      <xdr:nvSpPr>
        <xdr:cNvPr id="86" name="円/楕円 85"/>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133113</xdr:rowOff>
    </xdr:from>
    <xdr:ext cx="762000" cy="259045"/>
    <xdr:sp macro="" textlink="">
      <xdr:nvSpPr>
        <xdr:cNvPr id="87" name="テキスト ボックス 86"/>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8" name="円/楕円 87"/>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89" name="テキスト ボックス 88"/>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0" name="円/楕円 89"/>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7383</xdr:rowOff>
    </xdr:from>
    <xdr:ext cx="762000" cy="259045"/>
    <xdr:sp macro="" textlink="">
      <xdr:nvSpPr>
        <xdr:cNvPr id="91" name="テキスト ボックス 90"/>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近年</a:t>
          </a:r>
          <a:r>
            <a:rPr lang="ja-JP" altLang="ja-JP" sz="1100" b="0" i="0">
              <a:solidFill>
                <a:schemeClr val="dk1"/>
              </a:solidFill>
              <a:effectLst/>
              <a:latin typeface="+mn-lt"/>
              <a:ea typeface="+mn-ea"/>
              <a:cs typeface="+mn-cs"/>
            </a:rPr>
            <a:t>、類似団体平均と比べて高い水準で推移している。これは、リサイクルセンターや生涯学習センター等の施設の運営管理に関する委託料が大きいためである。このことは類似団体平均や岐阜県平均と比較して</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件費が低いことからも、職員人件費が委託料へシフトしていることが読み取れる。今後も行政改革等により、事務事業の見直しによる削減を図るが、委託料に関しては一部業務の民間委託も検討しており、今後も増加する可能性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153670</xdr:rowOff>
    </xdr:from>
    <xdr:to>
      <xdr:col>24</xdr:col>
      <xdr:colOff>31750</xdr:colOff>
      <xdr:row>18</xdr:row>
      <xdr:rowOff>50800</xdr:rowOff>
    </xdr:to>
    <xdr:cxnSp macro="">
      <xdr:nvCxnSpPr>
        <xdr:cNvPr id="124" name="直線コネクタ 123"/>
        <xdr:cNvCxnSpPr/>
      </xdr:nvCxnSpPr>
      <xdr:spPr>
        <a:xfrm>
          <a:off x="15671800" y="306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153670</xdr:rowOff>
    </xdr:to>
    <xdr:cxnSp macro="">
      <xdr:nvCxnSpPr>
        <xdr:cNvPr id="127" name="直線コネクタ 126"/>
        <xdr:cNvCxnSpPr/>
      </xdr:nvCxnSpPr>
      <xdr:spPr>
        <a:xfrm>
          <a:off x="14782800" y="2938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24130</xdr:rowOff>
    </xdr:to>
    <xdr:cxnSp macro="">
      <xdr:nvCxnSpPr>
        <xdr:cNvPr id="130" name="直線コネクタ 129"/>
        <xdr:cNvCxnSpPr/>
      </xdr:nvCxnSpPr>
      <xdr:spPr>
        <a:xfrm>
          <a:off x="13893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85090</xdr:rowOff>
    </xdr:to>
    <xdr:cxnSp macro="">
      <xdr:nvCxnSpPr>
        <xdr:cNvPr id="133" name="直線コネクタ 132"/>
        <xdr:cNvCxnSpPr/>
      </xdr:nvCxnSpPr>
      <xdr:spPr>
        <a:xfrm flipV="1">
          <a:off x="13004800" y="2915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3" name="円/楕円 142"/>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4"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5" name="円/楕円 144"/>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6" name="テキスト ボックス 145"/>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7" name="円/楕円 146"/>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8" name="テキスト ボックス 147"/>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49" name="円/楕円 148"/>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0" name="テキスト ボックス 149"/>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1" name="円/楕円 150"/>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2" name="テキスト ボックス 151"/>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近年、増加傾向にあり、今年度は前年より</a:t>
          </a:r>
          <a:r>
            <a:rPr lang="en-US" altLang="ja-JP" sz="1100" b="0" i="0">
              <a:solidFill>
                <a:schemeClr val="dk1"/>
              </a:solidFill>
              <a:effectLst/>
              <a:latin typeface="+mn-lt"/>
              <a:ea typeface="+mn-ea"/>
              <a:cs typeface="+mn-cs"/>
            </a:rPr>
            <a:t>0.6</a:t>
          </a:r>
          <a:r>
            <a:rPr lang="ja-JP" altLang="en-US" sz="1100" b="0" i="0">
              <a:solidFill>
                <a:schemeClr val="dk1"/>
              </a:solidFill>
              <a:effectLst/>
              <a:latin typeface="+mn-lt"/>
              <a:ea typeface="+mn-ea"/>
              <a:cs typeface="+mn-cs"/>
            </a:rPr>
            <a:t>ポ</a:t>
          </a:r>
          <a:r>
            <a:rPr lang="ja-JP" altLang="ja-JP" sz="1100" b="0" i="0">
              <a:solidFill>
                <a:schemeClr val="dk1"/>
              </a:solidFill>
              <a:effectLst/>
              <a:latin typeface="+mn-lt"/>
              <a:ea typeface="+mn-ea"/>
              <a:cs typeface="+mn-cs"/>
            </a:rPr>
            <a:t>イント減少したものの、類似団体内でもかなり高い水準にある。</a:t>
          </a:r>
          <a:endParaRPr lang="ja-JP" altLang="ja-JP" sz="1400">
            <a:effectLst/>
          </a:endParaRPr>
        </a:p>
        <a:p>
          <a:r>
            <a:rPr lang="ja-JP" altLang="ja-JP" sz="1100" b="0" i="0">
              <a:solidFill>
                <a:schemeClr val="dk1"/>
              </a:solidFill>
              <a:effectLst/>
              <a:latin typeface="+mn-lt"/>
              <a:ea typeface="+mn-ea"/>
              <a:cs typeface="+mn-cs"/>
            </a:rPr>
            <a:t>児童手当や、障害者自立支援給付も年々増加傾向にあり、今後の動向には十分な注意を払いつつ対応していく。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78015</xdr:rowOff>
    </xdr:to>
    <xdr:cxnSp macro="">
      <xdr:nvCxnSpPr>
        <xdr:cNvPr id="187" name="直線コネクタ 186"/>
        <xdr:cNvCxnSpPr/>
      </xdr:nvCxnSpPr>
      <xdr:spPr>
        <a:xfrm flipV="1">
          <a:off x="3987800" y="99241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58</xdr:row>
      <xdr:rowOff>94343</xdr:rowOff>
    </xdr:to>
    <xdr:cxnSp macro="">
      <xdr:nvCxnSpPr>
        <xdr:cNvPr id="190" name="直線コネクタ 189"/>
        <xdr:cNvCxnSpPr/>
      </xdr:nvCxnSpPr>
      <xdr:spPr>
        <a:xfrm flipV="1">
          <a:off x="3098800" y="10022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94343</xdr:rowOff>
    </xdr:to>
    <xdr:cxnSp macro="">
      <xdr:nvCxnSpPr>
        <xdr:cNvPr id="193" name="直線コネクタ 192"/>
        <xdr:cNvCxnSpPr/>
      </xdr:nvCxnSpPr>
      <xdr:spPr>
        <a:xfrm>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29028</xdr:rowOff>
    </xdr:to>
    <xdr:cxnSp macro="">
      <xdr:nvCxnSpPr>
        <xdr:cNvPr id="196" name="直線コネクタ 195"/>
        <xdr:cNvCxnSpPr/>
      </xdr:nvCxnSpPr>
      <xdr:spPr>
        <a:xfrm>
          <a:off x="1320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6" name="円/楕円 205"/>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7"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8" name="円/楕円 207"/>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9" name="テキスト ボックス 208"/>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0" name="円/楕円 209"/>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1" name="テキスト ボックス 210"/>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2" name="円/楕円 211"/>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3" name="テキスト ボックス 21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4" name="円/楕円 213"/>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5" name="テキスト ボックス 214"/>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その他に係る経常収支比率が類似団体平均を上回る原因となっているのは、下水道事業会計への繰出金が大きいためである。下水道事業は現在</a:t>
          </a:r>
          <a:r>
            <a:rPr lang="en-US" altLang="ja-JP" sz="1100" b="0" i="0">
              <a:solidFill>
                <a:schemeClr val="dk1"/>
              </a:solidFill>
              <a:effectLst/>
              <a:latin typeface="+mn-lt"/>
              <a:ea typeface="+mn-ea"/>
              <a:cs typeface="+mn-cs"/>
            </a:rPr>
            <a:t>99.9</a:t>
          </a:r>
          <a:r>
            <a:rPr lang="ja-JP" altLang="ja-JP" sz="1100" b="0" i="0">
              <a:solidFill>
                <a:schemeClr val="dk1"/>
              </a:solidFill>
              <a:effectLst/>
              <a:latin typeface="+mn-lt"/>
              <a:ea typeface="+mn-ea"/>
              <a:cs typeface="+mn-cs"/>
            </a:rPr>
            <a:t>％の普及率となっており、今後は投資的経費よりも、公債費、維持補修費等の経常的経費が予算の主なものとなることが予想されるため、コストの削減に努めていく。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124714</xdr:rowOff>
    </xdr:from>
    <xdr:to>
      <xdr:col>24</xdr:col>
      <xdr:colOff>31750</xdr:colOff>
      <xdr:row>57</xdr:row>
      <xdr:rowOff>129286</xdr:rowOff>
    </xdr:to>
    <xdr:cxnSp macro="">
      <xdr:nvCxnSpPr>
        <xdr:cNvPr id="245" name="直線コネクタ 244"/>
        <xdr:cNvCxnSpPr/>
      </xdr:nvCxnSpPr>
      <xdr:spPr>
        <a:xfrm flipV="1">
          <a:off x="15671800" y="9897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129286</xdr:rowOff>
    </xdr:to>
    <xdr:cxnSp macro="">
      <xdr:nvCxnSpPr>
        <xdr:cNvPr id="248" name="直線コネクタ 247"/>
        <xdr:cNvCxnSpPr/>
      </xdr:nvCxnSpPr>
      <xdr:spPr>
        <a:xfrm>
          <a:off x="14782800" y="9888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115570</xdr:rowOff>
    </xdr:to>
    <xdr:cxnSp macro="">
      <xdr:nvCxnSpPr>
        <xdr:cNvPr id="251" name="直線コネクタ 250"/>
        <xdr:cNvCxnSpPr/>
      </xdr:nvCxnSpPr>
      <xdr:spPr>
        <a:xfrm>
          <a:off x="13893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92710</xdr:rowOff>
    </xdr:to>
    <xdr:cxnSp macro="">
      <xdr:nvCxnSpPr>
        <xdr:cNvPr id="254" name="直線コネクタ 253"/>
        <xdr:cNvCxnSpPr/>
      </xdr:nvCxnSpPr>
      <xdr:spPr>
        <a:xfrm>
          <a:off x="13004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64" name="円/楕円 263"/>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65"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78486</xdr:rowOff>
    </xdr:from>
    <xdr:to>
      <xdr:col>22</xdr:col>
      <xdr:colOff>615950</xdr:colOff>
      <xdr:row>58</xdr:row>
      <xdr:rowOff>8636</xdr:rowOff>
    </xdr:to>
    <xdr:sp macro="" textlink="">
      <xdr:nvSpPr>
        <xdr:cNvPr id="266" name="円/楕円 265"/>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164863</xdr:rowOff>
    </xdr:from>
    <xdr:ext cx="736600" cy="259045"/>
    <xdr:sp macro="" textlink="">
      <xdr:nvSpPr>
        <xdr:cNvPr id="267" name="テキスト ボックス 266"/>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8" name="円/楕円 26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9" name="テキスト ボックス 268"/>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1" name="テキスト ボックス 27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2" name="円/楕円 271"/>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3" name="テキスト ボックス 272"/>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近年、ほぼ類似団体と同水準で推移している。今後も、各種団体等への不適当な補助金の交付がないか、常に事業内容の確認に努め、もしも不適当な補助金があれば廃止を含めた見直しを行う。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140716</xdr:rowOff>
    </xdr:to>
    <xdr:cxnSp macro="">
      <xdr:nvCxnSpPr>
        <xdr:cNvPr id="303" name="直線コネクタ 302"/>
        <xdr:cNvCxnSpPr/>
      </xdr:nvCxnSpPr>
      <xdr:spPr>
        <a:xfrm>
          <a:off x="15671800" y="6221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113284</xdr:rowOff>
    </xdr:to>
    <xdr:cxnSp macro="">
      <xdr:nvCxnSpPr>
        <xdr:cNvPr id="306" name="直線コネクタ 305"/>
        <xdr:cNvCxnSpPr/>
      </xdr:nvCxnSpPr>
      <xdr:spPr>
        <a:xfrm flipV="1">
          <a:off x="14782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154432</xdr:rowOff>
    </xdr:to>
    <xdr:cxnSp macro="">
      <xdr:nvCxnSpPr>
        <xdr:cNvPr id="309" name="直線コネクタ 308"/>
        <xdr:cNvCxnSpPr/>
      </xdr:nvCxnSpPr>
      <xdr:spPr>
        <a:xfrm flipV="1">
          <a:off x="13893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1270</xdr:rowOff>
    </xdr:to>
    <xdr:cxnSp macro="">
      <xdr:nvCxnSpPr>
        <xdr:cNvPr id="312" name="直線コネクタ 311"/>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2" name="円/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3"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4" name="円/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6" name="円/楕円 32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7" name="テキスト ボックス 32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8" name="円/楕円 327"/>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29" name="テキスト ボックス 328"/>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0" name="円/楕円 32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1" name="テキスト ボックス 330"/>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前年より</a:t>
          </a:r>
          <a:r>
            <a:rPr lang="en-US" altLang="ja-JP" sz="1100" b="0" i="0">
              <a:solidFill>
                <a:schemeClr val="dk1"/>
              </a:solidFill>
              <a:effectLst/>
              <a:latin typeface="+mn-lt"/>
              <a:ea typeface="+mn-ea"/>
              <a:cs typeface="+mn-cs"/>
            </a:rPr>
            <a:t>0.3</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したものの、類似団体平均や岐阜県平均よりも低い水準となった。今後も適切な地方債管理に努める。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10413</xdr:rowOff>
    </xdr:to>
    <xdr:cxnSp macro="">
      <xdr:nvCxnSpPr>
        <xdr:cNvPr id="361" name="直線コネクタ 360"/>
        <xdr:cNvCxnSpPr/>
      </xdr:nvCxnSpPr>
      <xdr:spPr>
        <a:xfrm>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76</xdr:row>
      <xdr:rowOff>168148</xdr:rowOff>
    </xdr:to>
    <xdr:cxnSp macro="">
      <xdr:nvCxnSpPr>
        <xdr:cNvPr id="364" name="直線コネクタ 363"/>
        <xdr:cNvCxnSpPr/>
      </xdr:nvCxnSpPr>
      <xdr:spPr>
        <a:xfrm>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159004</xdr:rowOff>
    </xdr:to>
    <xdr:cxnSp macro="">
      <xdr:nvCxnSpPr>
        <xdr:cNvPr id="367" name="直線コネクタ 366"/>
        <xdr:cNvCxnSpPr/>
      </xdr:nvCxnSpPr>
      <xdr:spPr>
        <a:xfrm>
          <a:off x="2209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136144</xdr:rowOff>
    </xdr:from>
    <xdr:to>
      <xdr:col>3</xdr:col>
      <xdr:colOff>142875</xdr:colOff>
      <xdr:row>77</xdr:row>
      <xdr:rowOff>83565</xdr:rowOff>
    </xdr:to>
    <xdr:cxnSp macro="">
      <xdr:nvCxnSpPr>
        <xdr:cNvPr id="370" name="直線コネクタ 369"/>
        <xdr:cNvCxnSpPr/>
      </xdr:nvCxnSpPr>
      <xdr:spPr>
        <a:xfrm flipV="1">
          <a:off x="1320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0" name="円/楕円 379"/>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1"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2" name="円/楕円 38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3" name="テキスト ボックス 38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4" name="円/楕円 38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5" name="テキスト ボックス 384"/>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86" name="円/楕円 385"/>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87" name="テキスト ボックス 386"/>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88" name="円/楕円 387"/>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89" name="テキスト ボックス 38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公債費以外の経費に関しては、類似団体平均とほぼ同水準の結果となっている。今後も引き続き事務事業の見直しを進め、健全な財政運営に努める。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12700</xdr:rowOff>
    </xdr:to>
    <xdr:cxnSp macro="">
      <xdr:nvCxnSpPr>
        <xdr:cNvPr id="422" name="直線コネクタ 421"/>
        <xdr:cNvCxnSpPr/>
      </xdr:nvCxnSpPr>
      <xdr:spPr>
        <a:xfrm>
          <a:off x="15671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149861</xdr:rowOff>
    </xdr:to>
    <xdr:cxnSp macro="">
      <xdr:nvCxnSpPr>
        <xdr:cNvPr id="425" name="直線コネクタ 424"/>
        <xdr:cNvCxnSpPr/>
      </xdr:nvCxnSpPr>
      <xdr:spPr>
        <a:xfrm flipV="1">
          <a:off x="14782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149861</xdr:rowOff>
    </xdr:to>
    <xdr:cxnSp macro="">
      <xdr:nvCxnSpPr>
        <xdr:cNvPr id="428" name="直線コネクタ 427"/>
        <xdr:cNvCxnSpPr/>
      </xdr:nvCxnSpPr>
      <xdr:spPr>
        <a:xfrm>
          <a:off x="13893800" y="13324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35561</xdr:rowOff>
    </xdr:to>
    <xdr:cxnSp macro="">
      <xdr:nvCxnSpPr>
        <xdr:cNvPr id="431" name="直線コネクタ 430"/>
        <xdr:cNvCxnSpPr/>
      </xdr:nvCxnSpPr>
      <xdr:spPr>
        <a:xfrm flipV="1">
          <a:off x="13004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1" name="円/楕円 44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3" name="円/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5" name="円/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49" name="円/楕円 448"/>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0" name="テキスト ボックス 44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岐阜県北方町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73540</xdr:rowOff>
    </xdr:from>
    <xdr:to>
      <xdr:col>4</xdr:col>
      <xdr:colOff>1117600</xdr:colOff>
      <xdr:row>18</xdr:row>
      <xdr:rowOff>115657</xdr:rowOff>
    </xdr:to>
    <xdr:cxnSp macro="">
      <xdr:nvCxnSpPr>
        <xdr:cNvPr id="52" name="直線コネクタ 51"/>
        <xdr:cNvCxnSpPr/>
      </xdr:nvCxnSpPr>
      <xdr:spPr bwMode="auto">
        <a:xfrm flipV="1">
          <a:off x="5003800" y="3207265"/>
          <a:ext cx="647700" cy="4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68174</xdr:rowOff>
    </xdr:from>
    <xdr:to>
      <xdr:col>4</xdr:col>
      <xdr:colOff>469900</xdr:colOff>
      <xdr:row>18</xdr:row>
      <xdr:rowOff>115657</xdr:rowOff>
    </xdr:to>
    <xdr:cxnSp macro="">
      <xdr:nvCxnSpPr>
        <xdr:cNvPr id="55" name="直線コネクタ 54"/>
        <xdr:cNvCxnSpPr/>
      </xdr:nvCxnSpPr>
      <xdr:spPr bwMode="auto">
        <a:xfrm>
          <a:off x="4305300" y="3201899"/>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61196</xdr:rowOff>
    </xdr:from>
    <xdr:to>
      <xdr:col>3</xdr:col>
      <xdr:colOff>904875</xdr:colOff>
      <xdr:row>18</xdr:row>
      <xdr:rowOff>68174</xdr:rowOff>
    </xdr:to>
    <xdr:cxnSp macro="">
      <xdr:nvCxnSpPr>
        <xdr:cNvPr id="58" name="直線コネクタ 57"/>
        <xdr:cNvCxnSpPr/>
      </xdr:nvCxnSpPr>
      <xdr:spPr bwMode="auto">
        <a:xfrm>
          <a:off x="3606800" y="3194921"/>
          <a:ext cx="698500" cy="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61196</xdr:rowOff>
    </xdr:from>
    <xdr:to>
      <xdr:col>3</xdr:col>
      <xdr:colOff>206375</xdr:colOff>
      <xdr:row>18</xdr:row>
      <xdr:rowOff>62622</xdr:rowOff>
    </xdr:to>
    <xdr:cxnSp macro="">
      <xdr:nvCxnSpPr>
        <xdr:cNvPr id="61" name="直線コネクタ 60"/>
        <xdr:cNvCxnSpPr/>
      </xdr:nvCxnSpPr>
      <xdr:spPr bwMode="auto">
        <a:xfrm flipV="1">
          <a:off x="2908300" y="3194921"/>
          <a:ext cx="698500" cy="1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22740</xdr:rowOff>
    </xdr:from>
    <xdr:to>
      <xdr:col>5</xdr:col>
      <xdr:colOff>34925</xdr:colOff>
      <xdr:row>18</xdr:row>
      <xdr:rowOff>124340</xdr:rowOff>
    </xdr:to>
    <xdr:sp macro="" textlink="">
      <xdr:nvSpPr>
        <xdr:cNvPr id="71" name="円/楕円 70"/>
        <xdr:cNvSpPr/>
      </xdr:nvSpPr>
      <xdr:spPr bwMode="auto">
        <a:xfrm>
          <a:off x="5600700" y="31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166267</xdr:rowOff>
    </xdr:from>
    <xdr:ext cx="762000" cy="259045"/>
    <xdr:sp macro="" textlink="">
      <xdr:nvSpPr>
        <xdr:cNvPr id="72" name="人口1人当たり決算額の推移該当値テキスト130"/>
        <xdr:cNvSpPr txBox="1"/>
      </xdr:nvSpPr>
      <xdr:spPr>
        <a:xfrm>
          <a:off x="5740400" y="312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64857</xdr:rowOff>
    </xdr:from>
    <xdr:to>
      <xdr:col>4</xdr:col>
      <xdr:colOff>520700</xdr:colOff>
      <xdr:row>18</xdr:row>
      <xdr:rowOff>166457</xdr:rowOff>
    </xdr:to>
    <xdr:sp macro="" textlink="">
      <xdr:nvSpPr>
        <xdr:cNvPr id="73" name="円/楕円 72"/>
        <xdr:cNvSpPr/>
      </xdr:nvSpPr>
      <xdr:spPr bwMode="auto">
        <a:xfrm>
          <a:off x="4953000" y="319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151234</xdr:rowOff>
    </xdr:from>
    <xdr:ext cx="736600" cy="259045"/>
    <xdr:sp macro="" textlink="">
      <xdr:nvSpPr>
        <xdr:cNvPr id="74" name="テキスト ボックス 73"/>
        <xdr:cNvSpPr txBox="1"/>
      </xdr:nvSpPr>
      <xdr:spPr>
        <a:xfrm>
          <a:off x="4622800" y="328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17374</xdr:rowOff>
    </xdr:from>
    <xdr:to>
      <xdr:col>3</xdr:col>
      <xdr:colOff>955675</xdr:colOff>
      <xdr:row>18</xdr:row>
      <xdr:rowOff>118973</xdr:rowOff>
    </xdr:to>
    <xdr:sp macro="" textlink="">
      <xdr:nvSpPr>
        <xdr:cNvPr id="75" name="円/楕円 74"/>
        <xdr:cNvSpPr/>
      </xdr:nvSpPr>
      <xdr:spPr bwMode="auto">
        <a:xfrm>
          <a:off x="4254500" y="31510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103751</xdr:rowOff>
    </xdr:from>
    <xdr:ext cx="762000" cy="259045"/>
    <xdr:sp macro="" textlink="">
      <xdr:nvSpPr>
        <xdr:cNvPr id="76" name="テキスト ボックス 75"/>
        <xdr:cNvSpPr txBox="1"/>
      </xdr:nvSpPr>
      <xdr:spPr>
        <a:xfrm>
          <a:off x="3924300" y="323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10396</xdr:rowOff>
    </xdr:from>
    <xdr:to>
      <xdr:col>3</xdr:col>
      <xdr:colOff>257175</xdr:colOff>
      <xdr:row>18</xdr:row>
      <xdr:rowOff>111996</xdr:rowOff>
    </xdr:to>
    <xdr:sp macro="" textlink="">
      <xdr:nvSpPr>
        <xdr:cNvPr id="77" name="円/楕円 76"/>
        <xdr:cNvSpPr/>
      </xdr:nvSpPr>
      <xdr:spPr bwMode="auto">
        <a:xfrm>
          <a:off x="3556000" y="314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96773</xdr:rowOff>
    </xdr:from>
    <xdr:ext cx="762000" cy="259045"/>
    <xdr:sp macro="" textlink="">
      <xdr:nvSpPr>
        <xdr:cNvPr id="78" name="テキスト ボックス 77"/>
        <xdr:cNvSpPr txBox="1"/>
      </xdr:nvSpPr>
      <xdr:spPr>
        <a:xfrm>
          <a:off x="3225800" y="32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68,170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11822</xdr:rowOff>
    </xdr:from>
    <xdr:to>
      <xdr:col>2</xdr:col>
      <xdr:colOff>692150</xdr:colOff>
      <xdr:row>18</xdr:row>
      <xdr:rowOff>113422</xdr:rowOff>
    </xdr:to>
    <xdr:sp macro="" textlink="">
      <xdr:nvSpPr>
        <xdr:cNvPr id="79" name="円/楕円 78"/>
        <xdr:cNvSpPr/>
      </xdr:nvSpPr>
      <xdr:spPr bwMode="auto">
        <a:xfrm>
          <a:off x="2857500" y="314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98199</xdr:rowOff>
    </xdr:from>
    <xdr:ext cx="762000" cy="259045"/>
    <xdr:sp macro="" textlink="">
      <xdr:nvSpPr>
        <xdr:cNvPr id="80" name="テキスト ボックス 79"/>
        <xdr:cNvSpPr txBox="1"/>
      </xdr:nvSpPr>
      <xdr:spPr>
        <a:xfrm>
          <a:off x="2527300" y="323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62611</xdr:rowOff>
    </xdr:from>
    <xdr:to>
      <xdr:col>4</xdr:col>
      <xdr:colOff>1117600</xdr:colOff>
      <xdr:row>37</xdr:row>
      <xdr:rowOff>72784</xdr:rowOff>
    </xdr:to>
    <xdr:cxnSp macro="">
      <xdr:nvCxnSpPr>
        <xdr:cNvPr id="114" name="直線コネクタ 113"/>
        <xdr:cNvCxnSpPr/>
      </xdr:nvCxnSpPr>
      <xdr:spPr bwMode="auto">
        <a:xfrm flipV="1">
          <a:off x="5003800" y="7187311"/>
          <a:ext cx="6477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72784</xdr:rowOff>
    </xdr:from>
    <xdr:to>
      <xdr:col>4</xdr:col>
      <xdr:colOff>469900</xdr:colOff>
      <xdr:row>37</xdr:row>
      <xdr:rowOff>79051</xdr:rowOff>
    </xdr:to>
    <xdr:cxnSp macro="">
      <xdr:nvCxnSpPr>
        <xdr:cNvPr id="117" name="直線コネクタ 116"/>
        <xdr:cNvCxnSpPr/>
      </xdr:nvCxnSpPr>
      <xdr:spPr bwMode="auto">
        <a:xfrm flipV="1">
          <a:off x="4305300" y="7197484"/>
          <a:ext cx="698500" cy="6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70441</xdr:rowOff>
    </xdr:from>
    <xdr:to>
      <xdr:col>3</xdr:col>
      <xdr:colOff>904875</xdr:colOff>
      <xdr:row>37</xdr:row>
      <xdr:rowOff>79051</xdr:rowOff>
    </xdr:to>
    <xdr:cxnSp macro="">
      <xdr:nvCxnSpPr>
        <xdr:cNvPr id="120" name="直線コネクタ 119"/>
        <xdr:cNvCxnSpPr/>
      </xdr:nvCxnSpPr>
      <xdr:spPr bwMode="auto">
        <a:xfrm>
          <a:off x="3606800" y="7195141"/>
          <a:ext cx="698500" cy="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154775</xdr:rowOff>
    </xdr:from>
    <xdr:to>
      <xdr:col>3</xdr:col>
      <xdr:colOff>206375</xdr:colOff>
      <xdr:row>37</xdr:row>
      <xdr:rowOff>70441</xdr:rowOff>
    </xdr:to>
    <xdr:cxnSp macro="">
      <xdr:nvCxnSpPr>
        <xdr:cNvPr id="123" name="直線コネクタ 122"/>
        <xdr:cNvCxnSpPr/>
      </xdr:nvCxnSpPr>
      <xdr:spPr bwMode="auto">
        <a:xfrm>
          <a:off x="2908300" y="7108025"/>
          <a:ext cx="698500" cy="8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11811</xdr:rowOff>
    </xdr:from>
    <xdr:to>
      <xdr:col>5</xdr:col>
      <xdr:colOff>34925</xdr:colOff>
      <xdr:row>37</xdr:row>
      <xdr:rowOff>113411</xdr:rowOff>
    </xdr:to>
    <xdr:sp macro="" textlink="">
      <xdr:nvSpPr>
        <xdr:cNvPr id="133" name="円/楕円 132"/>
        <xdr:cNvSpPr/>
      </xdr:nvSpPr>
      <xdr:spPr bwMode="auto">
        <a:xfrm>
          <a:off x="5600700" y="713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155338</xdr:rowOff>
    </xdr:from>
    <xdr:ext cx="762000" cy="259045"/>
    <xdr:sp macro="" textlink="">
      <xdr:nvSpPr>
        <xdr:cNvPr id="134" name="人口1人当たり決算額の推移該当値テキスト445"/>
        <xdr:cNvSpPr txBox="1"/>
      </xdr:nvSpPr>
      <xdr:spPr>
        <a:xfrm>
          <a:off x="5740400" y="7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21984</xdr:rowOff>
    </xdr:from>
    <xdr:to>
      <xdr:col>4</xdr:col>
      <xdr:colOff>520700</xdr:colOff>
      <xdr:row>37</xdr:row>
      <xdr:rowOff>123584</xdr:rowOff>
    </xdr:to>
    <xdr:sp macro="" textlink="">
      <xdr:nvSpPr>
        <xdr:cNvPr id="135" name="円/楕円 134"/>
        <xdr:cNvSpPr/>
      </xdr:nvSpPr>
      <xdr:spPr bwMode="auto">
        <a:xfrm>
          <a:off x="4953000" y="714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108361</xdr:rowOff>
    </xdr:from>
    <xdr:ext cx="736600" cy="259045"/>
    <xdr:sp macro="" textlink="">
      <xdr:nvSpPr>
        <xdr:cNvPr id="136" name="テキスト ボックス 135"/>
        <xdr:cNvSpPr txBox="1"/>
      </xdr:nvSpPr>
      <xdr:spPr>
        <a:xfrm>
          <a:off x="4622800" y="723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28251</xdr:rowOff>
    </xdr:from>
    <xdr:to>
      <xdr:col>3</xdr:col>
      <xdr:colOff>955675</xdr:colOff>
      <xdr:row>37</xdr:row>
      <xdr:rowOff>129851</xdr:rowOff>
    </xdr:to>
    <xdr:sp macro="" textlink="">
      <xdr:nvSpPr>
        <xdr:cNvPr id="137" name="円/楕円 136"/>
        <xdr:cNvSpPr/>
      </xdr:nvSpPr>
      <xdr:spPr bwMode="auto">
        <a:xfrm>
          <a:off x="4254500" y="71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114628</xdr:rowOff>
    </xdr:from>
    <xdr:ext cx="762000" cy="259045"/>
    <xdr:sp macro="" textlink="">
      <xdr:nvSpPr>
        <xdr:cNvPr id="138" name="テキスト ボックス 137"/>
        <xdr:cNvSpPr txBox="1"/>
      </xdr:nvSpPr>
      <xdr:spPr>
        <a:xfrm>
          <a:off x="3924300" y="723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19641</xdr:rowOff>
    </xdr:from>
    <xdr:to>
      <xdr:col>3</xdr:col>
      <xdr:colOff>257175</xdr:colOff>
      <xdr:row>37</xdr:row>
      <xdr:rowOff>121241</xdr:rowOff>
    </xdr:to>
    <xdr:sp macro="" textlink="">
      <xdr:nvSpPr>
        <xdr:cNvPr id="139" name="円/楕円 138"/>
        <xdr:cNvSpPr/>
      </xdr:nvSpPr>
      <xdr:spPr bwMode="auto">
        <a:xfrm>
          <a:off x="3556000" y="714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106018</xdr:rowOff>
    </xdr:from>
    <xdr:ext cx="762000" cy="259045"/>
    <xdr:sp macro="" textlink="">
      <xdr:nvSpPr>
        <xdr:cNvPr id="140" name="テキスト ボックス 139"/>
        <xdr:cNvSpPr txBox="1"/>
      </xdr:nvSpPr>
      <xdr:spPr>
        <a:xfrm>
          <a:off x="3225800" y="723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103975</xdr:rowOff>
    </xdr:from>
    <xdr:to>
      <xdr:col>2</xdr:col>
      <xdr:colOff>692150</xdr:colOff>
      <xdr:row>37</xdr:row>
      <xdr:rowOff>34125</xdr:rowOff>
    </xdr:to>
    <xdr:sp macro="" textlink="">
      <xdr:nvSpPr>
        <xdr:cNvPr id="141" name="円/楕円 140"/>
        <xdr:cNvSpPr/>
      </xdr:nvSpPr>
      <xdr:spPr bwMode="auto">
        <a:xfrm>
          <a:off x="2857500" y="705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18902</xdr:rowOff>
    </xdr:from>
    <xdr:ext cx="762000" cy="259045"/>
    <xdr:sp macro="" textlink="">
      <xdr:nvSpPr>
        <xdr:cNvPr id="142" name="テキスト ボックス 141"/>
        <xdr:cNvSpPr txBox="1"/>
      </xdr:nvSpPr>
      <xdr:spPr>
        <a:xfrm>
          <a:off x="2527300" y="71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実質単年度収支に関しては、公債費や物件費、扶助費の増加等に伴い平成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年はマイナスとなっていたが、大胆な行財政改革により、不要・不急な事業の廃止などの経費削減を進めた結果、平成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年以降はプラス</a:t>
          </a:r>
          <a:r>
            <a:rPr lang="ja-JP" altLang="en-US" sz="1100" b="0" i="0">
              <a:solidFill>
                <a:schemeClr val="dk1"/>
              </a:solidFill>
              <a:effectLst/>
              <a:latin typeface="+mn-lt"/>
              <a:ea typeface="+mn-ea"/>
              <a:cs typeface="+mn-cs"/>
            </a:rPr>
            <a:t>を維持し</a:t>
          </a:r>
          <a:r>
            <a:rPr lang="ja-JP" altLang="ja-JP" sz="1100" b="0" i="0">
              <a:solidFill>
                <a:schemeClr val="dk1"/>
              </a:solidFill>
              <a:effectLst/>
              <a:latin typeface="+mn-lt"/>
              <a:ea typeface="+mn-ea"/>
              <a:cs typeface="+mn-cs"/>
            </a:rPr>
            <a:t>、基金残高も増えてきている。今後も物件費や扶助費の増加が見込まれるが、健全財政を維持するため、経費の削減に努めていく。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全ての会計において赤字は発生していない。今後も健全財政の維持に努める。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地方債の償還額は平成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年度にピークを迎え</a:t>
          </a:r>
          <a:r>
            <a:rPr lang="ja-JP" altLang="en-US" sz="1100" b="0" i="0">
              <a:solidFill>
                <a:schemeClr val="dk1"/>
              </a:solidFill>
              <a:effectLst/>
              <a:latin typeface="+mn-lt"/>
              <a:ea typeface="+mn-ea"/>
              <a:cs typeface="+mn-cs"/>
            </a:rPr>
            <a:t>数年間は低水準になったものの</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今後</a:t>
          </a:r>
          <a:r>
            <a:rPr lang="ja-JP" altLang="ja-JP" sz="1100" b="0" i="0">
              <a:solidFill>
                <a:schemeClr val="dk1"/>
              </a:solidFill>
              <a:effectLst/>
              <a:latin typeface="+mn-lt"/>
              <a:ea typeface="+mn-ea"/>
              <a:cs typeface="+mn-cs"/>
            </a:rPr>
            <a:t>数年の間は高い水準で移行する見込である。また、臨時財政対策債が増加傾向にあるため、実質公債費比率が急激に高くなることはないと考えられるものの、引き続き適正な地方債管理に努める。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道路や公園等の工事が増え、公共事業等債が増加し、</a:t>
          </a:r>
          <a:r>
            <a:rPr lang="ja-JP" altLang="ja-JP" sz="1100" b="0" i="0">
              <a:solidFill>
                <a:schemeClr val="dk1"/>
              </a:solidFill>
              <a:effectLst/>
              <a:latin typeface="+mn-lt"/>
              <a:ea typeface="+mn-ea"/>
              <a:cs typeface="+mn-cs"/>
            </a:rPr>
            <a:t>地方債の</a:t>
          </a:r>
          <a:r>
            <a:rPr lang="ja-JP" altLang="en-US" sz="1100" b="0" i="0">
              <a:solidFill>
                <a:schemeClr val="dk1"/>
              </a:solidFill>
              <a:effectLst/>
              <a:latin typeface="+mn-lt"/>
              <a:ea typeface="+mn-ea"/>
              <a:cs typeface="+mn-cs"/>
            </a:rPr>
            <a:t>現在高</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年々増えてきている。</a:t>
          </a:r>
          <a:r>
            <a:rPr lang="ja-JP" altLang="ja-JP" sz="1100" b="0" i="0">
              <a:solidFill>
                <a:schemeClr val="dk1"/>
              </a:solidFill>
              <a:effectLst/>
              <a:latin typeface="+mn-lt"/>
              <a:ea typeface="+mn-ea"/>
              <a:cs typeface="+mn-cs"/>
            </a:rPr>
            <a:t>充当可能基金は増加傾向にあ</a:t>
          </a:r>
          <a:r>
            <a:rPr lang="ja-JP" altLang="en-US" sz="1100" b="0" i="0">
              <a:solidFill>
                <a:schemeClr val="dk1"/>
              </a:solidFill>
              <a:effectLst/>
              <a:latin typeface="+mn-lt"/>
              <a:ea typeface="+mn-ea"/>
              <a:cs typeface="+mn-cs"/>
            </a:rPr>
            <a:t>ったが、</a:t>
          </a:r>
          <a:r>
            <a:rPr lang="en-US" altLang="ja-JP" sz="1100" b="0" i="0">
              <a:solidFill>
                <a:schemeClr val="dk1"/>
              </a:solidFill>
              <a:effectLst/>
              <a:latin typeface="+mn-lt"/>
              <a:ea typeface="+mn-ea"/>
              <a:cs typeface="+mn-cs"/>
            </a:rPr>
            <a:t>H24</a:t>
          </a:r>
          <a:r>
            <a:rPr lang="ja-JP" altLang="en-US" sz="1100" b="0" i="0">
              <a:solidFill>
                <a:schemeClr val="dk1"/>
              </a:solidFill>
              <a:effectLst/>
              <a:latin typeface="+mn-lt"/>
              <a:ea typeface="+mn-ea"/>
              <a:cs typeface="+mn-cs"/>
            </a:rPr>
            <a:t>をピークに</a:t>
          </a:r>
          <a:r>
            <a:rPr lang="en-US" altLang="ja-JP" sz="1100" b="0" i="0">
              <a:solidFill>
                <a:schemeClr val="dk1"/>
              </a:solidFill>
              <a:effectLst/>
              <a:latin typeface="+mn-lt"/>
              <a:ea typeface="+mn-ea"/>
              <a:cs typeface="+mn-cs"/>
            </a:rPr>
            <a:t>H25</a:t>
          </a:r>
          <a:r>
            <a:rPr lang="ja-JP" altLang="en-US" sz="1100" b="0" i="0">
              <a:solidFill>
                <a:schemeClr val="dk1"/>
              </a:solidFill>
              <a:effectLst/>
              <a:latin typeface="+mn-lt"/>
              <a:ea typeface="+mn-ea"/>
              <a:cs typeface="+mn-cs"/>
            </a:rPr>
            <a:t>は減少し始めている。</a:t>
          </a:r>
          <a:r>
            <a:rPr lang="ja-JP" altLang="ja-JP" sz="1100" b="0" i="0">
              <a:solidFill>
                <a:schemeClr val="dk1"/>
              </a:solidFill>
              <a:effectLst/>
              <a:latin typeface="+mn-lt"/>
              <a:ea typeface="+mn-ea"/>
              <a:cs typeface="+mn-cs"/>
            </a:rPr>
            <a:t>将来負担比率の分子はマイナス</a:t>
          </a:r>
          <a:r>
            <a:rPr lang="ja-JP" altLang="en-US" sz="1100" b="0" i="0">
              <a:solidFill>
                <a:schemeClr val="dk1"/>
              </a:solidFill>
              <a:effectLst/>
              <a:latin typeface="+mn-lt"/>
              <a:ea typeface="+mn-ea"/>
              <a:cs typeface="+mn-cs"/>
            </a:rPr>
            <a:t>となっているものの、</a:t>
          </a:r>
          <a:r>
            <a:rPr lang="ja-JP" altLang="ja-JP" sz="1100" b="0" i="0">
              <a:solidFill>
                <a:schemeClr val="dk1"/>
              </a:solidFill>
              <a:effectLst/>
              <a:latin typeface="+mn-lt"/>
              <a:ea typeface="+mn-ea"/>
              <a:cs typeface="+mn-cs"/>
            </a:rPr>
            <a:t>今後も事務事業の効率化に努め、健全財政の維持を図る。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6934817</v>
      </c>
      <c r="BO4" s="379"/>
      <c r="BP4" s="379"/>
      <c r="BQ4" s="379"/>
      <c r="BR4" s="379"/>
      <c r="BS4" s="379"/>
      <c r="BT4" s="379"/>
      <c r="BU4" s="380"/>
      <c r="BV4" s="378">
        <v>5962371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v>
      </c>
      <c r="CU4" s="554"/>
      <c r="CV4" s="554"/>
      <c r="CW4" s="554"/>
      <c r="CX4" s="554"/>
      <c r="CY4" s="554"/>
      <c r="CZ4" s="554"/>
      <c r="DA4" s="555"/>
      <c r="DB4" s="553">
        <v>6.9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6548133</v>
      </c>
      <c r="BO5" s="384"/>
      <c r="BP5" s="384"/>
      <c r="BQ5" s="384"/>
      <c r="BR5" s="384"/>
      <c r="BS5" s="384"/>
      <c r="BT5" s="384"/>
      <c r="BU5" s="385"/>
      <c r="BV5" s="383">
        <v>5621157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386684</v>
      </c>
      <c r="BO6" s="384"/>
      <c r="BP6" s="384"/>
      <c r="BQ6" s="384"/>
      <c r="BR6" s="384"/>
      <c r="BS6" s="384"/>
      <c r="BT6" s="384"/>
      <c r="BU6" s="385"/>
      <c r="BV6" s="383">
        <v>341214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95.1</v>
      </c>
      <c r="CU6" s="528"/>
      <c r="CV6" s="528"/>
      <c r="CW6" s="528"/>
      <c r="CX6" s="528"/>
      <c r="CY6" s="528"/>
      <c r="CZ6" s="528"/>
      <c r="DA6" s="529"/>
      <c r="DB6" s="527">
        <v>92.7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32004</v>
      </c>
      <c r="BO7" s="384"/>
      <c r="BP7" s="384"/>
      <c r="BQ7" s="384"/>
      <c r="BR7" s="384"/>
      <c r="BS7" s="384"/>
      <c r="BT7" s="384"/>
      <c r="BU7" s="385"/>
      <c r="BV7" s="383">
        <v>73225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3939292</v>
      </c>
      <c r="CU7" s="384"/>
      <c r="CV7" s="384"/>
      <c r="CW7" s="384"/>
      <c r="CX7" s="384"/>
      <c r="CY7" s="384"/>
      <c r="CZ7" s="384"/>
      <c r="DA7" s="385"/>
      <c r="DB7" s="383">
        <v>3871597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354680</v>
      </c>
      <c r="BO8" s="384"/>
      <c r="BP8" s="384"/>
      <c r="BQ8" s="384"/>
      <c r="BR8" s="384"/>
      <c r="BS8" s="384"/>
      <c r="BT8" s="384"/>
      <c r="BU8" s="385"/>
      <c r="BV8" s="383">
        <v>267989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18395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86691</v>
      </c>
      <c r="BO9" s="384"/>
      <c r="BP9" s="384"/>
      <c r="BQ9" s="384"/>
      <c r="BR9" s="384"/>
      <c r="BS9" s="384"/>
      <c r="BT9" s="384"/>
      <c r="BU9" s="385"/>
      <c r="BV9" s="383">
        <v>-74702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17547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1911</v>
      </c>
      <c r="BO10" s="384"/>
      <c r="BP10" s="384"/>
      <c r="BQ10" s="384"/>
      <c r="BR10" s="384"/>
      <c r="BS10" s="384"/>
      <c r="BT10" s="384"/>
      <c r="BU10" s="385"/>
      <c r="BV10" s="383">
        <v>151785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18503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18025</v>
      </c>
      <c r="S13" s="483"/>
      <c r="T13" s="483"/>
      <c r="U13" s="483"/>
      <c r="V13" s="484"/>
      <c r="W13" s="470" t="s">
        <v>124</v>
      </c>
      <c r="X13" s="396"/>
      <c r="Y13" s="396"/>
      <c r="Z13" s="396"/>
      <c r="AA13" s="396"/>
      <c r="AB13" s="397"/>
      <c r="AC13" s="359">
        <v>123</v>
      </c>
      <c r="AD13" s="360"/>
      <c r="AE13" s="360"/>
      <c r="AF13" s="360"/>
      <c r="AG13" s="361"/>
      <c r="AH13" s="359">
        <v>157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88602</v>
      </c>
      <c r="BO13" s="384"/>
      <c r="BP13" s="384"/>
      <c r="BQ13" s="384"/>
      <c r="BR13" s="384"/>
      <c r="BS13" s="384"/>
      <c r="BT13" s="384"/>
      <c r="BU13" s="385"/>
      <c r="BV13" s="383">
        <v>77083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18493</v>
      </c>
      <c r="S14" s="483"/>
      <c r="T14" s="483"/>
      <c r="U14" s="483"/>
      <c r="V14" s="484"/>
      <c r="W14" s="485"/>
      <c r="X14" s="399"/>
      <c r="Y14" s="399"/>
      <c r="Z14" s="399"/>
      <c r="AA14" s="399"/>
      <c r="AB14" s="400"/>
      <c r="AC14" s="475">
        <v>1.4</v>
      </c>
      <c r="AD14" s="476"/>
      <c r="AE14" s="476"/>
      <c r="AF14" s="476"/>
      <c r="AG14" s="477"/>
      <c r="AH14" s="475">
        <v>1.7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18036</v>
      </c>
      <c r="S15" s="483"/>
      <c r="T15" s="483"/>
      <c r="U15" s="483"/>
      <c r="V15" s="484"/>
      <c r="W15" s="470" t="s">
        <v>131</v>
      </c>
      <c r="X15" s="396"/>
      <c r="Y15" s="396"/>
      <c r="Z15" s="396"/>
      <c r="AA15" s="396"/>
      <c r="AB15" s="397"/>
      <c r="AC15" s="359">
        <v>2562</v>
      </c>
      <c r="AD15" s="360"/>
      <c r="AE15" s="360"/>
      <c r="AF15" s="360"/>
      <c r="AG15" s="361"/>
      <c r="AH15" s="359">
        <v>2779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1872695</v>
      </c>
      <c r="BO15" s="379"/>
      <c r="BP15" s="379"/>
      <c r="BQ15" s="379"/>
      <c r="BR15" s="379"/>
      <c r="BS15" s="379"/>
      <c r="BT15" s="379"/>
      <c r="BU15" s="380"/>
      <c r="BV15" s="378">
        <v>1813271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28.3</v>
      </c>
      <c r="AD16" s="476"/>
      <c r="AE16" s="476"/>
      <c r="AF16" s="476"/>
      <c r="AG16" s="477"/>
      <c r="AH16" s="475">
        <v>30.9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3032673</v>
      </c>
      <c r="BO16" s="384"/>
      <c r="BP16" s="384"/>
      <c r="BQ16" s="384"/>
      <c r="BR16" s="384"/>
      <c r="BS16" s="384"/>
      <c r="BT16" s="384"/>
      <c r="BU16" s="385"/>
      <c r="BV16" s="383">
        <v>2991355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6354</v>
      </c>
      <c r="AD17" s="360"/>
      <c r="AE17" s="360"/>
      <c r="AF17" s="360"/>
      <c r="AG17" s="361"/>
      <c r="AH17" s="359">
        <v>6048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2426733</v>
      </c>
      <c r="BO17" s="384"/>
      <c r="BP17" s="384"/>
      <c r="BQ17" s="384"/>
      <c r="BR17" s="384"/>
      <c r="BS17" s="384"/>
      <c r="BT17" s="384"/>
      <c r="BU17" s="385"/>
      <c r="BV17" s="383">
        <v>2347153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5.17</v>
      </c>
      <c r="M18" s="446"/>
      <c r="N18" s="446"/>
      <c r="O18" s="446"/>
      <c r="P18" s="446"/>
      <c r="Q18" s="446"/>
      <c r="R18" s="447"/>
      <c r="S18" s="447"/>
      <c r="T18" s="447"/>
      <c r="U18" s="447"/>
      <c r="V18" s="448"/>
      <c r="W18" s="462"/>
      <c r="X18" s="463"/>
      <c r="Y18" s="463"/>
      <c r="Z18" s="463"/>
      <c r="AA18" s="463"/>
      <c r="AB18" s="471"/>
      <c r="AC18" s="347">
        <v>70.3</v>
      </c>
      <c r="AD18" s="348"/>
      <c r="AE18" s="348"/>
      <c r="AF18" s="348"/>
      <c r="AG18" s="449"/>
      <c r="AH18" s="347">
        <v>67.3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3462424</v>
      </c>
      <c r="BO18" s="384"/>
      <c r="BP18" s="384"/>
      <c r="BQ18" s="384"/>
      <c r="BR18" s="384"/>
      <c r="BS18" s="384"/>
      <c r="BT18" s="384"/>
      <c r="BU18" s="385"/>
      <c r="BV18" s="383">
        <v>3338593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3558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4651741</v>
      </c>
      <c r="BO19" s="384"/>
      <c r="BP19" s="384"/>
      <c r="BQ19" s="384"/>
      <c r="BR19" s="384"/>
      <c r="BS19" s="384"/>
      <c r="BT19" s="384"/>
      <c r="BU19" s="385"/>
      <c r="BV19" s="383">
        <v>4404250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6925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6164716</v>
      </c>
      <c r="BO23" s="384"/>
      <c r="BP23" s="384"/>
      <c r="BQ23" s="384"/>
      <c r="BR23" s="384"/>
      <c r="BS23" s="384"/>
      <c r="BT23" s="384"/>
      <c r="BU23" s="385"/>
      <c r="BV23" s="383">
        <v>5871929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6660</v>
      </c>
      <c r="R24" s="360"/>
      <c r="S24" s="360"/>
      <c r="T24" s="360"/>
      <c r="U24" s="360"/>
      <c r="V24" s="361"/>
      <c r="W24" s="425"/>
      <c r="X24" s="416"/>
      <c r="Y24" s="417"/>
      <c r="Z24" s="356" t="s">
        <v>155</v>
      </c>
      <c r="AA24" s="357"/>
      <c r="AB24" s="357"/>
      <c r="AC24" s="357"/>
      <c r="AD24" s="357"/>
      <c r="AE24" s="357"/>
      <c r="AF24" s="357"/>
      <c r="AG24" s="358"/>
      <c r="AH24" s="359">
        <v>121</v>
      </c>
      <c r="AI24" s="360"/>
      <c r="AJ24" s="360"/>
      <c r="AK24" s="360"/>
      <c r="AL24" s="361"/>
      <c r="AM24" s="359">
        <v>334444</v>
      </c>
      <c r="AN24" s="360"/>
      <c r="AO24" s="360"/>
      <c r="AP24" s="360"/>
      <c r="AQ24" s="360"/>
      <c r="AR24" s="361"/>
      <c r="AS24" s="359">
        <v>2764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4614077</v>
      </c>
      <c r="BO24" s="384"/>
      <c r="BP24" s="384"/>
      <c r="BQ24" s="384"/>
      <c r="BR24" s="384"/>
      <c r="BS24" s="384"/>
      <c r="BT24" s="384"/>
      <c r="BU24" s="385"/>
      <c r="BV24" s="383">
        <v>4573281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5890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5750</v>
      </c>
      <c r="R26" s="360"/>
      <c r="S26" s="360"/>
      <c r="T26" s="360"/>
      <c r="U26" s="360"/>
      <c r="V26" s="361"/>
      <c r="W26" s="425"/>
      <c r="X26" s="416"/>
      <c r="Y26" s="417"/>
      <c r="Z26" s="356" t="s">
        <v>161</v>
      </c>
      <c r="AA26" s="436"/>
      <c r="AB26" s="436"/>
      <c r="AC26" s="436"/>
      <c r="AD26" s="436"/>
      <c r="AE26" s="436"/>
      <c r="AF26" s="436"/>
      <c r="AG26" s="437"/>
      <c r="AH26" s="359">
        <v>14</v>
      </c>
      <c r="AI26" s="360"/>
      <c r="AJ26" s="360"/>
      <c r="AK26" s="360"/>
      <c r="AL26" s="361"/>
      <c r="AM26" s="359">
        <v>30268</v>
      </c>
      <c r="AN26" s="360"/>
      <c r="AO26" s="360"/>
      <c r="AP26" s="360"/>
      <c r="AQ26" s="360"/>
      <c r="AR26" s="361"/>
      <c r="AS26" s="359">
        <v>2162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2900</v>
      </c>
      <c r="R27" s="360"/>
      <c r="S27" s="360"/>
      <c r="T27" s="360"/>
      <c r="U27" s="360"/>
      <c r="V27" s="361"/>
      <c r="W27" s="425"/>
      <c r="X27" s="416"/>
      <c r="Y27" s="417"/>
      <c r="Z27" s="356" t="s">
        <v>164</v>
      </c>
      <c r="AA27" s="357"/>
      <c r="AB27" s="357"/>
      <c r="AC27" s="357"/>
      <c r="AD27" s="357"/>
      <c r="AE27" s="357"/>
      <c r="AF27" s="357"/>
      <c r="AG27" s="358"/>
      <c r="AH27" s="359">
        <v>7</v>
      </c>
      <c r="AI27" s="360"/>
      <c r="AJ27" s="360"/>
      <c r="AK27" s="360"/>
      <c r="AL27" s="361"/>
      <c r="AM27" s="359">
        <v>24705</v>
      </c>
      <c r="AN27" s="360"/>
      <c r="AO27" s="360"/>
      <c r="AP27" s="360"/>
      <c r="AQ27" s="360"/>
      <c r="AR27" s="361"/>
      <c r="AS27" s="359">
        <v>3529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667540</v>
      </c>
      <c r="BO27" s="387"/>
      <c r="BP27" s="387"/>
      <c r="BQ27" s="387"/>
      <c r="BR27" s="387"/>
      <c r="BS27" s="387"/>
      <c r="BT27" s="387"/>
      <c r="BU27" s="388"/>
      <c r="BV27" s="386">
        <v>663681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1898220</v>
      </c>
      <c r="BO28" s="379"/>
      <c r="BP28" s="379"/>
      <c r="BQ28" s="379"/>
      <c r="BR28" s="379"/>
      <c r="BS28" s="379"/>
      <c r="BT28" s="379"/>
      <c r="BU28" s="380"/>
      <c r="BV28" s="378">
        <v>1896309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2400</v>
      </c>
      <c r="R29" s="360"/>
      <c r="S29" s="360"/>
      <c r="T29" s="360"/>
      <c r="U29" s="360"/>
      <c r="V29" s="361"/>
      <c r="W29" s="425"/>
      <c r="X29" s="416"/>
      <c r="Y29" s="417"/>
      <c r="Z29" s="356" t="s">
        <v>171</v>
      </c>
      <c r="AA29" s="357"/>
      <c r="AB29" s="357"/>
      <c r="AC29" s="357"/>
      <c r="AD29" s="357"/>
      <c r="AE29" s="357"/>
      <c r="AF29" s="357"/>
      <c r="AG29" s="358"/>
      <c r="AH29" s="359">
        <v>128</v>
      </c>
      <c r="AI29" s="360"/>
      <c r="AJ29" s="360"/>
      <c r="AK29" s="360"/>
      <c r="AL29" s="361"/>
      <c r="AM29" s="359">
        <v>359149</v>
      </c>
      <c r="AN29" s="360"/>
      <c r="AO29" s="360"/>
      <c r="AP29" s="360"/>
      <c r="AQ29" s="360"/>
      <c r="AR29" s="361"/>
      <c r="AS29" s="359">
        <v>2806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45069</v>
      </c>
      <c r="BO29" s="384"/>
      <c r="BP29" s="384"/>
      <c r="BQ29" s="384"/>
      <c r="BR29" s="384"/>
      <c r="BS29" s="384"/>
      <c r="BT29" s="384"/>
      <c r="BU29" s="385"/>
      <c r="BV29" s="383">
        <v>45054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1210728</v>
      </c>
      <c r="BO30" s="387"/>
      <c r="BP30" s="387"/>
      <c r="BQ30" s="387"/>
      <c r="BR30" s="387"/>
      <c r="BS30" s="387"/>
      <c r="BT30" s="387"/>
      <c r="BU30" s="388"/>
      <c r="BV30" s="386">
        <v>959738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本巣消防事務組合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西濃環境整備組合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介護サービス事業会計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もとす広域連合（介護保険特別会計）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もとす広域連合（老人福祉施設特別会計）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もとす広域連合（一般会計）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岐阜県市町村会館組合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岐阜県市町村職員退職手当組合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岐阜地域肢体不自由児母子通園施設組合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岐阜県後期高齢者医療広域連合（一般会計）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岐阜県後期高齢者医療広域連合（特別会計）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2209298</v>
      </c>
      <c r="S5" s="637"/>
      <c r="T5" s="637"/>
      <c r="U5" s="637"/>
      <c r="V5" s="637"/>
      <c r="W5" s="637"/>
      <c r="X5" s="637"/>
      <c r="Y5" s="684"/>
      <c r="Z5" s="697">
        <v>31.9</v>
      </c>
      <c r="AA5" s="697"/>
      <c r="AB5" s="697"/>
      <c r="AC5" s="697"/>
      <c r="AD5" s="698">
        <v>2209298</v>
      </c>
      <c r="AE5" s="698"/>
      <c r="AF5" s="698"/>
      <c r="AG5" s="698"/>
      <c r="AH5" s="698"/>
      <c r="AI5" s="698"/>
      <c r="AJ5" s="698"/>
      <c r="AK5" s="698"/>
      <c r="AL5" s="685">
        <v>60.7</v>
      </c>
      <c r="AM5" s="654"/>
      <c r="AN5" s="654"/>
      <c r="AO5" s="686"/>
      <c r="AP5" s="673" t="s">
        <v>209</v>
      </c>
      <c r="AQ5" s="674"/>
      <c r="AR5" s="674"/>
      <c r="AS5" s="674"/>
      <c r="AT5" s="674"/>
      <c r="AU5" s="674"/>
      <c r="AV5" s="674"/>
      <c r="AW5" s="674"/>
      <c r="AX5" s="674"/>
      <c r="AY5" s="674"/>
      <c r="AZ5" s="674"/>
      <c r="BA5" s="674"/>
      <c r="BB5" s="674"/>
      <c r="BC5" s="674"/>
      <c r="BD5" s="674"/>
      <c r="BE5" s="674"/>
      <c r="BF5" s="675"/>
      <c r="BG5" s="586">
        <v>2209298</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48615</v>
      </c>
      <c r="S6" s="587"/>
      <c r="T6" s="587"/>
      <c r="U6" s="587"/>
      <c r="V6" s="587"/>
      <c r="W6" s="587"/>
      <c r="X6" s="587"/>
      <c r="Y6" s="588"/>
      <c r="Z6" s="639">
        <v>0.7</v>
      </c>
      <c r="AA6" s="639"/>
      <c r="AB6" s="639"/>
      <c r="AC6" s="639"/>
      <c r="AD6" s="640">
        <v>48615</v>
      </c>
      <c r="AE6" s="640"/>
      <c r="AF6" s="640"/>
      <c r="AG6" s="640"/>
      <c r="AH6" s="640"/>
      <c r="AI6" s="640"/>
      <c r="AJ6" s="640"/>
      <c r="AK6" s="640"/>
      <c r="AL6" s="609">
        <v>1.3</v>
      </c>
      <c r="AM6" s="641"/>
      <c r="AN6" s="641"/>
      <c r="AO6" s="642"/>
      <c r="AP6" s="583" t="s">
        <v>215</v>
      </c>
      <c r="AQ6" s="584"/>
      <c r="AR6" s="584"/>
      <c r="AS6" s="584"/>
      <c r="AT6" s="584"/>
      <c r="AU6" s="584"/>
      <c r="AV6" s="584"/>
      <c r="AW6" s="584"/>
      <c r="AX6" s="584"/>
      <c r="AY6" s="584"/>
      <c r="AZ6" s="584"/>
      <c r="BA6" s="584"/>
      <c r="BB6" s="584"/>
      <c r="BC6" s="584"/>
      <c r="BD6" s="584"/>
      <c r="BE6" s="584"/>
      <c r="BF6" s="585"/>
      <c r="BG6" s="586">
        <v>2209298</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70398</v>
      </c>
      <c r="CS6" s="587"/>
      <c r="CT6" s="587"/>
      <c r="CU6" s="587"/>
      <c r="CV6" s="587"/>
      <c r="CW6" s="587"/>
      <c r="CX6" s="587"/>
      <c r="CY6" s="588"/>
      <c r="CZ6" s="639">
        <v>1.1000000000000001</v>
      </c>
      <c r="DA6" s="639"/>
      <c r="DB6" s="639"/>
      <c r="DC6" s="639"/>
      <c r="DD6" s="592" t="s">
        <v>210</v>
      </c>
      <c r="DE6" s="587"/>
      <c r="DF6" s="587"/>
      <c r="DG6" s="587"/>
      <c r="DH6" s="587"/>
      <c r="DI6" s="587"/>
      <c r="DJ6" s="587"/>
      <c r="DK6" s="587"/>
      <c r="DL6" s="587"/>
      <c r="DM6" s="587"/>
      <c r="DN6" s="587"/>
      <c r="DO6" s="587"/>
      <c r="DP6" s="588"/>
      <c r="DQ6" s="592">
        <v>70398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6863</v>
      </c>
      <c r="S7" s="587"/>
      <c r="T7" s="587"/>
      <c r="U7" s="587"/>
      <c r="V7" s="587"/>
      <c r="W7" s="587"/>
      <c r="X7" s="587"/>
      <c r="Y7" s="588"/>
      <c r="Z7" s="639">
        <v>0.1</v>
      </c>
      <c r="AA7" s="639"/>
      <c r="AB7" s="639"/>
      <c r="AC7" s="639"/>
      <c r="AD7" s="640">
        <v>6863</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992851</v>
      </c>
      <c r="BH7" s="587"/>
      <c r="BI7" s="587"/>
      <c r="BJ7" s="587"/>
      <c r="BK7" s="587"/>
      <c r="BL7" s="587"/>
      <c r="BM7" s="587"/>
      <c r="BN7" s="588"/>
      <c r="BO7" s="639">
        <v>44.9</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944394</v>
      </c>
      <c r="CS7" s="587"/>
      <c r="CT7" s="587"/>
      <c r="CU7" s="587"/>
      <c r="CV7" s="587"/>
      <c r="CW7" s="587"/>
      <c r="CX7" s="587"/>
      <c r="CY7" s="588"/>
      <c r="CZ7" s="639">
        <v>14.4</v>
      </c>
      <c r="DA7" s="639"/>
      <c r="DB7" s="639"/>
      <c r="DC7" s="639"/>
      <c r="DD7" s="592">
        <v>46435</v>
      </c>
      <c r="DE7" s="587"/>
      <c r="DF7" s="587"/>
      <c r="DG7" s="587"/>
      <c r="DH7" s="587"/>
      <c r="DI7" s="587"/>
      <c r="DJ7" s="587"/>
      <c r="DK7" s="587"/>
      <c r="DL7" s="587"/>
      <c r="DM7" s="587"/>
      <c r="DN7" s="587"/>
      <c r="DO7" s="587"/>
      <c r="DP7" s="588"/>
      <c r="DQ7" s="592">
        <v>885485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9336</v>
      </c>
      <c r="S8" s="587"/>
      <c r="T8" s="587"/>
      <c r="U8" s="587"/>
      <c r="V8" s="587"/>
      <c r="W8" s="587"/>
      <c r="X8" s="587"/>
      <c r="Y8" s="588"/>
      <c r="Z8" s="639">
        <v>0.1</v>
      </c>
      <c r="AA8" s="639"/>
      <c r="AB8" s="639"/>
      <c r="AC8" s="639"/>
      <c r="AD8" s="640">
        <v>9336</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26306</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2049250</v>
      </c>
      <c r="CS8" s="587"/>
      <c r="CT8" s="587"/>
      <c r="CU8" s="587"/>
      <c r="CV8" s="587"/>
      <c r="CW8" s="587"/>
      <c r="CX8" s="587"/>
      <c r="CY8" s="588"/>
      <c r="CZ8" s="639">
        <v>31.3</v>
      </c>
      <c r="DA8" s="639"/>
      <c r="DB8" s="639"/>
      <c r="DC8" s="639"/>
      <c r="DD8" s="592">
        <v>246384</v>
      </c>
      <c r="DE8" s="587"/>
      <c r="DF8" s="587"/>
      <c r="DG8" s="587"/>
      <c r="DH8" s="587"/>
      <c r="DI8" s="587"/>
      <c r="DJ8" s="587"/>
      <c r="DK8" s="587"/>
      <c r="DL8" s="587"/>
      <c r="DM8" s="587"/>
      <c r="DN8" s="587"/>
      <c r="DO8" s="587"/>
      <c r="DP8" s="588"/>
      <c r="DQ8" s="592">
        <v>1054909</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14948</v>
      </c>
      <c r="S9" s="587"/>
      <c r="T9" s="587"/>
      <c r="U9" s="587"/>
      <c r="V9" s="587"/>
      <c r="W9" s="587"/>
      <c r="X9" s="587"/>
      <c r="Y9" s="588"/>
      <c r="Z9" s="639">
        <v>0.2</v>
      </c>
      <c r="AA9" s="639"/>
      <c r="AB9" s="639"/>
      <c r="AC9" s="639"/>
      <c r="AD9" s="640">
        <v>14948</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844829</v>
      </c>
      <c r="BH9" s="587"/>
      <c r="BI9" s="587"/>
      <c r="BJ9" s="587"/>
      <c r="BK9" s="587"/>
      <c r="BL9" s="587"/>
      <c r="BM9" s="587"/>
      <c r="BN9" s="588"/>
      <c r="BO9" s="639">
        <v>38.200000000000003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406325</v>
      </c>
      <c r="CS9" s="587"/>
      <c r="CT9" s="587"/>
      <c r="CU9" s="587"/>
      <c r="CV9" s="587"/>
      <c r="CW9" s="587"/>
      <c r="CX9" s="587"/>
      <c r="CY9" s="588"/>
      <c r="CZ9" s="639">
        <v>6.2</v>
      </c>
      <c r="DA9" s="639"/>
      <c r="DB9" s="639"/>
      <c r="DC9" s="639"/>
      <c r="DD9" s="592">
        <v>3466</v>
      </c>
      <c r="DE9" s="587"/>
      <c r="DF9" s="587"/>
      <c r="DG9" s="587"/>
      <c r="DH9" s="587"/>
      <c r="DI9" s="587"/>
      <c r="DJ9" s="587"/>
      <c r="DK9" s="587"/>
      <c r="DL9" s="587"/>
      <c r="DM9" s="587"/>
      <c r="DN9" s="587"/>
      <c r="DO9" s="587"/>
      <c r="DP9" s="588"/>
      <c r="DQ9" s="592">
        <v>373463</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150012</v>
      </c>
      <c r="S10" s="587"/>
      <c r="T10" s="587"/>
      <c r="U10" s="587"/>
      <c r="V10" s="587"/>
      <c r="W10" s="587"/>
      <c r="X10" s="587"/>
      <c r="Y10" s="588"/>
      <c r="Z10" s="639">
        <v>2.2000000000000002</v>
      </c>
      <c r="AA10" s="639"/>
      <c r="AB10" s="639"/>
      <c r="AC10" s="639"/>
      <c r="AD10" s="640">
        <v>150012</v>
      </c>
      <c r="AE10" s="640"/>
      <c r="AF10" s="640"/>
      <c r="AG10" s="640"/>
      <c r="AH10" s="640"/>
      <c r="AI10" s="640"/>
      <c r="AJ10" s="640"/>
      <c r="AK10" s="640"/>
      <c r="AL10" s="609">
        <v>4.0999999999999996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49443</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13150</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13021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72273</v>
      </c>
      <c r="BH11" s="587"/>
      <c r="BI11" s="587"/>
      <c r="BJ11" s="587"/>
      <c r="BK11" s="587"/>
      <c r="BL11" s="587"/>
      <c r="BM11" s="587"/>
      <c r="BN11" s="588"/>
      <c r="BO11" s="639">
        <v>3.3</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25530</v>
      </c>
      <c r="CS11" s="587"/>
      <c r="CT11" s="587"/>
      <c r="CU11" s="587"/>
      <c r="CV11" s="587"/>
      <c r="CW11" s="587"/>
      <c r="CX11" s="587"/>
      <c r="CY11" s="588"/>
      <c r="CZ11" s="639">
        <v>0.4</v>
      </c>
      <c r="DA11" s="639"/>
      <c r="DB11" s="639"/>
      <c r="DC11" s="639"/>
      <c r="DD11" s="592" t="s">
        <v>112</v>
      </c>
      <c r="DE11" s="587"/>
      <c r="DF11" s="587"/>
      <c r="DG11" s="587"/>
      <c r="DH11" s="587"/>
      <c r="DI11" s="587"/>
      <c r="DJ11" s="587"/>
      <c r="DK11" s="587"/>
      <c r="DL11" s="587"/>
      <c r="DM11" s="587"/>
      <c r="DN11" s="587"/>
      <c r="DO11" s="587"/>
      <c r="DP11" s="588"/>
      <c r="DQ11" s="592">
        <v>16809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1032255</v>
      </c>
      <c r="BH12" s="587"/>
      <c r="BI12" s="587"/>
      <c r="BJ12" s="587"/>
      <c r="BK12" s="587"/>
      <c r="BL12" s="587"/>
      <c r="BM12" s="587"/>
      <c r="BN12" s="588"/>
      <c r="BO12" s="639">
        <v>46.7</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43183</v>
      </c>
      <c r="CS12" s="587"/>
      <c r="CT12" s="587"/>
      <c r="CU12" s="587"/>
      <c r="CV12" s="587"/>
      <c r="CW12" s="587"/>
      <c r="CX12" s="587"/>
      <c r="CY12" s="588"/>
      <c r="CZ12" s="639">
        <v>0.7</v>
      </c>
      <c r="DA12" s="639"/>
      <c r="DB12" s="639"/>
      <c r="DC12" s="639"/>
      <c r="DD12" s="592" t="s">
        <v>112</v>
      </c>
      <c r="DE12" s="587"/>
      <c r="DF12" s="587"/>
      <c r="DG12" s="587"/>
      <c r="DH12" s="587"/>
      <c r="DI12" s="587"/>
      <c r="DJ12" s="587"/>
      <c r="DK12" s="587"/>
      <c r="DL12" s="587"/>
      <c r="DM12" s="587"/>
      <c r="DN12" s="587"/>
      <c r="DO12" s="587"/>
      <c r="DP12" s="588"/>
      <c r="DQ12" s="592">
        <v>21146</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15396</v>
      </c>
      <c r="S13" s="587"/>
      <c r="T13" s="587"/>
      <c r="U13" s="587"/>
      <c r="V13" s="587"/>
      <c r="W13" s="587"/>
      <c r="X13" s="587"/>
      <c r="Y13" s="588"/>
      <c r="Z13" s="639">
        <v>0.2</v>
      </c>
      <c r="AA13" s="639"/>
      <c r="AB13" s="639"/>
      <c r="AC13" s="639"/>
      <c r="AD13" s="640">
        <v>15396</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999322</v>
      </c>
      <c r="BH13" s="587"/>
      <c r="BI13" s="587"/>
      <c r="BJ13" s="587"/>
      <c r="BK13" s="587"/>
      <c r="BL13" s="587"/>
      <c r="BM13" s="587"/>
      <c r="BN13" s="588"/>
      <c r="BO13" s="639">
        <v>45.2</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1552607</v>
      </c>
      <c r="CS13" s="587"/>
      <c r="CT13" s="587"/>
      <c r="CU13" s="587"/>
      <c r="CV13" s="587"/>
      <c r="CW13" s="587"/>
      <c r="CX13" s="587"/>
      <c r="CY13" s="588"/>
      <c r="CZ13" s="639">
        <v>23.7</v>
      </c>
      <c r="DA13" s="639"/>
      <c r="DB13" s="639"/>
      <c r="DC13" s="639"/>
      <c r="DD13" s="592">
        <v>1122882</v>
      </c>
      <c r="DE13" s="587"/>
      <c r="DF13" s="587"/>
      <c r="DG13" s="587"/>
      <c r="DH13" s="587"/>
      <c r="DI13" s="587"/>
      <c r="DJ13" s="587"/>
      <c r="DK13" s="587"/>
      <c r="DL13" s="587"/>
      <c r="DM13" s="587"/>
      <c r="DN13" s="587"/>
      <c r="DO13" s="587"/>
      <c r="DP13" s="588"/>
      <c r="DQ13" s="592">
        <v>556835</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31618</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243557</v>
      </c>
      <c r="CS14" s="587"/>
      <c r="CT14" s="587"/>
      <c r="CU14" s="587"/>
      <c r="CV14" s="587"/>
      <c r="CW14" s="587"/>
      <c r="CX14" s="587"/>
      <c r="CY14" s="588"/>
      <c r="CZ14" s="639">
        <v>3.7</v>
      </c>
      <c r="DA14" s="639"/>
      <c r="DB14" s="639"/>
      <c r="DC14" s="639"/>
      <c r="DD14" s="592">
        <v>2886</v>
      </c>
      <c r="DE14" s="587"/>
      <c r="DF14" s="587"/>
      <c r="DG14" s="587"/>
      <c r="DH14" s="587"/>
      <c r="DI14" s="587"/>
      <c r="DJ14" s="587"/>
      <c r="DK14" s="587"/>
      <c r="DL14" s="587"/>
      <c r="DM14" s="587"/>
      <c r="DN14" s="587"/>
      <c r="DO14" s="587"/>
      <c r="DP14" s="588"/>
      <c r="DQ14" s="592">
        <v>242091</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12896</v>
      </c>
      <c r="S15" s="587"/>
      <c r="T15" s="587"/>
      <c r="U15" s="587"/>
      <c r="V15" s="587"/>
      <c r="W15" s="587"/>
      <c r="X15" s="587"/>
      <c r="Y15" s="588"/>
      <c r="Z15" s="639">
        <v>0.2</v>
      </c>
      <c r="AA15" s="639"/>
      <c r="AB15" s="639"/>
      <c r="AC15" s="639"/>
      <c r="AD15" s="640">
        <v>12896</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152574</v>
      </c>
      <c r="BH15" s="587"/>
      <c r="BI15" s="587"/>
      <c r="BJ15" s="587"/>
      <c r="BK15" s="587"/>
      <c r="BL15" s="587"/>
      <c r="BM15" s="587"/>
      <c r="BN15" s="588"/>
      <c r="BO15" s="639">
        <v>6.9</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654535</v>
      </c>
      <c r="CS15" s="587"/>
      <c r="CT15" s="587"/>
      <c r="CU15" s="587"/>
      <c r="CV15" s="587"/>
      <c r="CW15" s="587"/>
      <c r="CX15" s="587"/>
      <c r="CY15" s="588"/>
      <c r="CZ15" s="639">
        <v>10</v>
      </c>
      <c r="DA15" s="639"/>
      <c r="DB15" s="639"/>
      <c r="DC15" s="639"/>
      <c r="DD15" s="592">
        <v>158680</v>
      </c>
      <c r="DE15" s="587"/>
      <c r="DF15" s="587"/>
      <c r="DG15" s="587"/>
      <c r="DH15" s="587"/>
      <c r="DI15" s="587"/>
      <c r="DJ15" s="587"/>
      <c r="DK15" s="587"/>
      <c r="DL15" s="587"/>
      <c r="DM15" s="587"/>
      <c r="DN15" s="587"/>
      <c r="DO15" s="587"/>
      <c r="DP15" s="588"/>
      <c r="DQ15" s="592">
        <v>485696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1220732</v>
      </c>
      <c r="S16" s="587"/>
      <c r="T16" s="587"/>
      <c r="U16" s="587"/>
      <c r="V16" s="587"/>
      <c r="W16" s="587"/>
      <c r="X16" s="587"/>
      <c r="Y16" s="588"/>
      <c r="Z16" s="639">
        <v>17.600000000000001</v>
      </c>
      <c r="AA16" s="639"/>
      <c r="AB16" s="639"/>
      <c r="AC16" s="639"/>
      <c r="AD16" s="640">
        <v>1159978</v>
      </c>
      <c r="AE16" s="640"/>
      <c r="AF16" s="640"/>
      <c r="AG16" s="640"/>
      <c r="AH16" s="640"/>
      <c r="AI16" s="640"/>
      <c r="AJ16" s="640"/>
      <c r="AK16" s="640"/>
      <c r="AL16" s="609">
        <v>31.9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1159978</v>
      </c>
      <c r="S17" s="587"/>
      <c r="T17" s="587"/>
      <c r="U17" s="587"/>
      <c r="V17" s="587"/>
      <c r="W17" s="587"/>
      <c r="X17" s="587"/>
      <c r="Y17" s="588"/>
      <c r="Z17" s="639">
        <v>16.7</v>
      </c>
      <c r="AA17" s="639"/>
      <c r="AB17" s="639"/>
      <c r="AC17" s="639"/>
      <c r="AD17" s="640">
        <v>1159978</v>
      </c>
      <c r="AE17" s="640"/>
      <c r="AF17" s="640"/>
      <c r="AG17" s="640"/>
      <c r="AH17" s="640"/>
      <c r="AI17" s="640"/>
      <c r="AJ17" s="640"/>
      <c r="AK17" s="640"/>
      <c r="AL17" s="609">
        <v>31.9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545204</v>
      </c>
      <c r="CS17" s="587"/>
      <c r="CT17" s="587"/>
      <c r="CU17" s="587"/>
      <c r="CV17" s="587"/>
      <c r="CW17" s="587"/>
      <c r="CX17" s="587"/>
      <c r="CY17" s="588"/>
      <c r="CZ17" s="639">
        <v>8.3000000000000007</v>
      </c>
      <c r="DA17" s="639"/>
      <c r="DB17" s="639"/>
      <c r="DC17" s="639"/>
      <c r="DD17" s="592" t="s">
        <v>112</v>
      </c>
      <c r="DE17" s="587"/>
      <c r="DF17" s="587"/>
      <c r="DG17" s="587"/>
      <c r="DH17" s="587"/>
      <c r="DI17" s="587"/>
      <c r="DJ17" s="587"/>
      <c r="DK17" s="587"/>
      <c r="DL17" s="587"/>
      <c r="DM17" s="587"/>
      <c r="DN17" s="587"/>
      <c r="DO17" s="587"/>
      <c r="DP17" s="588"/>
      <c r="DQ17" s="592">
        <v>545204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60754</v>
      </c>
      <c r="S18" s="587"/>
      <c r="T18" s="587"/>
      <c r="U18" s="587"/>
      <c r="V18" s="587"/>
      <c r="W18" s="587"/>
      <c r="X18" s="587"/>
      <c r="Y18" s="588"/>
      <c r="Z18" s="639">
        <v>0.9</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3688096</v>
      </c>
      <c r="S20" s="587"/>
      <c r="T20" s="587"/>
      <c r="U20" s="587"/>
      <c r="V20" s="587"/>
      <c r="W20" s="587"/>
      <c r="X20" s="587"/>
      <c r="Y20" s="588"/>
      <c r="Z20" s="639">
        <v>53.2</v>
      </c>
      <c r="AA20" s="639"/>
      <c r="AB20" s="639"/>
      <c r="AC20" s="639"/>
      <c r="AD20" s="640">
        <v>3627342</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6548133</v>
      </c>
      <c r="CS20" s="587"/>
      <c r="CT20" s="587"/>
      <c r="CU20" s="587"/>
      <c r="CV20" s="587"/>
      <c r="CW20" s="587"/>
      <c r="CX20" s="587"/>
      <c r="CY20" s="588"/>
      <c r="CZ20" s="639">
        <v>100</v>
      </c>
      <c r="DA20" s="639"/>
      <c r="DB20" s="639"/>
      <c r="DC20" s="639"/>
      <c r="DD20" s="592">
        <v>1580733</v>
      </c>
      <c r="DE20" s="587"/>
      <c r="DF20" s="587"/>
      <c r="DG20" s="587"/>
      <c r="DH20" s="587"/>
      <c r="DI20" s="587"/>
      <c r="DJ20" s="587"/>
      <c r="DK20" s="587"/>
      <c r="DL20" s="587"/>
      <c r="DM20" s="587"/>
      <c r="DN20" s="587"/>
      <c r="DO20" s="587"/>
      <c r="DP20" s="588"/>
      <c r="DQ20" s="592">
        <v>4265057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4213</v>
      </c>
      <c r="S21" s="587"/>
      <c r="T21" s="587"/>
      <c r="U21" s="587"/>
      <c r="V21" s="587"/>
      <c r="W21" s="587"/>
      <c r="X21" s="587"/>
      <c r="Y21" s="588"/>
      <c r="Z21" s="639">
        <v>0.1</v>
      </c>
      <c r="AA21" s="639"/>
      <c r="AB21" s="639"/>
      <c r="AC21" s="639"/>
      <c r="AD21" s="640">
        <v>4213</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10795</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100002</v>
      </c>
      <c r="S23" s="587"/>
      <c r="T23" s="587"/>
      <c r="U23" s="587"/>
      <c r="V23" s="587"/>
      <c r="W23" s="587"/>
      <c r="X23" s="587"/>
      <c r="Y23" s="588"/>
      <c r="Z23" s="639">
        <v>1.4</v>
      </c>
      <c r="AA23" s="639"/>
      <c r="AB23" s="639"/>
      <c r="AC23" s="639"/>
      <c r="AD23" s="640">
        <v>9022</v>
      </c>
      <c r="AE23" s="640"/>
      <c r="AF23" s="640"/>
      <c r="AG23" s="640"/>
      <c r="AH23" s="640"/>
      <c r="AI23" s="640"/>
      <c r="AJ23" s="640"/>
      <c r="AK23" s="640"/>
      <c r="AL23" s="609">
        <v>0.2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49978</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2330151</v>
      </c>
      <c r="CS24" s="637"/>
      <c r="CT24" s="637"/>
      <c r="CU24" s="637"/>
      <c r="CV24" s="637"/>
      <c r="CW24" s="637"/>
      <c r="CX24" s="637"/>
      <c r="CY24" s="684"/>
      <c r="CZ24" s="688">
        <v>35.6</v>
      </c>
      <c r="DA24" s="689"/>
      <c r="DB24" s="689"/>
      <c r="DC24" s="690"/>
      <c r="DD24" s="683">
        <v>1635721</v>
      </c>
      <c r="DE24" s="637"/>
      <c r="DF24" s="637"/>
      <c r="DG24" s="637"/>
      <c r="DH24" s="637"/>
      <c r="DI24" s="637"/>
      <c r="DJ24" s="637"/>
      <c r="DK24" s="684"/>
      <c r="DL24" s="683">
        <v>1623964</v>
      </c>
      <c r="DM24" s="637"/>
      <c r="DN24" s="637"/>
      <c r="DO24" s="637"/>
      <c r="DP24" s="637"/>
      <c r="DQ24" s="637"/>
      <c r="DR24" s="637"/>
      <c r="DS24" s="637"/>
      <c r="DT24" s="637"/>
      <c r="DU24" s="637"/>
      <c r="DV24" s="684"/>
      <c r="DW24" s="685">
        <v>40.700000000000003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1491180</v>
      </c>
      <c r="S25" s="587"/>
      <c r="T25" s="587"/>
      <c r="U25" s="587"/>
      <c r="V25" s="587"/>
      <c r="W25" s="587"/>
      <c r="X25" s="587"/>
      <c r="Y25" s="588"/>
      <c r="Z25" s="639">
        <v>21.5</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933110</v>
      </c>
      <c r="CS25" s="605"/>
      <c r="CT25" s="605"/>
      <c r="CU25" s="605"/>
      <c r="CV25" s="605"/>
      <c r="CW25" s="605"/>
      <c r="CX25" s="605"/>
      <c r="CY25" s="606"/>
      <c r="CZ25" s="589">
        <v>14.3</v>
      </c>
      <c r="DA25" s="607"/>
      <c r="DB25" s="607"/>
      <c r="DC25" s="608"/>
      <c r="DD25" s="592">
        <v>781101</v>
      </c>
      <c r="DE25" s="605"/>
      <c r="DF25" s="605"/>
      <c r="DG25" s="605"/>
      <c r="DH25" s="605"/>
      <c r="DI25" s="605"/>
      <c r="DJ25" s="605"/>
      <c r="DK25" s="606"/>
      <c r="DL25" s="592">
        <v>778708</v>
      </c>
      <c r="DM25" s="605"/>
      <c r="DN25" s="605"/>
      <c r="DO25" s="605"/>
      <c r="DP25" s="605"/>
      <c r="DQ25" s="605"/>
      <c r="DR25" s="605"/>
      <c r="DS25" s="605"/>
      <c r="DT25" s="605"/>
      <c r="DU25" s="605"/>
      <c r="DV25" s="606"/>
      <c r="DW25" s="609">
        <v>19.5</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579694</v>
      </c>
      <c r="CS26" s="587"/>
      <c r="CT26" s="587"/>
      <c r="CU26" s="587"/>
      <c r="CV26" s="587"/>
      <c r="CW26" s="587"/>
      <c r="CX26" s="587"/>
      <c r="CY26" s="588"/>
      <c r="CZ26" s="589">
        <v>8.9</v>
      </c>
      <c r="DA26" s="607"/>
      <c r="DB26" s="607"/>
      <c r="DC26" s="608"/>
      <c r="DD26" s="592">
        <v>436594</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316360</v>
      </c>
      <c r="S27" s="587"/>
      <c r="T27" s="587"/>
      <c r="U27" s="587"/>
      <c r="V27" s="587"/>
      <c r="W27" s="587"/>
      <c r="X27" s="587"/>
      <c r="Y27" s="588"/>
      <c r="Z27" s="639">
        <v>4.5999999999999996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2209298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851837</v>
      </c>
      <c r="CS27" s="605"/>
      <c r="CT27" s="605"/>
      <c r="CU27" s="605"/>
      <c r="CV27" s="605"/>
      <c r="CW27" s="605"/>
      <c r="CX27" s="605"/>
      <c r="CY27" s="606"/>
      <c r="CZ27" s="589">
        <v>13</v>
      </c>
      <c r="DA27" s="607"/>
      <c r="DB27" s="607"/>
      <c r="DC27" s="608"/>
      <c r="DD27" s="592">
        <v>309416</v>
      </c>
      <c r="DE27" s="605"/>
      <c r="DF27" s="605"/>
      <c r="DG27" s="605"/>
      <c r="DH27" s="605"/>
      <c r="DI27" s="605"/>
      <c r="DJ27" s="605"/>
      <c r="DK27" s="606"/>
      <c r="DL27" s="592">
        <v>300052</v>
      </c>
      <c r="DM27" s="605"/>
      <c r="DN27" s="605"/>
      <c r="DO27" s="605"/>
      <c r="DP27" s="605"/>
      <c r="DQ27" s="605"/>
      <c r="DR27" s="605"/>
      <c r="DS27" s="605"/>
      <c r="DT27" s="605"/>
      <c r="DU27" s="605"/>
      <c r="DV27" s="606"/>
      <c r="DW27" s="609">
        <v>7.5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10569</v>
      </c>
      <c r="S28" s="587"/>
      <c r="T28" s="587"/>
      <c r="U28" s="587"/>
      <c r="V28" s="587"/>
      <c r="W28" s="587"/>
      <c r="X28" s="587"/>
      <c r="Y28" s="588"/>
      <c r="Z28" s="639">
        <v>0.2</v>
      </c>
      <c r="AA28" s="639"/>
      <c r="AB28" s="639"/>
      <c r="AC28" s="639"/>
      <c r="AD28" s="640">
        <v>49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545204</v>
      </c>
      <c r="CS28" s="587"/>
      <c r="CT28" s="587"/>
      <c r="CU28" s="587"/>
      <c r="CV28" s="587"/>
      <c r="CW28" s="587"/>
      <c r="CX28" s="587"/>
      <c r="CY28" s="588"/>
      <c r="CZ28" s="589">
        <v>8.3000000000000007</v>
      </c>
      <c r="DA28" s="607"/>
      <c r="DB28" s="607"/>
      <c r="DC28" s="608"/>
      <c r="DD28" s="592">
        <v>545204</v>
      </c>
      <c r="DE28" s="587"/>
      <c r="DF28" s="587"/>
      <c r="DG28" s="587"/>
      <c r="DH28" s="587"/>
      <c r="DI28" s="587"/>
      <c r="DJ28" s="587"/>
      <c r="DK28" s="588"/>
      <c r="DL28" s="592">
        <v>545204</v>
      </c>
      <c r="DM28" s="587"/>
      <c r="DN28" s="587"/>
      <c r="DO28" s="587"/>
      <c r="DP28" s="587"/>
      <c r="DQ28" s="587"/>
      <c r="DR28" s="587"/>
      <c r="DS28" s="587"/>
      <c r="DT28" s="587"/>
      <c r="DU28" s="587"/>
      <c r="DV28" s="588"/>
      <c r="DW28" s="609">
        <v>13.7</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6089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545204</v>
      </c>
      <c r="CS29" s="605"/>
      <c r="CT29" s="605"/>
      <c r="CU29" s="605"/>
      <c r="CV29" s="605"/>
      <c r="CW29" s="605"/>
      <c r="CX29" s="605"/>
      <c r="CY29" s="606"/>
      <c r="CZ29" s="589">
        <v>8.3000000000000007</v>
      </c>
      <c r="DA29" s="607"/>
      <c r="DB29" s="607"/>
      <c r="DC29" s="608"/>
      <c r="DD29" s="592">
        <v>545204</v>
      </c>
      <c r="DE29" s="605"/>
      <c r="DF29" s="605"/>
      <c r="DG29" s="605"/>
      <c r="DH29" s="605"/>
      <c r="DI29" s="605"/>
      <c r="DJ29" s="605"/>
      <c r="DK29" s="606"/>
      <c r="DL29" s="592">
        <v>545204</v>
      </c>
      <c r="DM29" s="605"/>
      <c r="DN29" s="605"/>
      <c r="DO29" s="605"/>
      <c r="DP29" s="605"/>
      <c r="DQ29" s="605"/>
      <c r="DR29" s="605"/>
      <c r="DS29" s="605"/>
      <c r="DT29" s="605"/>
      <c r="DU29" s="605"/>
      <c r="DV29" s="606"/>
      <c r="DW29" s="609">
        <v>13.7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30000</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v>
      </c>
      <c r="BH30" s="653"/>
      <c r="BI30" s="653"/>
      <c r="BJ30" s="653"/>
      <c r="BK30" s="653"/>
      <c r="BL30" s="653"/>
      <c r="BM30" s="654">
        <v>94.6</v>
      </c>
      <c r="BN30" s="653"/>
      <c r="BO30" s="653"/>
      <c r="BP30" s="653"/>
      <c r="BQ30" s="655"/>
      <c r="BR30" s="652">
        <v>98.6</v>
      </c>
      <c r="BS30" s="653"/>
      <c r="BT30" s="653"/>
      <c r="BU30" s="653"/>
      <c r="BV30" s="653"/>
      <c r="BW30" s="653"/>
      <c r="BX30" s="654">
        <v>93.2</v>
      </c>
      <c r="BY30" s="653"/>
      <c r="BZ30" s="653"/>
      <c r="CA30" s="653"/>
      <c r="CB30" s="655"/>
      <c r="CD30" s="658"/>
      <c r="CE30" s="659"/>
      <c r="CF30" s="623" t="s">
        <v>293</v>
      </c>
      <c r="CG30" s="620"/>
      <c r="CH30" s="620"/>
      <c r="CI30" s="620"/>
      <c r="CJ30" s="620"/>
      <c r="CK30" s="620"/>
      <c r="CL30" s="620"/>
      <c r="CM30" s="620"/>
      <c r="CN30" s="620"/>
      <c r="CO30" s="620"/>
      <c r="CP30" s="620"/>
      <c r="CQ30" s="621"/>
      <c r="CR30" s="586">
        <v>470094</v>
      </c>
      <c r="CS30" s="587"/>
      <c r="CT30" s="587"/>
      <c r="CU30" s="587"/>
      <c r="CV30" s="587"/>
      <c r="CW30" s="587"/>
      <c r="CX30" s="587"/>
      <c r="CY30" s="588"/>
      <c r="CZ30" s="589">
        <v>7.2</v>
      </c>
      <c r="DA30" s="607"/>
      <c r="DB30" s="607"/>
      <c r="DC30" s="608"/>
      <c r="DD30" s="592">
        <v>470094</v>
      </c>
      <c r="DE30" s="587"/>
      <c r="DF30" s="587"/>
      <c r="DG30" s="587"/>
      <c r="DH30" s="587"/>
      <c r="DI30" s="587"/>
      <c r="DJ30" s="587"/>
      <c r="DK30" s="588"/>
      <c r="DL30" s="592">
        <v>470094</v>
      </c>
      <c r="DM30" s="587"/>
      <c r="DN30" s="587"/>
      <c r="DO30" s="587"/>
      <c r="DP30" s="587"/>
      <c r="DQ30" s="587"/>
      <c r="DR30" s="587"/>
      <c r="DS30" s="587"/>
      <c r="DT30" s="587"/>
      <c r="DU30" s="587"/>
      <c r="DV30" s="588"/>
      <c r="DW30" s="609">
        <v>11.8</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341214</v>
      </c>
      <c r="S31" s="587"/>
      <c r="T31" s="587"/>
      <c r="U31" s="587"/>
      <c r="V31" s="587"/>
      <c r="W31" s="587"/>
      <c r="X31" s="587"/>
      <c r="Y31" s="588"/>
      <c r="Z31" s="639">
        <v>4.9000000000000004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99.1</v>
      </c>
      <c r="BH31" s="605"/>
      <c r="BI31" s="605"/>
      <c r="BJ31" s="605"/>
      <c r="BK31" s="605"/>
      <c r="BL31" s="605"/>
      <c r="BM31" s="641">
        <v>95.8</v>
      </c>
      <c r="BN31" s="651"/>
      <c r="BO31" s="651"/>
      <c r="BP31" s="651"/>
      <c r="BQ31" s="615"/>
      <c r="BR31" s="650">
        <v>98.4</v>
      </c>
      <c r="BS31" s="605"/>
      <c r="BT31" s="605"/>
      <c r="BU31" s="605"/>
      <c r="BV31" s="605"/>
      <c r="BW31" s="605"/>
      <c r="BX31" s="641">
        <v>93.7</v>
      </c>
      <c r="BY31" s="651"/>
      <c r="BZ31" s="651"/>
      <c r="CA31" s="651"/>
      <c r="CB31" s="615"/>
      <c r="CD31" s="658"/>
      <c r="CE31" s="659"/>
      <c r="CF31" s="623" t="s">
        <v>297</v>
      </c>
      <c r="CG31" s="620"/>
      <c r="CH31" s="620"/>
      <c r="CI31" s="620"/>
      <c r="CJ31" s="620"/>
      <c r="CK31" s="620"/>
      <c r="CL31" s="620"/>
      <c r="CM31" s="620"/>
      <c r="CN31" s="620"/>
      <c r="CO31" s="620"/>
      <c r="CP31" s="620"/>
      <c r="CQ31" s="621"/>
      <c r="CR31" s="586">
        <v>75110</v>
      </c>
      <c r="CS31" s="605"/>
      <c r="CT31" s="605"/>
      <c r="CU31" s="605"/>
      <c r="CV31" s="605"/>
      <c r="CW31" s="605"/>
      <c r="CX31" s="605"/>
      <c r="CY31" s="606"/>
      <c r="CZ31" s="589">
        <v>1.1000000000000001</v>
      </c>
      <c r="DA31" s="607"/>
      <c r="DB31" s="607"/>
      <c r="DC31" s="608"/>
      <c r="DD31" s="592">
        <v>75110</v>
      </c>
      <c r="DE31" s="605"/>
      <c r="DF31" s="605"/>
      <c r="DG31" s="605"/>
      <c r="DH31" s="605"/>
      <c r="DI31" s="605"/>
      <c r="DJ31" s="605"/>
      <c r="DK31" s="606"/>
      <c r="DL31" s="592">
        <v>75110</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123440</v>
      </c>
      <c r="S32" s="587"/>
      <c r="T32" s="587"/>
      <c r="U32" s="587"/>
      <c r="V32" s="587"/>
      <c r="W32" s="587"/>
      <c r="X32" s="587"/>
      <c r="Y32" s="588"/>
      <c r="Z32" s="639">
        <v>1.8</v>
      </c>
      <c r="AA32" s="639"/>
      <c r="AB32" s="639"/>
      <c r="AC32" s="639"/>
      <c r="AD32" s="640">
        <v>170</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98.7</v>
      </c>
      <c r="BH32" s="571"/>
      <c r="BI32" s="571"/>
      <c r="BJ32" s="571"/>
      <c r="BK32" s="571"/>
      <c r="BL32" s="571"/>
      <c r="BM32" s="634">
        <v>92.4</v>
      </c>
      <c r="BN32" s="571"/>
      <c r="BO32" s="571"/>
      <c r="BP32" s="571"/>
      <c r="BQ32" s="628"/>
      <c r="BR32" s="649">
        <v>98.6</v>
      </c>
      <c r="BS32" s="571"/>
      <c r="BT32" s="571"/>
      <c r="BU32" s="571"/>
      <c r="BV32" s="571"/>
      <c r="BW32" s="571"/>
      <c r="BX32" s="634">
        <v>91.6</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762881</v>
      </c>
      <c r="S33" s="587"/>
      <c r="T33" s="587"/>
      <c r="U33" s="587"/>
      <c r="V33" s="587"/>
      <c r="W33" s="587"/>
      <c r="X33" s="587"/>
      <c r="Y33" s="588"/>
      <c r="Z33" s="639">
        <v>11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2637249</v>
      </c>
      <c r="CS33" s="605"/>
      <c r="CT33" s="605"/>
      <c r="CU33" s="605"/>
      <c r="CV33" s="605"/>
      <c r="CW33" s="605"/>
      <c r="CX33" s="605"/>
      <c r="CY33" s="606"/>
      <c r="CZ33" s="589">
        <v>40.299999999999997</v>
      </c>
      <c r="DA33" s="607"/>
      <c r="DB33" s="607"/>
      <c r="DC33" s="608"/>
      <c r="DD33" s="592">
        <v>2367482</v>
      </c>
      <c r="DE33" s="605"/>
      <c r="DF33" s="605"/>
      <c r="DG33" s="605"/>
      <c r="DH33" s="605"/>
      <c r="DI33" s="605"/>
      <c r="DJ33" s="605"/>
      <c r="DK33" s="606"/>
      <c r="DL33" s="592">
        <v>1838460</v>
      </c>
      <c r="DM33" s="605"/>
      <c r="DN33" s="605"/>
      <c r="DO33" s="605"/>
      <c r="DP33" s="605"/>
      <c r="DQ33" s="605"/>
      <c r="DR33" s="605"/>
      <c r="DS33" s="605"/>
      <c r="DT33" s="605"/>
      <c r="DU33" s="605"/>
      <c r="DV33" s="606"/>
      <c r="DW33" s="609">
        <v>46</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867947</v>
      </c>
      <c r="CS34" s="587"/>
      <c r="CT34" s="587"/>
      <c r="CU34" s="587"/>
      <c r="CV34" s="587"/>
      <c r="CW34" s="587"/>
      <c r="CX34" s="587"/>
      <c r="CY34" s="588"/>
      <c r="CZ34" s="589">
        <v>13.3</v>
      </c>
      <c r="DA34" s="607"/>
      <c r="DB34" s="607"/>
      <c r="DC34" s="608"/>
      <c r="DD34" s="592">
        <v>743642</v>
      </c>
      <c r="DE34" s="587"/>
      <c r="DF34" s="587"/>
      <c r="DG34" s="587"/>
      <c r="DH34" s="587"/>
      <c r="DI34" s="587"/>
      <c r="DJ34" s="587"/>
      <c r="DK34" s="588"/>
      <c r="DL34" s="592">
        <v>678975</v>
      </c>
      <c r="DM34" s="587"/>
      <c r="DN34" s="587"/>
      <c r="DO34" s="587"/>
      <c r="DP34" s="587"/>
      <c r="DQ34" s="587"/>
      <c r="DR34" s="587"/>
      <c r="DS34" s="587"/>
      <c r="DT34" s="587"/>
      <c r="DU34" s="587"/>
      <c r="DV34" s="588"/>
      <c r="DW34" s="609">
        <v>17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352581</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806258</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254058</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13202</v>
      </c>
      <c r="CS35" s="605"/>
      <c r="CT35" s="605"/>
      <c r="CU35" s="605"/>
      <c r="CV35" s="605"/>
      <c r="CW35" s="605"/>
      <c r="CX35" s="605"/>
      <c r="CY35" s="606"/>
      <c r="CZ35" s="589">
        <v>0.2</v>
      </c>
      <c r="DA35" s="607"/>
      <c r="DB35" s="607"/>
      <c r="DC35" s="608"/>
      <c r="DD35" s="592">
        <v>13202</v>
      </c>
      <c r="DE35" s="605"/>
      <c r="DF35" s="605"/>
      <c r="DG35" s="605"/>
      <c r="DH35" s="605"/>
      <c r="DI35" s="605"/>
      <c r="DJ35" s="605"/>
      <c r="DK35" s="606"/>
      <c r="DL35" s="592">
        <v>9087</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6934817</v>
      </c>
      <c r="S36" s="627"/>
      <c r="T36" s="627"/>
      <c r="U36" s="627"/>
      <c r="V36" s="627"/>
      <c r="W36" s="627"/>
      <c r="X36" s="627"/>
      <c r="Y36" s="630"/>
      <c r="Z36" s="631">
        <v>100</v>
      </c>
      <c r="AA36" s="631"/>
      <c r="AB36" s="631"/>
      <c r="AC36" s="631"/>
      <c r="AD36" s="632">
        <v>3640796</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339000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216681</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651414</v>
      </c>
      <c r="CS36" s="587"/>
      <c r="CT36" s="587"/>
      <c r="CU36" s="587"/>
      <c r="CV36" s="587"/>
      <c r="CW36" s="587"/>
      <c r="CX36" s="587"/>
      <c r="CY36" s="588"/>
      <c r="CZ36" s="589">
        <v>9.9</v>
      </c>
      <c r="DA36" s="607"/>
      <c r="DB36" s="607"/>
      <c r="DC36" s="608"/>
      <c r="DD36" s="592">
        <v>636282</v>
      </c>
      <c r="DE36" s="587"/>
      <c r="DF36" s="587"/>
      <c r="DG36" s="587"/>
      <c r="DH36" s="587"/>
      <c r="DI36" s="587"/>
      <c r="DJ36" s="587"/>
      <c r="DK36" s="588"/>
      <c r="DL36" s="592">
        <v>511493</v>
      </c>
      <c r="DM36" s="587"/>
      <c r="DN36" s="587"/>
      <c r="DO36" s="587"/>
      <c r="DP36" s="587"/>
      <c r="DQ36" s="587"/>
      <c r="DR36" s="587"/>
      <c r="DS36" s="587"/>
      <c r="DT36" s="587"/>
      <c r="DU36" s="587"/>
      <c r="DV36" s="588"/>
      <c r="DW36" s="609">
        <v>12.8</v>
      </c>
      <c r="DX36" s="610"/>
      <c r="DY36" s="610"/>
      <c r="DZ36" s="610"/>
      <c r="EA36" s="610"/>
      <c r="EB36" s="610"/>
      <c r="EC36" s="611"/>
    </row>
    <row r="37" spans="2:133" ht="11.25" customHeight="1">
      <c r="AQ37" s="612" t="s">
        <v>315</v>
      </c>
      <c r="AR37" s="613"/>
      <c r="AS37" s="613"/>
      <c r="AT37" s="613"/>
      <c r="AU37" s="613"/>
      <c r="AV37" s="613"/>
      <c r="AW37" s="613"/>
      <c r="AX37" s="613"/>
      <c r="AY37" s="614"/>
      <c r="AZ37" s="586">
        <v>27576</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2914</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411811</v>
      </c>
      <c r="CS37" s="605"/>
      <c r="CT37" s="605"/>
      <c r="CU37" s="605"/>
      <c r="CV37" s="605"/>
      <c r="CW37" s="605"/>
      <c r="CX37" s="605"/>
      <c r="CY37" s="606"/>
      <c r="CZ37" s="589">
        <v>6.3</v>
      </c>
      <c r="DA37" s="607"/>
      <c r="DB37" s="607"/>
      <c r="DC37" s="608"/>
      <c r="DD37" s="592">
        <v>407703</v>
      </c>
      <c r="DE37" s="605"/>
      <c r="DF37" s="605"/>
      <c r="DG37" s="605"/>
      <c r="DH37" s="605"/>
      <c r="DI37" s="605"/>
      <c r="DJ37" s="605"/>
      <c r="DK37" s="606"/>
      <c r="DL37" s="592">
        <v>344512</v>
      </c>
      <c r="DM37" s="605"/>
      <c r="DN37" s="605"/>
      <c r="DO37" s="605"/>
      <c r="DP37" s="605"/>
      <c r="DQ37" s="605"/>
      <c r="DR37" s="605"/>
      <c r="DS37" s="605"/>
      <c r="DT37" s="605"/>
      <c r="DU37" s="605"/>
      <c r="DV37" s="606"/>
      <c r="DW37" s="609">
        <v>8.6</v>
      </c>
      <c r="DX37" s="610"/>
      <c r="DY37" s="610"/>
      <c r="DZ37" s="610"/>
      <c r="EA37" s="610"/>
      <c r="EB37" s="610"/>
      <c r="EC37" s="611"/>
    </row>
    <row r="38" spans="2:133" ht="11.25" customHeight="1">
      <c r="AQ38" s="612" t="s">
        <v>318</v>
      </c>
      <c r="AR38" s="613"/>
      <c r="AS38" s="613"/>
      <c r="AT38" s="613"/>
      <c r="AU38" s="613"/>
      <c r="AV38" s="613"/>
      <c r="AW38" s="613"/>
      <c r="AX38" s="613"/>
      <c r="AY38" s="614"/>
      <c r="AZ38" s="586">
        <v>6500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5304</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799758</v>
      </c>
      <c r="CS38" s="587"/>
      <c r="CT38" s="587"/>
      <c r="CU38" s="587"/>
      <c r="CV38" s="587"/>
      <c r="CW38" s="587"/>
      <c r="CX38" s="587"/>
      <c r="CY38" s="588"/>
      <c r="CZ38" s="589">
        <v>12.2</v>
      </c>
      <c r="DA38" s="607"/>
      <c r="DB38" s="607"/>
      <c r="DC38" s="608"/>
      <c r="DD38" s="592">
        <v>694344</v>
      </c>
      <c r="DE38" s="587"/>
      <c r="DF38" s="587"/>
      <c r="DG38" s="587"/>
      <c r="DH38" s="587"/>
      <c r="DI38" s="587"/>
      <c r="DJ38" s="587"/>
      <c r="DK38" s="588"/>
      <c r="DL38" s="592">
        <v>638905</v>
      </c>
      <c r="DM38" s="587"/>
      <c r="DN38" s="587"/>
      <c r="DO38" s="587"/>
      <c r="DP38" s="587"/>
      <c r="DQ38" s="587"/>
      <c r="DR38" s="587"/>
      <c r="DS38" s="587"/>
      <c r="DT38" s="587"/>
      <c r="DU38" s="587"/>
      <c r="DV38" s="588"/>
      <c r="DW38" s="609">
        <v>16</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104</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282916</v>
      </c>
      <c r="CS39" s="605"/>
      <c r="CT39" s="605"/>
      <c r="CU39" s="605"/>
      <c r="CV39" s="605"/>
      <c r="CW39" s="605"/>
      <c r="CX39" s="605"/>
      <c r="CY39" s="606"/>
      <c r="CZ39" s="589">
        <v>4.3</v>
      </c>
      <c r="DA39" s="607"/>
      <c r="DB39" s="607"/>
      <c r="DC39" s="608"/>
      <c r="DD39" s="592">
        <v>280000</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137999</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22012</v>
      </c>
      <c r="CS40" s="587"/>
      <c r="CT40" s="587"/>
      <c r="CU40" s="587"/>
      <c r="CV40" s="587"/>
      <c r="CW40" s="587"/>
      <c r="CX40" s="587"/>
      <c r="CY40" s="588"/>
      <c r="CZ40" s="589">
        <v>0.3</v>
      </c>
      <c r="DA40" s="607"/>
      <c r="DB40" s="607"/>
      <c r="DC40" s="608"/>
      <c r="DD40" s="592">
        <v>12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295183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256</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1580733</v>
      </c>
      <c r="CS42" s="587"/>
      <c r="CT42" s="587"/>
      <c r="CU42" s="587"/>
      <c r="CV42" s="587"/>
      <c r="CW42" s="587"/>
      <c r="CX42" s="587"/>
      <c r="CY42" s="588"/>
      <c r="CZ42" s="589">
        <v>24.1</v>
      </c>
      <c r="DA42" s="590"/>
      <c r="DB42" s="590"/>
      <c r="DC42" s="591"/>
      <c r="DD42" s="592">
        <v>261854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40059</v>
      </c>
      <c r="CS43" s="605"/>
      <c r="CT43" s="605"/>
      <c r="CU43" s="605"/>
      <c r="CV43" s="605"/>
      <c r="CW43" s="605"/>
      <c r="CX43" s="605"/>
      <c r="CY43" s="606"/>
      <c r="CZ43" s="589">
        <v>0.6</v>
      </c>
      <c r="DA43" s="607"/>
      <c r="DB43" s="607"/>
      <c r="DC43" s="608"/>
      <c r="DD43" s="592">
        <v>40059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1580733</v>
      </c>
      <c r="CS44" s="587"/>
      <c r="CT44" s="587"/>
      <c r="CU44" s="587"/>
      <c r="CV44" s="587"/>
      <c r="CW44" s="587"/>
      <c r="CX44" s="587"/>
      <c r="CY44" s="588"/>
      <c r="CZ44" s="589">
        <v>24.1</v>
      </c>
      <c r="DA44" s="590"/>
      <c r="DB44" s="590"/>
      <c r="DC44" s="591"/>
      <c r="DD44" s="592">
        <v>261854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1391340</v>
      </c>
      <c r="CS45" s="605"/>
      <c r="CT45" s="605"/>
      <c r="CU45" s="605"/>
      <c r="CV45" s="605"/>
      <c r="CW45" s="605"/>
      <c r="CX45" s="605"/>
      <c r="CY45" s="606"/>
      <c r="CZ45" s="589">
        <v>21.2</v>
      </c>
      <c r="DA45" s="607"/>
      <c r="DB45" s="607"/>
      <c r="DC45" s="608"/>
      <c r="DD45" s="592">
        <v>84194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189392</v>
      </c>
      <c r="CS46" s="587"/>
      <c r="CT46" s="587"/>
      <c r="CU46" s="587"/>
      <c r="CV46" s="587"/>
      <c r="CW46" s="587"/>
      <c r="CX46" s="587"/>
      <c r="CY46" s="588"/>
      <c r="CZ46" s="589">
        <v>2.9</v>
      </c>
      <c r="DA46" s="590"/>
      <c r="DB46" s="590"/>
      <c r="DC46" s="591"/>
      <c r="DD46" s="592">
        <v>177659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322</v>
      </c>
      <c r="CS47" s="605"/>
      <c r="CT47" s="605"/>
      <c r="CU47" s="605"/>
      <c r="CV47" s="605"/>
      <c r="CW47" s="605"/>
      <c r="CX47" s="605"/>
      <c r="CY47" s="606"/>
      <c r="CZ47" s="589" t="s">
        <v>322</v>
      </c>
      <c r="DA47" s="607"/>
      <c r="DB47" s="607"/>
      <c r="DC47" s="608"/>
      <c r="DD47" s="592" t="s">
        <v>322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6548133</v>
      </c>
      <c r="CS49" s="571"/>
      <c r="CT49" s="571"/>
      <c r="CU49" s="571"/>
      <c r="CV49" s="571"/>
      <c r="CW49" s="571"/>
      <c r="CX49" s="571"/>
      <c r="CY49" s="572"/>
      <c r="CZ49" s="573">
        <v>100</v>
      </c>
      <c r="DA49" s="574"/>
      <c r="DB49" s="574"/>
      <c r="DC49" s="575"/>
      <c r="DD49" s="576">
        <v>4265057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349</v>
      </c>
      <c r="B5" s="993"/>
      <c r="C5" s="993"/>
      <c r="D5" s="993"/>
      <c r="E5" s="993"/>
      <c r="F5" s="993"/>
      <c r="G5" s="993"/>
      <c r="H5" s="993"/>
      <c r="I5" s="993"/>
      <c r="J5" s="993"/>
      <c r="K5" s="993"/>
      <c r="L5" s="993"/>
      <c r="M5" s="993"/>
      <c r="N5" s="993"/>
      <c r="O5" s="993"/>
      <c r="P5" s="994"/>
      <c r="Q5" s="998" t="s">
        <v>350</v>
      </c>
      <c r="R5" s="999"/>
      <c r="S5" s="999"/>
      <c r="T5" s="999"/>
      <c r="U5" s="1000"/>
      <c r="V5" s="998" t="s">
        <v>351</v>
      </c>
      <c r="W5" s="999"/>
      <c r="X5" s="999"/>
      <c r="Y5" s="999"/>
      <c r="Z5" s="1000"/>
      <c r="AA5" s="998" t="s">
        <v>352</v>
      </c>
      <c r="AB5" s="999"/>
      <c r="AC5" s="999"/>
      <c r="AD5" s="999"/>
      <c r="AE5" s="999"/>
      <c r="AF5" s="1110" t="s">
        <v>353</v>
      </c>
      <c r="AG5" s="999"/>
      <c r="AH5" s="999"/>
      <c r="AI5" s="999"/>
      <c r="AJ5" s="1014"/>
      <c r="AK5" s="999" t="s">
        <v>354</v>
      </c>
      <c r="AL5" s="999"/>
      <c r="AM5" s="999"/>
      <c r="AN5" s="999"/>
      <c r="AO5" s="1000"/>
      <c r="AP5" s="998" t="s">
        <v>355</v>
      </c>
      <c r="AQ5" s="999"/>
      <c r="AR5" s="999"/>
      <c r="AS5" s="999"/>
      <c r="AT5" s="1000"/>
      <c r="AU5" s="998" t="s">
        <v>356</v>
      </c>
      <c r="AV5" s="999"/>
      <c r="AW5" s="999"/>
      <c r="AX5" s="999"/>
      <c r="AY5" s="1014"/>
      <c r="AZ5" s="207"/>
      <c r="BA5" s="207"/>
      <c r="BB5" s="207"/>
      <c r="BC5" s="207"/>
      <c r="BD5" s="207"/>
      <c r="BE5" s="208"/>
      <c r="BF5" s="208"/>
      <c r="BG5" s="208"/>
      <c r="BH5" s="208"/>
      <c r="BI5" s="208"/>
      <c r="BJ5" s="208"/>
      <c r="BK5" s="208"/>
      <c r="BL5" s="208"/>
      <c r="BM5" s="208"/>
      <c r="BN5" s="208"/>
      <c r="BO5" s="208"/>
      <c r="BP5" s="208"/>
      <c r="BQ5" s="992" t="s">
        <v>357</v>
      </c>
      <c r="BR5" s="993"/>
      <c r="BS5" s="993"/>
      <c r="BT5" s="993"/>
      <c r="BU5" s="993"/>
      <c r="BV5" s="993"/>
      <c r="BW5" s="993"/>
      <c r="BX5" s="993"/>
      <c r="BY5" s="993"/>
      <c r="BZ5" s="993"/>
      <c r="CA5" s="993"/>
      <c r="CB5" s="993"/>
      <c r="CC5" s="993"/>
      <c r="CD5" s="993"/>
      <c r="CE5" s="993"/>
      <c r="CF5" s="993"/>
      <c r="CG5" s="994"/>
      <c r="CH5" s="998" t="s">
        <v>358</v>
      </c>
      <c r="CI5" s="999"/>
      <c r="CJ5" s="999"/>
      <c r="CK5" s="999"/>
      <c r="CL5" s="1000"/>
      <c r="CM5" s="998" t="s">
        <v>359</v>
      </c>
      <c r="CN5" s="999"/>
      <c r="CO5" s="999"/>
      <c r="CP5" s="999"/>
      <c r="CQ5" s="1000"/>
      <c r="CR5" s="998" t="s">
        <v>360</v>
      </c>
      <c r="CS5" s="999"/>
      <c r="CT5" s="999"/>
      <c r="CU5" s="999"/>
      <c r="CV5" s="1000"/>
      <c r="CW5" s="998" t="s">
        <v>361</v>
      </c>
      <c r="CX5" s="999"/>
      <c r="CY5" s="999"/>
      <c r="CZ5" s="999"/>
      <c r="DA5" s="1000"/>
      <c r="DB5" s="998" t="s">
        <v>362</v>
      </c>
      <c r="DC5" s="999"/>
      <c r="DD5" s="999"/>
      <c r="DE5" s="999"/>
      <c r="DF5" s="1000"/>
      <c r="DG5" s="1095" t="s">
        <v>363</v>
      </c>
      <c r="DH5" s="1096"/>
      <c r="DI5" s="1096"/>
      <c r="DJ5" s="1096"/>
      <c r="DK5" s="1097"/>
      <c r="DL5" s="1095" t="s">
        <v>364</v>
      </c>
      <c r="DM5" s="1096"/>
      <c r="DN5" s="1096"/>
      <c r="DO5" s="1096"/>
      <c r="DP5" s="1097"/>
      <c r="DQ5" s="998" t="s">
        <v>365</v>
      </c>
      <c r="DR5" s="999"/>
      <c r="DS5" s="999"/>
      <c r="DT5" s="999"/>
      <c r="DU5" s="1000"/>
      <c r="DV5" s="998" t="s">
        <v>356</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366</v>
      </c>
      <c r="C7" s="1048"/>
      <c r="D7" s="1048"/>
      <c r="E7" s="1048"/>
      <c r="F7" s="1048"/>
      <c r="G7" s="1048"/>
      <c r="H7" s="1048"/>
      <c r="I7" s="1048"/>
      <c r="J7" s="1048"/>
      <c r="K7" s="1048"/>
      <c r="L7" s="1048"/>
      <c r="M7" s="1048"/>
      <c r="N7" s="1048"/>
      <c r="O7" s="1048"/>
      <c r="P7" s="1049"/>
      <c r="Q7" s="1101">
        <v>7005</v>
      </c>
      <c r="R7" s="1102"/>
      <c r="S7" s="1102"/>
      <c r="T7" s="1102"/>
      <c r="U7" s="1102"/>
      <c r="V7" s="1102">
        <v>6619</v>
      </c>
      <c r="W7" s="1102"/>
      <c r="X7" s="1102"/>
      <c r="Y7" s="1102"/>
      <c r="Z7" s="1102"/>
      <c r="AA7" s="1102">
        <v>387</v>
      </c>
      <c r="AB7" s="1102"/>
      <c r="AC7" s="1102"/>
      <c r="AD7" s="1102"/>
      <c r="AE7" s="1103"/>
      <c r="AF7" s="1104">
        <v>355</v>
      </c>
      <c r="AG7" s="1105"/>
      <c r="AH7" s="1105"/>
      <c r="AI7" s="1105"/>
      <c r="AJ7" s="1106"/>
      <c r="AK7" s="1088">
        <v>30</v>
      </c>
      <c r="AL7" s="1089"/>
      <c r="AM7" s="1089"/>
      <c r="AN7" s="1089"/>
      <c r="AO7" s="1089"/>
      <c r="AP7" s="1089">
        <v>6188</v>
      </c>
      <c r="AQ7" s="1089"/>
      <c r="AR7" s="1089"/>
      <c r="AS7" s="1089"/>
      <c r="AT7" s="1089"/>
      <c r="AU7" s="1090" t="s">
        <v>538</v>
      </c>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28"/>
      <c r="C8" s="1029"/>
      <c r="D8" s="1029"/>
      <c r="E8" s="1029"/>
      <c r="F8" s="1029"/>
      <c r="G8" s="1029"/>
      <c r="H8" s="1029"/>
      <c r="I8" s="1029"/>
      <c r="J8" s="1029"/>
      <c r="K8" s="1029"/>
      <c r="L8" s="1029"/>
      <c r="M8" s="1029"/>
      <c r="N8" s="1029"/>
      <c r="O8" s="1029"/>
      <c r="P8" s="1030"/>
      <c r="Q8" s="1040"/>
      <c r="R8" s="1041"/>
      <c r="S8" s="1041"/>
      <c r="T8" s="1041"/>
      <c r="U8" s="1041"/>
      <c r="V8" s="1041"/>
      <c r="W8" s="1041"/>
      <c r="X8" s="1041"/>
      <c r="Y8" s="1041"/>
      <c r="Z8" s="1041"/>
      <c r="AA8" s="1041"/>
      <c r="AB8" s="1041"/>
      <c r="AC8" s="1041"/>
      <c r="AD8" s="1041"/>
      <c r="AE8" s="1042"/>
      <c r="AF8" s="1034"/>
      <c r="AG8" s="1035"/>
      <c r="AH8" s="1035"/>
      <c r="AI8" s="1035"/>
      <c r="AJ8" s="1036"/>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367</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5">
        <v>7005</v>
      </c>
      <c r="R23" s="1066"/>
      <c r="S23" s="1066"/>
      <c r="T23" s="1066"/>
      <c r="U23" s="1066"/>
      <c r="V23" s="1066">
        <v>6619</v>
      </c>
      <c r="W23" s="1066"/>
      <c r="X23" s="1066"/>
      <c r="Y23" s="1066"/>
      <c r="Z23" s="1066"/>
      <c r="AA23" s="1066">
        <v>387</v>
      </c>
      <c r="AB23" s="1066"/>
      <c r="AC23" s="1066"/>
      <c r="AD23" s="1066"/>
      <c r="AE23" s="1067"/>
      <c r="AF23" s="1068">
        <v>355</v>
      </c>
      <c r="AG23" s="1066"/>
      <c r="AH23" s="1066"/>
      <c r="AI23" s="1066"/>
      <c r="AJ23" s="1069"/>
      <c r="AK23" s="1070"/>
      <c r="AL23" s="1071"/>
      <c r="AM23" s="1071"/>
      <c r="AN23" s="1071"/>
      <c r="AO23" s="1071"/>
      <c r="AP23" s="1066">
        <v>6188</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349</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356</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2381</v>
      </c>
      <c r="R28" s="1051"/>
      <c r="S28" s="1051"/>
      <c r="T28" s="1051"/>
      <c r="U28" s="1051"/>
      <c r="V28" s="1051">
        <v>2127</v>
      </c>
      <c r="W28" s="1051"/>
      <c r="X28" s="1051"/>
      <c r="Y28" s="1051"/>
      <c r="Z28" s="1051"/>
      <c r="AA28" s="1051">
        <v>254</v>
      </c>
      <c r="AB28" s="1051"/>
      <c r="AC28" s="1051"/>
      <c r="AD28" s="1051"/>
      <c r="AE28" s="1052"/>
      <c r="AF28" s="1053">
        <v>254</v>
      </c>
      <c r="AG28" s="1051"/>
      <c r="AH28" s="1051"/>
      <c r="AI28" s="1051"/>
      <c r="AJ28" s="1054"/>
      <c r="AK28" s="1055">
        <v>138</v>
      </c>
      <c r="AL28" s="1043"/>
      <c r="AM28" s="1043"/>
      <c r="AN28" s="1043"/>
      <c r="AO28" s="1043"/>
      <c r="AP28" s="1043" t="s">
        <v>542</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381</v>
      </c>
      <c r="C29" s="1029"/>
      <c r="D29" s="1029"/>
      <c r="E29" s="1029"/>
      <c r="F29" s="1029"/>
      <c r="G29" s="1029"/>
      <c r="H29" s="1029"/>
      <c r="I29" s="1029"/>
      <c r="J29" s="1029"/>
      <c r="K29" s="1029"/>
      <c r="L29" s="1029"/>
      <c r="M29" s="1029"/>
      <c r="N29" s="1029"/>
      <c r="O29" s="1029"/>
      <c r="P29" s="1030"/>
      <c r="Q29" s="1040">
        <v>156</v>
      </c>
      <c r="R29" s="1041"/>
      <c r="S29" s="1041"/>
      <c r="T29" s="1041"/>
      <c r="U29" s="1041"/>
      <c r="V29" s="1041">
        <v>152</v>
      </c>
      <c r="W29" s="1041"/>
      <c r="X29" s="1041"/>
      <c r="Y29" s="1041"/>
      <c r="Z29" s="1041"/>
      <c r="AA29" s="1041">
        <v>5</v>
      </c>
      <c r="AB29" s="1041"/>
      <c r="AC29" s="1041"/>
      <c r="AD29" s="1041"/>
      <c r="AE29" s="1042"/>
      <c r="AF29" s="1034">
        <v>5</v>
      </c>
      <c r="AG29" s="1035"/>
      <c r="AH29" s="1035"/>
      <c r="AI29" s="1035"/>
      <c r="AJ29" s="1036"/>
      <c r="AK29" s="977">
        <v>31</v>
      </c>
      <c r="AL29" s="965"/>
      <c r="AM29" s="965"/>
      <c r="AN29" s="965"/>
      <c r="AO29" s="965"/>
      <c r="AP29" s="965" t="s">
        <v>542</v>
      </c>
      <c r="AQ29" s="965"/>
      <c r="AR29" s="965"/>
      <c r="AS29" s="965"/>
      <c r="AT29" s="965"/>
      <c r="AU29" s="965" t="s">
        <v>542</v>
      </c>
      <c r="AV29" s="965"/>
      <c r="AW29" s="965"/>
      <c r="AX29" s="965"/>
      <c r="AY29" s="965"/>
      <c r="AZ29" s="1039" t="s">
        <v>542</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382</v>
      </c>
      <c r="C30" s="1029"/>
      <c r="D30" s="1029"/>
      <c r="E30" s="1029"/>
      <c r="F30" s="1029"/>
      <c r="G30" s="1029"/>
      <c r="H30" s="1029"/>
      <c r="I30" s="1029"/>
      <c r="J30" s="1029"/>
      <c r="K30" s="1029"/>
      <c r="L30" s="1029"/>
      <c r="M30" s="1029"/>
      <c r="N30" s="1029"/>
      <c r="O30" s="1029"/>
      <c r="P30" s="1030"/>
      <c r="Q30" s="1040">
        <v>49</v>
      </c>
      <c r="R30" s="1041"/>
      <c r="S30" s="1041"/>
      <c r="T30" s="1041"/>
      <c r="U30" s="1041"/>
      <c r="V30" s="1041">
        <v>49</v>
      </c>
      <c r="W30" s="1041"/>
      <c r="X30" s="1041"/>
      <c r="Y30" s="1041"/>
      <c r="Z30" s="1041"/>
      <c r="AA30" s="1041" t="s">
        <v>543</v>
      </c>
      <c r="AB30" s="1041"/>
      <c r="AC30" s="1041"/>
      <c r="AD30" s="1041"/>
      <c r="AE30" s="1042"/>
      <c r="AF30" s="1034" t="s">
        <v>112</v>
      </c>
      <c r="AG30" s="1035"/>
      <c r="AH30" s="1035"/>
      <c r="AI30" s="1035"/>
      <c r="AJ30" s="1036"/>
      <c r="AK30" s="977">
        <v>27</v>
      </c>
      <c r="AL30" s="965"/>
      <c r="AM30" s="965"/>
      <c r="AN30" s="965"/>
      <c r="AO30" s="965"/>
      <c r="AP30" s="965">
        <v>23</v>
      </c>
      <c r="AQ30" s="965"/>
      <c r="AR30" s="965"/>
      <c r="AS30" s="965"/>
      <c r="AT30" s="965"/>
      <c r="AU30" s="965" t="s">
        <v>542</v>
      </c>
      <c r="AV30" s="965"/>
      <c r="AW30" s="965"/>
      <c r="AX30" s="965"/>
      <c r="AY30" s="965"/>
      <c r="AZ30" s="1039" t="s">
        <v>542</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383</v>
      </c>
      <c r="C31" s="1029"/>
      <c r="D31" s="1029"/>
      <c r="E31" s="1029"/>
      <c r="F31" s="1029"/>
      <c r="G31" s="1029"/>
      <c r="H31" s="1029"/>
      <c r="I31" s="1029"/>
      <c r="J31" s="1029"/>
      <c r="K31" s="1029"/>
      <c r="L31" s="1029"/>
      <c r="M31" s="1029"/>
      <c r="N31" s="1029"/>
      <c r="O31" s="1029"/>
      <c r="P31" s="1030"/>
      <c r="Q31" s="1040">
        <v>153</v>
      </c>
      <c r="R31" s="1041"/>
      <c r="S31" s="1041"/>
      <c r="T31" s="1041"/>
      <c r="U31" s="1041"/>
      <c r="V31" s="1041">
        <v>131</v>
      </c>
      <c r="W31" s="1041"/>
      <c r="X31" s="1041"/>
      <c r="Y31" s="1041"/>
      <c r="Z31" s="1041"/>
      <c r="AA31" s="1041">
        <v>22</v>
      </c>
      <c r="AB31" s="1041"/>
      <c r="AC31" s="1041"/>
      <c r="AD31" s="1041"/>
      <c r="AE31" s="1042"/>
      <c r="AF31" s="1034">
        <v>493</v>
      </c>
      <c r="AG31" s="1035"/>
      <c r="AH31" s="1035"/>
      <c r="AI31" s="1035"/>
      <c r="AJ31" s="1036"/>
      <c r="AK31" s="977">
        <v>0</v>
      </c>
      <c r="AL31" s="965"/>
      <c r="AM31" s="965"/>
      <c r="AN31" s="965"/>
      <c r="AO31" s="965"/>
      <c r="AP31" s="965">
        <v>225</v>
      </c>
      <c r="AQ31" s="965"/>
      <c r="AR31" s="965"/>
      <c r="AS31" s="965"/>
      <c r="AT31" s="965"/>
      <c r="AU31" s="965">
        <v>29</v>
      </c>
      <c r="AV31" s="965"/>
      <c r="AW31" s="965"/>
      <c r="AX31" s="965"/>
      <c r="AY31" s="965"/>
      <c r="AZ31" s="1039" t="s">
        <v>542</v>
      </c>
      <c r="BA31" s="1039"/>
      <c r="BB31" s="1039"/>
      <c r="BC31" s="1039"/>
      <c r="BD31" s="1039"/>
      <c r="BE31" s="1023" t="s">
        <v>384</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385</v>
      </c>
      <c r="C32" s="1029"/>
      <c r="D32" s="1029"/>
      <c r="E32" s="1029"/>
      <c r="F32" s="1029"/>
      <c r="G32" s="1029"/>
      <c r="H32" s="1029"/>
      <c r="I32" s="1029"/>
      <c r="J32" s="1029"/>
      <c r="K32" s="1029"/>
      <c r="L32" s="1029"/>
      <c r="M32" s="1029"/>
      <c r="N32" s="1029"/>
      <c r="O32" s="1029"/>
      <c r="P32" s="1030"/>
      <c r="Q32" s="1040">
        <v>639</v>
      </c>
      <c r="R32" s="1041"/>
      <c r="S32" s="1041"/>
      <c r="T32" s="1041"/>
      <c r="U32" s="1041"/>
      <c r="V32" s="1041">
        <v>619</v>
      </c>
      <c r="W32" s="1041"/>
      <c r="X32" s="1041"/>
      <c r="Y32" s="1041"/>
      <c r="Z32" s="1041"/>
      <c r="AA32" s="1041">
        <v>20</v>
      </c>
      <c r="AB32" s="1041"/>
      <c r="AC32" s="1041"/>
      <c r="AD32" s="1041"/>
      <c r="AE32" s="1042"/>
      <c r="AF32" s="1034">
        <v>20</v>
      </c>
      <c r="AG32" s="1035"/>
      <c r="AH32" s="1035"/>
      <c r="AI32" s="1035"/>
      <c r="AJ32" s="1036"/>
      <c r="AK32" s="977">
        <v>339</v>
      </c>
      <c r="AL32" s="965"/>
      <c r="AM32" s="965"/>
      <c r="AN32" s="965"/>
      <c r="AO32" s="965"/>
      <c r="AP32" s="965">
        <v>4522</v>
      </c>
      <c r="AQ32" s="965"/>
      <c r="AR32" s="965"/>
      <c r="AS32" s="965"/>
      <c r="AT32" s="965"/>
      <c r="AU32" s="965">
        <v>3780</v>
      </c>
      <c r="AV32" s="965"/>
      <c r="AW32" s="965"/>
      <c r="AX32" s="965"/>
      <c r="AY32" s="965"/>
      <c r="AZ32" s="1039" t="s">
        <v>542</v>
      </c>
      <c r="BA32" s="1039"/>
      <c r="BB32" s="1039"/>
      <c r="BC32" s="1039"/>
      <c r="BD32" s="1039"/>
      <c r="BE32" s="1023" t="s">
        <v>386</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c r="C33" s="1029"/>
      <c r="D33" s="1029"/>
      <c r="E33" s="1029"/>
      <c r="F33" s="1029"/>
      <c r="G33" s="1029"/>
      <c r="H33" s="1029"/>
      <c r="I33" s="1029"/>
      <c r="J33" s="1029"/>
      <c r="K33" s="1029"/>
      <c r="L33" s="1029"/>
      <c r="M33" s="1029"/>
      <c r="N33" s="1029"/>
      <c r="O33" s="1029"/>
      <c r="P33" s="1030"/>
      <c r="Q33" s="1040"/>
      <c r="R33" s="1041"/>
      <c r="S33" s="1041"/>
      <c r="T33" s="1041"/>
      <c r="U33" s="1041"/>
      <c r="V33" s="1041"/>
      <c r="W33" s="1041"/>
      <c r="X33" s="1041"/>
      <c r="Y33" s="1041"/>
      <c r="Z33" s="1041"/>
      <c r="AA33" s="1041"/>
      <c r="AB33" s="1041"/>
      <c r="AC33" s="1041"/>
      <c r="AD33" s="1041"/>
      <c r="AE33" s="1042"/>
      <c r="AF33" s="1034"/>
      <c r="AG33" s="1035"/>
      <c r="AH33" s="1035"/>
      <c r="AI33" s="1035"/>
      <c r="AJ33" s="1036"/>
      <c r="AK33" s="977"/>
      <c r="AL33" s="965"/>
      <c r="AM33" s="965"/>
      <c r="AN33" s="965"/>
      <c r="AO33" s="965"/>
      <c r="AP33" s="965"/>
      <c r="AQ33" s="965"/>
      <c r="AR33" s="965"/>
      <c r="AS33" s="965"/>
      <c r="AT33" s="965"/>
      <c r="AU33" s="965"/>
      <c r="AV33" s="965"/>
      <c r="AW33" s="965"/>
      <c r="AX33" s="965"/>
      <c r="AY33" s="965"/>
      <c r="AZ33" s="1039"/>
      <c r="BA33" s="1039"/>
      <c r="BB33" s="1039"/>
      <c r="BC33" s="1039"/>
      <c r="BD33" s="1039"/>
      <c r="BE33" s="1023"/>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7"/>
      <c r="AL34" s="965"/>
      <c r="AM34" s="965"/>
      <c r="AN34" s="965"/>
      <c r="AO34" s="965"/>
      <c r="AP34" s="965"/>
      <c r="AQ34" s="965"/>
      <c r="AR34" s="965"/>
      <c r="AS34" s="965"/>
      <c r="AT34" s="965"/>
      <c r="AU34" s="965"/>
      <c r="AV34" s="965"/>
      <c r="AW34" s="965"/>
      <c r="AX34" s="965"/>
      <c r="AY34" s="965"/>
      <c r="AZ34" s="1039"/>
      <c r="BA34" s="1039"/>
      <c r="BB34" s="1039"/>
      <c r="BC34" s="1039"/>
      <c r="BD34" s="1039"/>
      <c r="BE34" s="1023"/>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7"/>
      <c r="AL35" s="965"/>
      <c r="AM35" s="965"/>
      <c r="AN35" s="965"/>
      <c r="AO35" s="965"/>
      <c r="AP35" s="965"/>
      <c r="AQ35" s="965"/>
      <c r="AR35" s="965"/>
      <c r="AS35" s="965"/>
      <c r="AT35" s="965"/>
      <c r="AU35" s="965"/>
      <c r="AV35" s="965"/>
      <c r="AW35" s="965"/>
      <c r="AX35" s="965"/>
      <c r="AY35" s="965"/>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7"/>
      <c r="AL36" s="965"/>
      <c r="AM36" s="965"/>
      <c r="AN36" s="965"/>
      <c r="AO36" s="965"/>
      <c r="AP36" s="965"/>
      <c r="AQ36" s="965"/>
      <c r="AR36" s="965"/>
      <c r="AS36" s="965"/>
      <c r="AT36" s="965"/>
      <c r="AU36" s="965"/>
      <c r="AV36" s="965"/>
      <c r="AW36" s="965"/>
      <c r="AX36" s="965"/>
      <c r="AY36" s="965"/>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7"/>
      <c r="AL37" s="965"/>
      <c r="AM37" s="965"/>
      <c r="AN37" s="965"/>
      <c r="AO37" s="965"/>
      <c r="AP37" s="965"/>
      <c r="AQ37" s="965"/>
      <c r="AR37" s="965"/>
      <c r="AS37" s="965"/>
      <c r="AT37" s="965"/>
      <c r="AU37" s="965"/>
      <c r="AV37" s="965"/>
      <c r="AW37" s="965"/>
      <c r="AX37" s="965"/>
      <c r="AY37" s="965"/>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7"/>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7"/>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7"/>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7"/>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7"/>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7"/>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7"/>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7"/>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7"/>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7"/>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7"/>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7"/>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387</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772</v>
      </c>
      <c r="AG63" s="953"/>
      <c r="AH63" s="953"/>
      <c r="AI63" s="953"/>
      <c r="AJ63" s="1021"/>
      <c r="AK63" s="1022"/>
      <c r="AL63" s="957"/>
      <c r="AM63" s="957"/>
      <c r="AN63" s="957"/>
      <c r="AO63" s="957"/>
      <c r="AP63" s="953">
        <v>4770</v>
      </c>
      <c r="AQ63" s="953"/>
      <c r="AR63" s="953"/>
      <c r="AS63" s="953"/>
      <c r="AT63" s="953"/>
      <c r="AU63" s="953">
        <v>3809</v>
      </c>
      <c r="AV63" s="953"/>
      <c r="AW63" s="953"/>
      <c r="AX63" s="953"/>
      <c r="AY63" s="953"/>
      <c r="AZ63" s="1016"/>
      <c r="BA63" s="1016"/>
      <c r="BB63" s="1016"/>
      <c r="BC63" s="1016"/>
      <c r="BD63" s="1016"/>
      <c r="BE63" s="954"/>
      <c r="BF63" s="954"/>
      <c r="BG63" s="954"/>
      <c r="BH63" s="954"/>
      <c r="BI63" s="955"/>
      <c r="BJ63" s="1017" t="s">
        <v>112</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390</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391</v>
      </c>
      <c r="AV66" s="999"/>
      <c r="AW66" s="999"/>
      <c r="AX66" s="999"/>
      <c r="AY66" s="1000"/>
      <c r="AZ66" s="998" t="s">
        <v>356</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528</v>
      </c>
      <c r="C68" s="983"/>
      <c r="D68" s="983"/>
      <c r="E68" s="983"/>
      <c r="F68" s="983"/>
      <c r="G68" s="983"/>
      <c r="H68" s="983"/>
      <c r="I68" s="983"/>
      <c r="J68" s="983"/>
      <c r="K68" s="983"/>
      <c r="L68" s="983"/>
      <c r="M68" s="983"/>
      <c r="N68" s="983"/>
      <c r="O68" s="983"/>
      <c r="P68" s="984"/>
      <c r="Q68" s="985">
        <v>773</v>
      </c>
      <c r="R68" s="979"/>
      <c r="S68" s="979"/>
      <c r="T68" s="979"/>
      <c r="U68" s="979"/>
      <c r="V68" s="979">
        <v>738</v>
      </c>
      <c r="W68" s="979"/>
      <c r="X68" s="979"/>
      <c r="Y68" s="979"/>
      <c r="Z68" s="979"/>
      <c r="AA68" s="979">
        <v>34</v>
      </c>
      <c r="AB68" s="979"/>
      <c r="AC68" s="979"/>
      <c r="AD68" s="979"/>
      <c r="AE68" s="979"/>
      <c r="AF68" s="979">
        <v>34</v>
      </c>
      <c r="AG68" s="979"/>
      <c r="AH68" s="979"/>
      <c r="AI68" s="979"/>
      <c r="AJ68" s="979"/>
      <c r="AK68" s="979" t="s">
        <v>542</v>
      </c>
      <c r="AL68" s="979"/>
      <c r="AM68" s="979"/>
      <c r="AN68" s="979"/>
      <c r="AO68" s="979"/>
      <c r="AP68" s="979">
        <v>195</v>
      </c>
      <c r="AQ68" s="979"/>
      <c r="AR68" s="979"/>
      <c r="AS68" s="979"/>
      <c r="AT68" s="979"/>
      <c r="AU68" s="979">
        <v>59</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529</v>
      </c>
      <c r="C69" s="973"/>
      <c r="D69" s="973"/>
      <c r="E69" s="973"/>
      <c r="F69" s="973"/>
      <c r="G69" s="973"/>
      <c r="H69" s="973"/>
      <c r="I69" s="973"/>
      <c r="J69" s="973"/>
      <c r="K69" s="973"/>
      <c r="L69" s="973"/>
      <c r="M69" s="973"/>
      <c r="N69" s="973"/>
      <c r="O69" s="973"/>
      <c r="P69" s="974"/>
      <c r="Q69" s="971">
        <v>2032</v>
      </c>
      <c r="R69" s="965"/>
      <c r="S69" s="965"/>
      <c r="T69" s="965"/>
      <c r="U69" s="965"/>
      <c r="V69" s="965">
        <v>1690</v>
      </c>
      <c r="W69" s="965"/>
      <c r="X69" s="965"/>
      <c r="Y69" s="965"/>
      <c r="Z69" s="965"/>
      <c r="AA69" s="965">
        <v>342</v>
      </c>
      <c r="AB69" s="965"/>
      <c r="AC69" s="965"/>
      <c r="AD69" s="965"/>
      <c r="AE69" s="965"/>
      <c r="AF69" s="965">
        <v>29</v>
      </c>
      <c r="AG69" s="965"/>
      <c r="AH69" s="965"/>
      <c r="AI69" s="965"/>
      <c r="AJ69" s="965"/>
      <c r="AK69" s="965">
        <v>444</v>
      </c>
      <c r="AL69" s="965"/>
      <c r="AM69" s="965"/>
      <c r="AN69" s="965"/>
      <c r="AO69" s="965"/>
      <c r="AP69" s="965">
        <v>1216</v>
      </c>
      <c r="AQ69" s="965"/>
      <c r="AR69" s="965"/>
      <c r="AS69" s="965"/>
      <c r="AT69" s="965"/>
      <c r="AU69" s="965">
        <v>115</v>
      </c>
      <c r="AV69" s="965"/>
      <c r="AW69" s="965"/>
      <c r="AX69" s="965"/>
      <c r="AY69" s="965"/>
      <c r="AZ69" s="966" t="s">
        <v>539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530</v>
      </c>
      <c r="C70" s="973"/>
      <c r="D70" s="973"/>
      <c r="E70" s="973"/>
      <c r="F70" s="973"/>
      <c r="G70" s="973"/>
      <c r="H70" s="973"/>
      <c r="I70" s="973"/>
      <c r="J70" s="973"/>
      <c r="K70" s="973"/>
      <c r="L70" s="973"/>
      <c r="M70" s="973"/>
      <c r="N70" s="973"/>
      <c r="O70" s="973"/>
      <c r="P70" s="974"/>
      <c r="Q70" s="971">
        <v>5981</v>
      </c>
      <c r="R70" s="965"/>
      <c r="S70" s="965"/>
      <c r="T70" s="965"/>
      <c r="U70" s="965"/>
      <c r="V70" s="965">
        <v>5857</v>
      </c>
      <c r="W70" s="965"/>
      <c r="X70" s="965"/>
      <c r="Y70" s="965"/>
      <c r="Z70" s="965"/>
      <c r="AA70" s="965">
        <v>124</v>
      </c>
      <c r="AB70" s="965"/>
      <c r="AC70" s="965"/>
      <c r="AD70" s="965"/>
      <c r="AE70" s="965"/>
      <c r="AF70" s="965">
        <v>124</v>
      </c>
      <c r="AG70" s="965"/>
      <c r="AH70" s="965"/>
      <c r="AI70" s="965"/>
      <c r="AJ70" s="965"/>
      <c r="AK70" s="965" t="s">
        <v>542</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531</v>
      </c>
      <c r="C71" s="973"/>
      <c r="D71" s="973"/>
      <c r="E71" s="973"/>
      <c r="F71" s="973"/>
      <c r="G71" s="973"/>
      <c r="H71" s="973"/>
      <c r="I71" s="973"/>
      <c r="J71" s="973"/>
      <c r="K71" s="973"/>
      <c r="L71" s="973"/>
      <c r="M71" s="973"/>
      <c r="N71" s="973"/>
      <c r="O71" s="973"/>
      <c r="P71" s="974"/>
      <c r="Q71" s="971">
        <v>905</v>
      </c>
      <c r="R71" s="965"/>
      <c r="S71" s="965"/>
      <c r="T71" s="965"/>
      <c r="U71" s="965"/>
      <c r="V71" s="965">
        <v>826</v>
      </c>
      <c r="W71" s="965"/>
      <c r="X71" s="965"/>
      <c r="Y71" s="965"/>
      <c r="Z71" s="965"/>
      <c r="AA71" s="965">
        <v>79</v>
      </c>
      <c r="AB71" s="965"/>
      <c r="AC71" s="965"/>
      <c r="AD71" s="965"/>
      <c r="AE71" s="965"/>
      <c r="AF71" s="965">
        <v>79</v>
      </c>
      <c r="AG71" s="965"/>
      <c r="AH71" s="965"/>
      <c r="AI71" s="965"/>
      <c r="AJ71" s="965"/>
      <c r="AK71" s="965">
        <v>60</v>
      </c>
      <c r="AL71" s="965"/>
      <c r="AM71" s="965"/>
      <c r="AN71" s="965"/>
      <c r="AO71" s="965"/>
      <c r="AP71" s="965">
        <v>179</v>
      </c>
      <c r="AQ71" s="965"/>
      <c r="AR71" s="965"/>
      <c r="AS71" s="965"/>
      <c r="AT71" s="965"/>
      <c r="AU71" s="965">
        <v>28</v>
      </c>
      <c r="AV71" s="965"/>
      <c r="AW71" s="965"/>
      <c r="AX71" s="965"/>
      <c r="AY71" s="965"/>
      <c r="AZ71" s="966" t="s">
        <v>544</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532</v>
      </c>
      <c r="C72" s="973"/>
      <c r="D72" s="973"/>
      <c r="E72" s="973"/>
      <c r="F72" s="973"/>
      <c r="G72" s="973"/>
      <c r="H72" s="973"/>
      <c r="I72" s="973"/>
      <c r="J72" s="973"/>
      <c r="K72" s="973"/>
      <c r="L72" s="973"/>
      <c r="M72" s="973"/>
      <c r="N72" s="973"/>
      <c r="O72" s="973"/>
      <c r="P72" s="974"/>
      <c r="Q72" s="971">
        <v>469</v>
      </c>
      <c r="R72" s="965"/>
      <c r="S72" s="965"/>
      <c r="T72" s="965"/>
      <c r="U72" s="965"/>
      <c r="V72" s="965">
        <v>426</v>
      </c>
      <c r="W72" s="965"/>
      <c r="X72" s="965"/>
      <c r="Y72" s="965"/>
      <c r="Z72" s="965"/>
      <c r="AA72" s="965">
        <v>43</v>
      </c>
      <c r="AB72" s="965"/>
      <c r="AC72" s="965"/>
      <c r="AD72" s="965"/>
      <c r="AE72" s="965"/>
      <c r="AF72" s="965">
        <v>43</v>
      </c>
      <c r="AG72" s="965"/>
      <c r="AH72" s="965"/>
      <c r="AI72" s="965"/>
      <c r="AJ72" s="965"/>
      <c r="AK72" s="965">
        <v>25</v>
      </c>
      <c r="AL72" s="965"/>
      <c r="AM72" s="965"/>
      <c r="AN72" s="965"/>
      <c r="AO72" s="965"/>
      <c r="AP72" s="965">
        <v>102</v>
      </c>
      <c r="AQ72" s="965"/>
      <c r="AR72" s="965"/>
      <c r="AS72" s="965"/>
      <c r="AT72" s="965"/>
      <c r="AU72" s="965">
        <v>19</v>
      </c>
      <c r="AV72" s="965"/>
      <c r="AW72" s="965"/>
      <c r="AX72" s="965"/>
      <c r="AY72" s="965"/>
      <c r="AZ72" s="966" t="s">
        <v>545</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533</v>
      </c>
      <c r="C73" s="973"/>
      <c r="D73" s="973"/>
      <c r="E73" s="973"/>
      <c r="F73" s="973"/>
      <c r="G73" s="973"/>
      <c r="H73" s="973"/>
      <c r="I73" s="973"/>
      <c r="J73" s="973"/>
      <c r="K73" s="973"/>
      <c r="L73" s="973"/>
      <c r="M73" s="973"/>
      <c r="N73" s="973"/>
      <c r="O73" s="973"/>
      <c r="P73" s="974"/>
      <c r="Q73" s="971">
        <v>69</v>
      </c>
      <c r="R73" s="965"/>
      <c r="S73" s="965"/>
      <c r="T73" s="965"/>
      <c r="U73" s="965"/>
      <c r="V73" s="965">
        <v>64</v>
      </c>
      <c r="W73" s="965"/>
      <c r="X73" s="965"/>
      <c r="Y73" s="965"/>
      <c r="Z73" s="965"/>
      <c r="AA73" s="965">
        <v>4</v>
      </c>
      <c r="AB73" s="965"/>
      <c r="AC73" s="965"/>
      <c r="AD73" s="965"/>
      <c r="AE73" s="965"/>
      <c r="AF73" s="965">
        <v>4</v>
      </c>
      <c r="AG73" s="965"/>
      <c r="AH73" s="965"/>
      <c r="AI73" s="965"/>
      <c r="AJ73" s="965"/>
      <c r="AK73" s="965" t="s">
        <v>542</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534</v>
      </c>
      <c r="C74" s="973"/>
      <c r="D74" s="973"/>
      <c r="E74" s="973"/>
      <c r="F74" s="973"/>
      <c r="G74" s="973"/>
      <c r="H74" s="973"/>
      <c r="I74" s="973"/>
      <c r="J74" s="973"/>
      <c r="K74" s="973"/>
      <c r="L74" s="973"/>
      <c r="M74" s="973"/>
      <c r="N74" s="973"/>
      <c r="O74" s="973"/>
      <c r="P74" s="974"/>
      <c r="Q74" s="971">
        <v>10474</v>
      </c>
      <c r="R74" s="965"/>
      <c r="S74" s="965"/>
      <c r="T74" s="965"/>
      <c r="U74" s="965"/>
      <c r="V74" s="965">
        <v>10424</v>
      </c>
      <c r="W74" s="965"/>
      <c r="X74" s="965"/>
      <c r="Y74" s="965"/>
      <c r="Z74" s="965"/>
      <c r="AA74" s="965">
        <v>50</v>
      </c>
      <c r="AB74" s="965"/>
      <c r="AC74" s="965"/>
      <c r="AD74" s="965"/>
      <c r="AE74" s="965"/>
      <c r="AF74" s="965">
        <v>50</v>
      </c>
      <c r="AG74" s="965"/>
      <c r="AH74" s="965"/>
      <c r="AI74" s="965"/>
      <c r="AJ74" s="965"/>
      <c r="AK74" s="965">
        <v>2200</v>
      </c>
      <c r="AL74" s="965"/>
      <c r="AM74" s="965"/>
      <c r="AN74" s="965"/>
      <c r="AO74" s="965"/>
      <c r="AP74" s="965" t="s">
        <v>542</v>
      </c>
      <c r="AQ74" s="965"/>
      <c r="AR74" s="965"/>
      <c r="AS74" s="965"/>
      <c r="AT74" s="965"/>
      <c r="AU74" s="965" t="s">
        <v>542</v>
      </c>
      <c r="AV74" s="965"/>
      <c r="AW74" s="965"/>
      <c r="AX74" s="965"/>
      <c r="AY74" s="965"/>
      <c r="AZ74" s="966" t="s">
        <v>540</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535</v>
      </c>
      <c r="C75" s="973"/>
      <c r="D75" s="973"/>
      <c r="E75" s="973"/>
      <c r="F75" s="973"/>
      <c r="G75" s="973"/>
      <c r="H75" s="973"/>
      <c r="I75" s="973"/>
      <c r="J75" s="973"/>
      <c r="K75" s="973"/>
      <c r="L75" s="973"/>
      <c r="M75" s="973"/>
      <c r="N75" s="973"/>
      <c r="O75" s="973"/>
      <c r="P75" s="974"/>
      <c r="Q75" s="975">
        <v>113</v>
      </c>
      <c r="R75" s="976"/>
      <c r="S75" s="976"/>
      <c r="T75" s="976"/>
      <c r="U75" s="977"/>
      <c r="V75" s="978">
        <v>105</v>
      </c>
      <c r="W75" s="976"/>
      <c r="X75" s="976"/>
      <c r="Y75" s="976"/>
      <c r="Z75" s="977"/>
      <c r="AA75" s="978">
        <v>8</v>
      </c>
      <c r="AB75" s="976"/>
      <c r="AC75" s="976"/>
      <c r="AD75" s="976"/>
      <c r="AE75" s="977"/>
      <c r="AF75" s="978">
        <v>8</v>
      </c>
      <c r="AG75" s="976"/>
      <c r="AH75" s="976"/>
      <c r="AI75" s="976"/>
      <c r="AJ75" s="977"/>
      <c r="AK75" s="978" t="s">
        <v>542</v>
      </c>
      <c r="AL75" s="976"/>
      <c r="AM75" s="976"/>
      <c r="AN75" s="976"/>
      <c r="AO75" s="977"/>
      <c r="AP75" s="978" t="s">
        <v>542</v>
      </c>
      <c r="AQ75" s="976"/>
      <c r="AR75" s="976"/>
      <c r="AS75" s="976"/>
      <c r="AT75" s="977"/>
      <c r="AU75" s="978" t="s">
        <v>542</v>
      </c>
      <c r="AV75" s="976"/>
      <c r="AW75" s="976"/>
      <c r="AX75" s="976"/>
      <c r="AY75" s="977"/>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536</v>
      </c>
      <c r="C76" s="973"/>
      <c r="D76" s="973"/>
      <c r="E76" s="973"/>
      <c r="F76" s="973"/>
      <c r="G76" s="973"/>
      <c r="H76" s="973"/>
      <c r="I76" s="973"/>
      <c r="J76" s="973"/>
      <c r="K76" s="973"/>
      <c r="L76" s="973"/>
      <c r="M76" s="973"/>
      <c r="N76" s="973"/>
      <c r="O76" s="973"/>
      <c r="P76" s="974"/>
      <c r="Q76" s="975">
        <v>250</v>
      </c>
      <c r="R76" s="976"/>
      <c r="S76" s="976"/>
      <c r="T76" s="976"/>
      <c r="U76" s="977"/>
      <c r="V76" s="978">
        <v>213</v>
      </c>
      <c r="W76" s="976"/>
      <c r="X76" s="976"/>
      <c r="Y76" s="976"/>
      <c r="Z76" s="977"/>
      <c r="AA76" s="978">
        <v>37</v>
      </c>
      <c r="AB76" s="976"/>
      <c r="AC76" s="976"/>
      <c r="AD76" s="976"/>
      <c r="AE76" s="977"/>
      <c r="AF76" s="978">
        <v>37</v>
      </c>
      <c r="AG76" s="976"/>
      <c r="AH76" s="976"/>
      <c r="AI76" s="976"/>
      <c r="AJ76" s="977"/>
      <c r="AK76" s="978" t="s">
        <v>542</v>
      </c>
      <c r="AL76" s="976"/>
      <c r="AM76" s="976"/>
      <c r="AN76" s="976"/>
      <c r="AO76" s="977"/>
      <c r="AP76" s="978" t="s">
        <v>542</v>
      </c>
      <c r="AQ76" s="976"/>
      <c r="AR76" s="976"/>
      <c r="AS76" s="976"/>
      <c r="AT76" s="977"/>
      <c r="AU76" s="978" t="s">
        <v>542</v>
      </c>
      <c r="AV76" s="976"/>
      <c r="AW76" s="976"/>
      <c r="AX76" s="976"/>
      <c r="AY76" s="977"/>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537</v>
      </c>
      <c r="C77" s="973"/>
      <c r="D77" s="973"/>
      <c r="E77" s="973"/>
      <c r="F77" s="973"/>
      <c r="G77" s="973"/>
      <c r="H77" s="973"/>
      <c r="I77" s="973"/>
      <c r="J77" s="973"/>
      <c r="K77" s="973"/>
      <c r="L77" s="973"/>
      <c r="M77" s="973"/>
      <c r="N77" s="973"/>
      <c r="O77" s="973"/>
      <c r="P77" s="974"/>
      <c r="Q77" s="975">
        <v>224498</v>
      </c>
      <c r="R77" s="976"/>
      <c r="S77" s="976"/>
      <c r="T77" s="976"/>
      <c r="U77" s="977"/>
      <c r="V77" s="978">
        <v>216268</v>
      </c>
      <c r="W77" s="976"/>
      <c r="X77" s="976"/>
      <c r="Y77" s="976"/>
      <c r="Z77" s="977"/>
      <c r="AA77" s="978">
        <v>8230</v>
      </c>
      <c r="AB77" s="976"/>
      <c r="AC77" s="976"/>
      <c r="AD77" s="976"/>
      <c r="AE77" s="977"/>
      <c r="AF77" s="978">
        <v>8230</v>
      </c>
      <c r="AG77" s="976"/>
      <c r="AH77" s="976"/>
      <c r="AI77" s="976"/>
      <c r="AJ77" s="977"/>
      <c r="AK77" s="978">
        <v>1321</v>
      </c>
      <c r="AL77" s="976"/>
      <c r="AM77" s="976"/>
      <c r="AN77" s="976"/>
      <c r="AO77" s="977"/>
      <c r="AP77" s="978" t="s">
        <v>542</v>
      </c>
      <c r="AQ77" s="976"/>
      <c r="AR77" s="976"/>
      <c r="AS77" s="976"/>
      <c r="AT77" s="977"/>
      <c r="AU77" s="978" t="s">
        <v>542</v>
      </c>
      <c r="AV77" s="976"/>
      <c r="AW77" s="976"/>
      <c r="AX77" s="976"/>
      <c r="AY77" s="977"/>
      <c r="AZ77" s="966" t="s">
        <v>541</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8638</v>
      </c>
      <c r="AG88" s="953"/>
      <c r="AH88" s="953"/>
      <c r="AI88" s="953"/>
      <c r="AJ88" s="953"/>
      <c r="AK88" s="957"/>
      <c r="AL88" s="957"/>
      <c r="AM88" s="957"/>
      <c r="AN88" s="957"/>
      <c r="AO88" s="957"/>
      <c r="AP88" s="953">
        <v>1692</v>
      </c>
      <c r="AQ88" s="953"/>
      <c r="AR88" s="953"/>
      <c r="AS88" s="953"/>
      <c r="AT88" s="953"/>
      <c r="AU88" s="953">
        <v>221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527288</v>
      </c>
      <c r="AB110" s="871"/>
      <c r="AC110" s="871"/>
      <c r="AD110" s="871"/>
      <c r="AE110" s="872"/>
      <c r="AF110" s="873">
        <v>540893</v>
      </c>
      <c r="AG110" s="871"/>
      <c r="AH110" s="871"/>
      <c r="AI110" s="871"/>
      <c r="AJ110" s="872"/>
      <c r="AK110" s="873">
        <v>557234</v>
      </c>
      <c r="AL110" s="871"/>
      <c r="AM110" s="871"/>
      <c r="AN110" s="871"/>
      <c r="AO110" s="872"/>
      <c r="AP110" s="874">
        <v>16.7</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5726920</v>
      </c>
      <c r="BR110" s="798"/>
      <c r="BS110" s="798"/>
      <c r="BT110" s="798"/>
      <c r="BU110" s="798"/>
      <c r="BV110" s="798">
        <v>5905963</v>
      </c>
      <c r="BW110" s="798"/>
      <c r="BX110" s="798"/>
      <c r="BY110" s="798"/>
      <c r="BZ110" s="798"/>
      <c r="CA110" s="798">
        <v>6187785</v>
      </c>
      <c r="CB110" s="798"/>
      <c r="CC110" s="798"/>
      <c r="CD110" s="798"/>
      <c r="CE110" s="798"/>
      <c r="CF110" s="859">
        <v>184.9</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4347775</v>
      </c>
      <c r="BR112" s="769"/>
      <c r="BS112" s="769"/>
      <c r="BT112" s="769"/>
      <c r="BU112" s="769"/>
      <c r="BV112" s="769">
        <v>4018388</v>
      </c>
      <c r="BW112" s="769"/>
      <c r="BX112" s="769"/>
      <c r="BY112" s="769"/>
      <c r="BZ112" s="769"/>
      <c r="CA112" s="769">
        <v>3832405</v>
      </c>
      <c r="CB112" s="769"/>
      <c r="CC112" s="769"/>
      <c r="CD112" s="769"/>
      <c r="CE112" s="769"/>
      <c r="CF112" s="846">
        <v>114.5</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339411</v>
      </c>
      <c r="AB113" s="907"/>
      <c r="AC113" s="907"/>
      <c r="AD113" s="907"/>
      <c r="AE113" s="908"/>
      <c r="AF113" s="909">
        <v>359337</v>
      </c>
      <c r="AG113" s="907"/>
      <c r="AH113" s="907"/>
      <c r="AI113" s="907"/>
      <c r="AJ113" s="908"/>
      <c r="AK113" s="909">
        <v>355684</v>
      </c>
      <c r="AL113" s="907"/>
      <c r="AM113" s="907"/>
      <c r="AN113" s="907"/>
      <c r="AO113" s="908"/>
      <c r="AP113" s="910">
        <v>10.6</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259303</v>
      </c>
      <c r="BR113" s="769"/>
      <c r="BS113" s="769"/>
      <c r="BT113" s="769"/>
      <c r="BU113" s="769"/>
      <c r="BV113" s="769">
        <v>253694</v>
      </c>
      <c r="BW113" s="769"/>
      <c r="BX113" s="769"/>
      <c r="BY113" s="769"/>
      <c r="BZ113" s="769"/>
      <c r="CA113" s="769">
        <v>221491</v>
      </c>
      <c r="CB113" s="769"/>
      <c r="CC113" s="769"/>
      <c r="CD113" s="769"/>
      <c r="CE113" s="769"/>
      <c r="CF113" s="846">
        <v>6.6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42437</v>
      </c>
      <c r="AB114" s="782"/>
      <c r="AC114" s="782"/>
      <c r="AD114" s="782"/>
      <c r="AE114" s="783"/>
      <c r="AF114" s="784">
        <v>36482</v>
      </c>
      <c r="AG114" s="782"/>
      <c r="AH114" s="782"/>
      <c r="AI114" s="782"/>
      <c r="AJ114" s="783"/>
      <c r="AK114" s="784">
        <v>38933</v>
      </c>
      <c r="AL114" s="782"/>
      <c r="AM114" s="782"/>
      <c r="AN114" s="782"/>
      <c r="AO114" s="783"/>
      <c r="AP114" s="752">
        <v>1.2</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611038</v>
      </c>
      <c r="BR114" s="769"/>
      <c r="BS114" s="769"/>
      <c r="BT114" s="769"/>
      <c r="BU114" s="769"/>
      <c r="BV114" s="769">
        <v>658912</v>
      </c>
      <c r="BW114" s="769"/>
      <c r="BX114" s="769"/>
      <c r="BY114" s="769"/>
      <c r="BZ114" s="769"/>
      <c r="CA114" s="769">
        <v>664172</v>
      </c>
      <c r="CB114" s="769"/>
      <c r="CC114" s="769"/>
      <c r="CD114" s="769"/>
      <c r="CE114" s="769"/>
      <c r="CF114" s="846">
        <v>19.8</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909136</v>
      </c>
      <c r="AB117" s="893"/>
      <c r="AC117" s="893"/>
      <c r="AD117" s="893"/>
      <c r="AE117" s="894"/>
      <c r="AF117" s="896">
        <v>936712</v>
      </c>
      <c r="AG117" s="893"/>
      <c r="AH117" s="893"/>
      <c r="AI117" s="893"/>
      <c r="AJ117" s="894"/>
      <c r="AK117" s="896">
        <v>951851</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430</v>
      </c>
      <c r="BP118" s="836"/>
      <c r="BQ118" s="855">
        <v>10945036</v>
      </c>
      <c r="BR118" s="856"/>
      <c r="BS118" s="856"/>
      <c r="BT118" s="856"/>
      <c r="BU118" s="856"/>
      <c r="BV118" s="856">
        <v>10836957</v>
      </c>
      <c r="BW118" s="856"/>
      <c r="BX118" s="856"/>
      <c r="BY118" s="856"/>
      <c r="BZ118" s="856"/>
      <c r="CA118" s="856">
        <v>10905853</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3529664</v>
      </c>
      <c r="BR119" s="798"/>
      <c r="BS119" s="798"/>
      <c r="BT119" s="798"/>
      <c r="BU119" s="798"/>
      <c r="BV119" s="798">
        <v>4046214</v>
      </c>
      <c r="BW119" s="798"/>
      <c r="BX119" s="798"/>
      <c r="BY119" s="798"/>
      <c r="BZ119" s="798"/>
      <c r="CA119" s="798">
        <v>3953163</v>
      </c>
      <c r="CB119" s="798"/>
      <c r="CC119" s="798"/>
      <c r="CD119" s="798"/>
      <c r="CE119" s="798"/>
      <c r="CF119" s="859">
        <v>118.1</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4331103</v>
      </c>
      <c r="DH120" s="798"/>
      <c r="DI120" s="798"/>
      <c r="DJ120" s="798"/>
      <c r="DK120" s="798"/>
      <c r="DL120" s="798">
        <v>3991429</v>
      </c>
      <c r="DM120" s="798"/>
      <c r="DN120" s="798"/>
      <c r="DO120" s="798"/>
      <c r="DP120" s="798"/>
      <c r="DQ120" s="798">
        <v>3780000</v>
      </c>
      <c r="DR120" s="798"/>
      <c r="DS120" s="798"/>
      <c r="DT120" s="798"/>
      <c r="DU120" s="798"/>
      <c r="DV120" s="799">
        <v>113</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7090393</v>
      </c>
      <c r="BR121" s="856"/>
      <c r="BS121" s="856"/>
      <c r="BT121" s="856"/>
      <c r="BU121" s="856"/>
      <c r="BV121" s="856">
        <v>7042558</v>
      </c>
      <c r="BW121" s="856"/>
      <c r="BX121" s="856"/>
      <c r="BY121" s="856"/>
      <c r="BZ121" s="856"/>
      <c r="CA121" s="856">
        <v>7135221</v>
      </c>
      <c r="CB121" s="856"/>
      <c r="CC121" s="856"/>
      <c r="CD121" s="856"/>
      <c r="CE121" s="856"/>
      <c r="CF121" s="857">
        <v>213.2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16672</v>
      </c>
      <c r="DH121" s="769"/>
      <c r="DI121" s="769"/>
      <c r="DJ121" s="769"/>
      <c r="DK121" s="769"/>
      <c r="DL121" s="769">
        <v>26959</v>
      </c>
      <c r="DM121" s="769"/>
      <c r="DN121" s="769"/>
      <c r="DO121" s="769"/>
      <c r="DP121" s="769"/>
      <c r="DQ121" s="769">
        <v>29427</v>
      </c>
      <c r="DR121" s="769"/>
      <c r="DS121" s="769"/>
      <c r="DT121" s="769"/>
      <c r="DU121" s="769"/>
      <c r="DV121" s="821">
        <v>0.9</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439</v>
      </c>
      <c r="BP122" s="836"/>
      <c r="BQ122" s="837">
        <v>10620057</v>
      </c>
      <c r="BR122" s="838"/>
      <c r="BS122" s="838"/>
      <c r="BT122" s="838"/>
      <c r="BU122" s="838"/>
      <c r="BV122" s="838">
        <v>11088772</v>
      </c>
      <c r="BW122" s="838"/>
      <c r="BX122" s="838"/>
      <c r="BY122" s="838"/>
      <c r="BZ122" s="838"/>
      <c r="CA122" s="838">
        <v>11088384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9.8000000000000007</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3860181</v>
      </c>
      <c r="AB129" s="782"/>
      <c r="AC129" s="782"/>
      <c r="AD129" s="782"/>
      <c r="AE129" s="783"/>
      <c r="AF129" s="784">
        <v>3871597</v>
      </c>
      <c r="AG129" s="782"/>
      <c r="AH129" s="782"/>
      <c r="AI129" s="782"/>
      <c r="AJ129" s="783"/>
      <c r="AK129" s="784">
        <v>3939292</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563898</v>
      </c>
      <c r="AB130" s="782"/>
      <c r="AC130" s="782"/>
      <c r="AD130" s="782"/>
      <c r="AE130" s="783"/>
      <c r="AF130" s="784">
        <v>576299</v>
      </c>
      <c r="AG130" s="782"/>
      <c r="AH130" s="782"/>
      <c r="AI130" s="782"/>
      <c r="AJ130" s="783"/>
      <c r="AK130" s="784">
        <v>593259</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3296283</v>
      </c>
      <c r="AB131" s="715"/>
      <c r="AC131" s="715"/>
      <c r="AD131" s="715"/>
      <c r="AE131" s="716"/>
      <c r="AF131" s="717">
        <v>3295298</v>
      </c>
      <c r="AG131" s="715"/>
      <c r="AH131" s="715"/>
      <c r="AI131" s="715"/>
      <c r="AJ131" s="716"/>
      <c r="AK131" s="717">
        <v>3346033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10.473554610000001</v>
      </c>
      <c r="AB132" s="738"/>
      <c r="AC132" s="738"/>
      <c r="AD132" s="738"/>
      <c r="AE132" s="739"/>
      <c r="AF132" s="740">
        <v>10.9371899</v>
      </c>
      <c r="AG132" s="738"/>
      <c r="AH132" s="738"/>
      <c r="AI132" s="738"/>
      <c r="AJ132" s="739"/>
      <c r="AK132" s="740">
        <v>10.71692957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11.4</v>
      </c>
      <c r="AB133" s="747"/>
      <c r="AC133" s="747"/>
      <c r="AD133" s="747"/>
      <c r="AE133" s="748"/>
      <c r="AF133" s="746">
        <v>10.4</v>
      </c>
      <c r="AG133" s="747"/>
      <c r="AH133" s="747"/>
      <c r="AI133" s="747"/>
      <c r="AJ133" s="748"/>
      <c r="AK133" s="746">
        <v>10.7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0" t="s">
        <v>466</v>
      </c>
      <c r="L7" s="254"/>
      <c r="M7" s="255" t="s">
        <v>467</v>
      </c>
      <c r="N7" s="256"/>
    </row>
    <row r="8" spans="1:16">
      <c r="A8" s="248"/>
      <c r="B8" s="244"/>
      <c r="C8" s="244"/>
      <c r="D8" s="244"/>
      <c r="E8" s="244"/>
      <c r="F8" s="244"/>
      <c r="G8" s="257"/>
      <c r="H8" s="258"/>
      <c r="I8" s="258"/>
      <c r="J8" s="259"/>
      <c r="K8" s="1121"/>
      <c r="L8" s="260" t="s">
        <v>468</v>
      </c>
      <c r="M8" s="261" t="s">
        <v>469</v>
      </c>
      <c r="N8" s="262" t="s">
        <v>470</v>
      </c>
    </row>
    <row r="9" spans="1:16">
      <c r="A9" s="248"/>
      <c r="B9" s="244"/>
      <c r="C9" s="244"/>
      <c r="D9" s="244"/>
      <c r="E9" s="244"/>
      <c r="F9" s="244"/>
      <c r="G9" s="1134" t="s">
        <v>471</v>
      </c>
      <c r="H9" s="1135"/>
      <c r="I9" s="1135"/>
      <c r="J9" s="1136"/>
      <c r="K9" s="263">
        <v>933110</v>
      </c>
      <c r="L9" s="264">
        <v>50430</v>
      </c>
      <c r="M9" s="265">
        <v>76983</v>
      </c>
      <c r="N9" s="266">
        <v>-34.5</v>
      </c>
    </row>
    <row r="10" spans="1:16">
      <c r="A10" s="248"/>
      <c r="B10" s="244"/>
      <c r="C10" s="244"/>
      <c r="D10" s="244"/>
      <c r="E10" s="244"/>
      <c r="F10" s="244"/>
      <c r="G10" s="1134" t="s">
        <v>472</v>
      </c>
      <c r="H10" s="1135"/>
      <c r="I10" s="1135"/>
      <c r="J10" s="1136"/>
      <c r="K10" s="267">
        <v>99886</v>
      </c>
      <c r="L10" s="268">
        <v>5398</v>
      </c>
      <c r="M10" s="269">
        <v>8074</v>
      </c>
      <c r="N10" s="270">
        <v>-33.1</v>
      </c>
    </row>
    <row r="11" spans="1:16" ht="13.5" customHeight="1">
      <c r="A11" s="248"/>
      <c r="B11" s="244"/>
      <c r="C11" s="244"/>
      <c r="D11" s="244"/>
      <c r="E11" s="244"/>
      <c r="F11" s="244"/>
      <c r="G11" s="1134" t="s">
        <v>473</v>
      </c>
      <c r="H11" s="1135"/>
      <c r="I11" s="1135"/>
      <c r="J11" s="1136"/>
      <c r="K11" s="267">
        <v>218679</v>
      </c>
      <c r="L11" s="268">
        <v>11819</v>
      </c>
      <c r="M11" s="269">
        <v>11657</v>
      </c>
      <c r="N11" s="270">
        <v>1.4</v>
      </c>
    </row>
    <row r="12" spans="1:16" ht="13.5" customHeight="1">
      <c r="A12" s="248"/>
      <c r="B12" s="244"/>
      <c r="C12" s="244"/>
      <c r="D12" s="244"/>
      <c r="E12" s="244"/>
      <c r="F12" s="244"/>
      <c r="G12" s="1134" t="s">
        <v>474</v>
      </c>
      <c r="H12" s="1135"/>
      <c r="I12" s="1135"/>
      <c r="J12" s="1136"/>
      <c r="K12" s="267">
        <v>516</v>
      </c>
      <c r="L12" s="268">
        <v>28</v>
      </c>
      <c r="M12" s="269">
        <v>448</v>
      </c>
      <c r="N12" s="270">
        <v>-93.8</v>
      </c>
    </row>
    <row r="13" spans="1:16" ht="13.5" customHeight="1">
      <c r="A13" s="248"/>
      <c r="B13" s="244"/>
      <c r="C13" s="244"/>
      <c r="D13" s="244"/>
      <c r="E13" s="244"/>
      <c r="F13" s="244"/>
      <c r="G13" s="1134" t="s">
        <v>475</v>
      </c>
      <c r="H13" s="1135"/>
      <c r="I13" s="1135"/>
      <c r="J13" s="1136"/>
      <c r="K13" s="267" t="s">
        <v>476</v>
      </c>
      <c r="L13" s="268" t="s">
        <v>476</v>
      </c>
      <c r="M13" s="269" t="s">
        <v>476</v>
      </c>
      <c r="N13" s="270" t="s">
        <v>476</v>
      </c>
    </row>
    <row r="14" spans="1:16" ht="13.5" customHeight="1">
      <c r="A14" s="248"/>
      <c r="B14" s="244"/>
      <c r="C14" s="244"/>
      <c r="D14" s="244"/>
      <c r="E14" s="244"/>
      <c r="F14" s="244"/>
      <c r="G14" s="1134" t="s">
        <v>477</v>
      </c>
      <c r="H14" s="1135"/>
      <c r="I14" s="1135"/>
      <c r="J14" s="1136"/>
      <c r="K14" s="267">
        <v>24908</v>
      </c>
      <c r="L14" s="268">
        <v>1346</v>
      </c>
      <c r="M14" s="269">
        <v>3486</v>
      </c>
      <c r="N14" s="270">
        <v>-61.4</v>
      </c>
    </row>
    <row r="15" spans="1:16" ht="13.5" customHeight="1">
      <c r="A15" s="248"/>
      <c r="B15" s="244"/>
      <c r="C15" s="244"/>
      <c r="D15" s="244"/>
      <c r="E15" s="244"/>
      <c r="F15" s="244"/>
      <c r="G15" s="1134" t="s">
        <v>478</v>
      </c>
      <c r="H15" s="1135"/>
      <c r="I15" s="1135"/>
      <c r="J15" s="1136"/>
      <c r="K15" s="267">
        <v>40059</v>
      </c>
      <c r="L15" s="268">
        <v>2165</v>
      </c>
      <c r="M15" s="269">
        <v>1601</v>
      </c>
      <c r="N15" s="270">
        <v>35.200000000000003</v>
      </c>
    </row>
    <row r="16" spans="1:16">
      <c r="A16" s="248"/>
      <c r="B16" s="244"/>
      <c r="C16" s="244"/>
      <c r="D16" s="244"/>
      <c r="E16" s="244"/>
      <c r="F16" s="244"/>
      <c r="G16" s="1137" t="s">
        <v>479</v>
      </c>
      <c r="H16" s="1138"/>
      <c r="I16" s="1138"/>
      <c r="J16" s="1139"/>
      <c r="K16" s="268">
        <v>-76789</v>
      </c>
      <c r="L16" s="268">
        <v>-4150</v>
      </c>
      <c r="M16" s="269">
        <v>-9493</v>
      </c>
      <c r="N16" s="270">
        <v>-56.3</v>
      </c>
    </row>
    <row r="17" spans="1:16">
      <c r="A17" s="248"/>
      <c r="B17" s="244"/>
      <c r="C17" s="244"/>
      <c r="D17" s="244"/>
      <c r="E17" s="244"/>
      <c r="F17" s="244"/>
      <c r="G17" s="1137" t="s">
        <v>171</v>
      </c>
      <c r="H17" s="1138"/>
      <c r="I17" s="1138"/>
      <c r="J17" s="1139"/>
      <c r="K17" s="268">
        <v>1240369</v>
      </c>
      <c r="L17" s="268">
        <v>67036</v>
      </c>
      <c r="M17" s="269">
        <v>92756</v>
      </c>
      <c r="N17" s="270">
        <v>-27.7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1" t="s">
        <v>484</v>
      </c>
      <c r="H21" s="1132"/>
      <c r="I21" s="1132"/>
      <c r="J21" s="1133"/>
      <c r="K21" s="280">
        <v>6.92</v>
      </c>
      <c r="L21" s="281">
        <v>8.7799999999999994</v>
      </c>
      <c r="M21" s="282">
        <v>-1.86</v>
      </c>
      <c r="N21" s="249"/>
      <c r="O21" s="283"/>
      <c r="P21" s="279"/>
    </row>
    <row r="22" spans="1:16" s="284" customFormat="1">
      <c r="A22" s="279"/>
      <c r="B22" s="249"/>
      <c r="C22" s="249"/>
      <c r="D22" s="249"/>
      <c r="E22" s="249"/>
      <c r="F22" s="249"/>
      <c r="G22" s="1131" t="s">
        <v>485</v>
      </c>
      <c r="H22" s="1132"/>
      <c r="I22" s="1132"/>
      <c r="J22" s="1133"/>
      <c r="K22" s="285">
        <v>95.3</v>
      </c>
      <c r="L22" s="286">
        <v>96.3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0" t="s">
        <v>466</v>
      </c>
      <c r="L30" s="254"/>
      <c r="M30" s="255" t="s">
        <v>467</v>
      </c>
      <c r="N30" s="256"/>
    </row>
    <row r="31" spans="1:16">
      <c r="A31" s="248"/>
      <c r="B31" s="244"/>
      <c r="C31" s="244"/>
      <c r="D31" s="244"/>
      <c r="E31" s="244"/>
      <c r="F31" s="244"/>
      <c r="G31" s="257"/>
      <c r="H31" s="258"/>
      <c r="I31" s="258"/>
      <c r="J31" s="259"/>
      <c r="K31" s="1121"/>
      <c r="L31" s="260" t="s">
        <v>468</v>
      </c>
      <c r="M31" s="261" t="s">
        <v>469</v>
      </c>
      <c r="N31" s="262" t="s">
        <v>470</v>
      </c>
    </row>
    <row r="32" spans="1:16" ht="27" customHeight="1">
      <c r="A32" s="248"/>
      <c r="B32" s="244"/>
      <c r="C32" s="244"/>
      <c r="D32" s="244"/>
      <c r="E32" s="244"/>
      <c r="F32" s="244"/>
      <c r="G32" s="1122" t="s">
        <v>489</v>
      </c>
      <c r="H32" s="1123"/>
      <c r="I32" s="1123"/>
      <c r="J32" s="1124"/>
      <c r="K32" s="294">
        <v>557234</v>
      </c>
      <c r="L32" s="294">
        <v>30116</v>
      </c>
      <c r="M32" s="295">
        <v>53752</v>
      </c>
      <c r="N32" s="296">
        <v>-44</v>
      </c>
    </row>
    <row r="33" spans="1:16" ht="13.5" customHeight="1">
      <c r="A33" s="248"/>
      <c r="B33" s="244"/>
      <c r="C33" s="244"/>
      <c r="D33" s="244"/>
      <c r="E33" s="244"/>
      <c r="F33" s="244"/>
      <c r="G33" s="1122" t="s">
        <v>490</v>
      </c>
      <c r="H33" s="1123"/>
      <c r="I33" s="1123"/>
      <c r="J33" s="1124"/>
      <c r="K33" s="294" t="s">
        <v>476</v>
      </c>
      <c r="L33" s="294" t="s">
        <v>476</v>
      </c>
      <c r="M33" s="295" t="s">
        <v>476</v>
      </c>
      <c r="N33" s="296" t="s">
        <v>476</v>
      </c>
    </row>
    <row r="34" spans="1:16" ht="27" customHeight="1">
      <c r="A34" s="248"/>
      <c r="B34" s="244"/>
      <c r="C34" s="244"/>
      <c r="D34" s="244"/>
      <c r="E34" s="244"/>
      <c r="F34" s="244"/>
      <c r="G34" s="1122" t="s">
        <v>491</v>
      </c>
      <c r="H34" s="1123"/>
      <c r="I34" s="1123"/>
      <c r="J34" s="1124"/>
      <c r="K34" s="294" t="s">
        <v>476</v>
      </c>
      <c r="L34" s="294" t="s">
        <v>476</v>
      </c>
      <c r="M34" s="295">
        <v>8</v>
      </c>
      <c r="N34" s="296" t="s">
        <v>476</v>
      </c>
    </row>
    <row r="35" spans="1:16" ht="27" customHeight="1">
      <c r="A35" s="248"/>
      <c r="B35" s="244"/>
      <c r="C35" s="244"/>
      <c r="D35" s="244"/>
      <c r="E35" s="244"/>
      <c r="F35" s="244"/>
      <c r="G35" s="1122" t="s">
        <v>492</v>
      </c>
      <c r="H35" s="1123"/>
      <c r="I35" s="1123"/>
      <c r="J35" s="1124"/>
      <c r="K35" s="294">
        <v>355684</v>
      </c>
      <c r="L35" s="294">
        <v>19223</v>
      </c>
      <c r="M35" s="295">
        <v>15811</v>
      </c>
      <c r="N35" s="296">
        <v>21.6</v>
      </c>
    </row>
    <row r="36" spans="1:16" ht="27" customHeight="1">
      <c r="A36" s="248"/>
      <c r="B36" s="244"/>
      <c r="C36" s="244"/>
      <c r="D36" s="244"/>
      <c r="E36" s="244"/>
      <c r="F36" s="244"/>
      <c r="G36" s="1122" t="s">
        <v>493</v>
      </c>
      <c r="H36" s="1123"/>
      <c r="I36" s="1123"/>
      <c r="J36" s="1124"/>
      <c r="K36" s="294">
        <v>38933</v>
      </c>
      <c r="L36" s="294">
        <v>2104</v>
      </c>
      <c r="M36" s="295">
        <v>3371</v>
      </c>
      <c r="N36" s="296">
        <v>-37.6</v>
      </c>
    </row>
    <row r="37" spans="1:16" ht="13.5" customHeight="1">
      <c r="A37" s="248"/>
      <c r="B37" s="244"/>
      <c r="C37" s="244"/>
      <c r="D37" s="244"/>
      <c r="E37" s="244"/>
      <c r="F37" s="244"/>
      <c r="G37" s="1122" t="s">
        <v>494</v>
      </c>
      <c r="H37" s="1123"/>
      <c r="I37" s="1123"/>
      <c r="J37" s="1124"/>
      <c r="K37" s="294" t="s">
        <v>476</v>
      </c>
      <c r="L37" s="294" t="s">
        <v>476</v>
      </c>
      <c r="M37" s="295">
        <v>1425</v>
      </c>
      <c r="N37" s="296" t="s">
        <v>476</v>
      </c>
    </row>
    <row r="38" spans="1:16" ht="27" customHeight="1">
      <c r="A38" s="248"/>
      <c r="B38" s="244"/>
      <c r="C38" s="244"/>
      <c r="D38" s="244"/>
      <c r="E38" s="244"/>
      <c r="F38" s="244"/>
      <c r="G38" s="1125" t="s">
        <v>495</v>
      </c>
      <c r="H38" s="1126"/>
      <c r="I38" s="1126"/>
      <c r="J38" s="1127"/>
      <c r="K38" s="297" t="s">
        <v>476</v>
      </c>
      <c r="L38" s="297" t="s">
        <v>476</v>
      </c>
      <c r="M38" s="298">
        <v>8</v>
      </c>
      <c r="N38" s="299" t="s">
        <v>476</v>
      </c>
      <c r="O38" s="293"/>
    </row>
    <row r="39" spans="1:16">
      <c r="A39" s="248"/>
      <c r="B39" s="244"/>
      <c r="C39" s="244"/>
      <c r="D39" s="244"/>
      <c r="E39" s="244"/>
      <c r="F39" s="244"/>
      <c r="G39" s="1125" t="s">
        <v>496</v>
      </c>
      <c r="H39" s="1126"/>
      <c r="I39" s="1126"/>
      <c r="J39" s="1127"/>
      <c r="K39" s="300" t="s">
        <v>476</v>
      </c>
      <c r="L39" s="300" t="s">
        <v>476</v>
      </c>
      <c r="M39" s="301">
        <v>-3247</v>
      </c>
      <c r="N39" s="302" t="s">
        <v>476</v>
      </c>
      <c r="O39" s="293"/>
    </row>
    <row r="40" spans="1:16" ht="27" customHeight="1">
      <c r="A40" s="248"/>
      <c r="B40" s="244"/>
      <c r="C40" s="244"/>
      <c r="D40" s="244"/>
      <c r="E40" s="244"/>
      <c r="F40" s="244"/>
      <c r="G40" s="1122" t="s">
        <v>497</v>
      </c>
      <c r="H40" s="1123"/>
      <c r="I40" s="1123"/>
      <c r="J40" s="1124"/>
      <c r="K40" s="300">
        <v>-593259</v>
      </c>
      <c r="L40" s="300">
        <v>-32063</v>
      </c>
      <c r="M40" s="301">
        <v>-45760</v>
      </c>
      <c r="N40" s="302">
        <v>-29.9</v>
      </c>
      <c r="O40" s="293"/>
    </row>
    <row r="41" spans="1:16">
      <c r="A41" s="248"/>
      <c r="B41" s="244"/>
      <c r="C41" s="244"/>
      <c r="D41" s="244"/>
      <c r="E41" s="244"/>
      <c r="F41" s="244"/>
      <c r="G41" s="1128" t="s">
        <v>281</v>
      </c>
      <c r="H41" s="1129"/>
      <c r="I41" s="1129"/>
      <c r="J41" s="1130"/>
      <c r="K41" s="294">
        <v>358592</v>
      </c>
      <c r="L41" s="300">
        <v>19380</v>
      </c>
      <c r="M41" s="301">
        <v>25369</v>
      </c>
      <c r="N41" s="302">
        <v>-23.6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5" t="s">
        <v>466</v>
      </c>
      <c r="J49" s="1117" t="s">
        <v>501</v>
      </c>
      <c r="K49" s="1118"/>
      <c r="L49" s="1118"/>
      <c r="M49" s="1118"/>
      <c r="N49" s="1119"/>
    </row>
    <row r="50" spans="1:14">
      <c r="A50" s="248"/>
      <c r="B50" s="244"/>
      <c r="C50" s="244"/>
      <c r="D50" s="244"/>
      <c r="E50" s="244"/>
      <c r="F50" s="244"/>
      <c r="G50" s="312"/>
      <c r="H50" s="313"/>
      <c r="I50" s="1116"/>
      <c r="J50" s="314" t="s">
        <v>502</v>
      </c>
      <c r="K50" s="315" t="s">
        <v>503</v>
      </c>
      <c r="L50" s="316" t="s">
        <v>504</v>
      </c>
      <c r="M50" s="317" t="s">
        <v>505</v>
      </c>
      <c r="N50" s="318" t="s">
        <v>506</v>
      </c>
    </row>
    <row r="51" spans="1:14">
      <c r="A51" s="248"/>
      <c r="B51" s="244"/>
      <c r="C51" s="244"/>
      <c r="D51" s="244"/>
      <c r="E51" s="244"/>
      <c r="F51" s="244"/>
      <c r="G51" s="310" t="s">
        <v>507</v>
      </c>
      <c r="H51" s="311"/>
      <c r="I51" s="319">
        <v>427870</v>
      </c>
      <c r="J51" s="320">
        <v>23667</v>
      </c>
      <c r="K51" s="321">
        <v>-10.9</v>
      </c>
      <c r="L51" s="322">
        <v>65529</v>
      </c>
      <c r="M51" s="323">
        <v>43</v>
      </c>
      <c r="N51" s="324">
        <v>-53.9</v>
      </c>
    </row>
    <row r="52" spans="1:14">
      <c r="A52" s="248"/>
      <c r="B52" s="244"/>
      <c r="C52" s="244"/>
      <c r="D52" s="244"/>
      <c r="E52" s="244"/>
      <c r="F52" s="244"/>
      <c r="G52" s="325"/>
      <c r="H52" s="326" t="s">
        <v>508</v>
      </c>
      <c r="I52" s="327">
        <v>303337</v>
      </c>
      <c r="J52" s="328">
        <v>16778</v>
      </c>
      <c r="K52" s="329">
        <v>8.6</v>
      </c>
      <c r="L52" s="330">
        <v>32858</v>
      </c>
      <c r="M52" s="331">
        <v>44.5</v>
      </c>
      <c r="N52" s="332">
        <v>-35.9</v>
      </c>
    </row>
    <row r="53" spans="1:14">
      <c r="A53" s="248"/>
      <c r="B53" s="244"/>
      <c r="C53" s="244"/>
      <c r="D53" s="244"/>
      <c r="E53" s="244"/>
      <c r="F53" s="244"/>
      <c r="G53" s="310" t="s">
        <v>509</v>
      </c>
      <c r="H53" s="311"/>
      <c r="I53" s="319">
        <v>352071</v>
      </c>
      <c r="J53" s="320">
        <v>19542</v>
      </c>
      <c r="K53" s="321">
        <v>-17.399999999999999</v>
      </c>
      <c r="L53" s="322">
        <v>64717</v>
      </c>
      <c r="M53" s="323">
        <v>-1.2</v>
      </c>
      <c r="N53" s="324">
        <v>-16.2</v>
      </c>
    </row>
    <row r="54" spans="1:14">
      <c r="A54" s="248"/>
      <c r="B54" s="244"/>
      <c r="C54" s="244"/>
      <c r="D54" s="244"/>
      <c r="E54" s="244"/>
      <c r="F54" s="244"/>
      <c r="G54" s="325"/>
      <c r="H54" s="326" t="s">
        <v>508</v>
      </c>
      <c r="I54" s="327">
        <v>279842</v>
      </c>
      <c r="J54" s="328">
        <v>15533</v>
      </c>
      <c r="K54" s="329">
        <v>-7.4</v>
      </c>
      <c r="L54" s="330">
        <v>31931</v>
      </c>
      <c r="M54" s="331">
        <v>-2.8</v>
      </c>
      <c r="N54" s="332">
        <v>-4.5999999999999996</v>
      </c>
    </row>
    <row r="55" spans="1:14">
      <c r="A55" s="248"/>
      <c r="B55" s="244"/>
      <c r="C55" s="244"/>
      <c r="D55" s="244"/>
      <c r="E55" s="244"/>
      <c r="F55" s="244"/>
      <c r="G55" s="310" t="s">
        <v>510</v>
      </c>
      <c r="H55" s="311"/>
      <c r="I55" s="319">
        <v>258644</v>
      </c>
      <c r="J55" s="320">
        <v>14373</v>
      </c>
      <c r="K55" s="321">
        <v>-26.5</v>
      </c>
      <c r="L55" s="322">
        <v>61557</v>
      </c>
      <c r="M55" s="323">
        <v>-4.9000000000000004</v>
      </c>
      <c r="N55" s="324">
        <v>-21.6</v>
      </c>
    </row>
    <row r="56" spans="1:14">
      <c r="A56" s="248"/>
      <c r="B56" s="244"/>
      <c r="C56" s="244"/>
      <c r="D56" s="244"/>
      <c r="E56" s="244"/>
      <c r="F56" s="244"/>
      <c r="G56" s="325"/>
      <c r="H56" s="326" t="s">
        <v>508</v>
      </c>
      <c r="I56" s="327">
        <v>228637</v>
      </c>
      <c r="J56" s="328">
        <v>12706</v>
      </c>
      <c r="K56" s="329">
        <v>-18.2</v>
      </c>
      <c r="L56" s="330">
        <v>32497</v>
      </c>
      <c r="M56" s="331">
        <v>1.8</v>
      </c>
      <c r="N56" s="332">
        <v>-20</v>
      </c>
    </row>
    <row r="57" spans="1:14">
      <c r="A57" s="248"/>
      <c r="B57" s="244"/>
      <c r="C57" s="244"/>
      <c r="D57" s="244"/>
      <c r="E57" s="244"/>
      <c r="F57" s="244"/>
      <c r="G57" s="310" t="s">
        <v>511</v>
      </c>
      <c r="H57" s="311"/>
      <c r="I57" s="319">
        <v>799013</v>
      </c>
      <c r="J57" s="320">
        <v>43206</v>
      </c>
      <c r="K57" s="321">
        <v>200.6</v>
      </c>
      <c r="L57" s="322">
        <v>69806</v>
      </c>
      <c r="M57" s="323">
        <v>13.4</v>
      </c>
      <c r="N57" s="324">
        <v>187.2</v>
      </c>
    </row>
    <row r="58" spans="1:14">
      <c r="A58" s="248"/>
      <c r="B58" s="244"/>
      <c r="C58" s="244"/>
      <c r="D58" s="244"/>
      <c r="E58" s="244"/>
      <c r="F58" s="244"/>
      <c r="G58" s="325"/>
      <c r="H58" s="326" t="s">
        <v>508</v>
      </c>
      <c r="I58" s="327">
        <v>335082</v>
      </c>
      <c r="J58" s="328">
        <v>18119</v>
      </c>
      <c r="K58" s="329">
        <v>42.6</v>
      </c>
      <c r="L58" s="330">
        <v>32823</v>
      </c>
      <c r="M58" s="331">
        <v>1</v>
      </c>
      <c r="N58" s="332">
        <v>41.6</v>
      </c>
    </row>
    <row r="59" spans="1:14">
      <c r="A59" s="248"/>
      <c r="B59" s="244"/>
      <c r="C59" s="244"/>
      <c r="D59" s="244"/>
      <c r="E59" s="244"/>
      <c r="F59" s="244"/>
      <c r="G59" s="310" t="s">
        <v>512</v>
      </c>
      <c r="H59" s="311"/>
      <c r="I59" s="319">
        <v>1580733</v>
      </c>
      <c r="J59" s="320">
        <v>85431</v>
      </c>
      <c r="K59" s="321">
        <v>97.7</v>
      </c>
      <c r="L59" s="322">
        <v>74444</v>
      </c>
      <c r="M59" s="323">
        <v>6.6</v>
      </c>
      <c r="N59" s="324">
        <v>91.1</v>
      </c>
    </row>
    <row r="60" spans="1:14">
      <c r="A60" s="248"/>
      <c r="B60" s="244"/>
      <c r="C60" s="244"/>
      <c r="D60" s="244"/>
      <c r="E60" s="244"/>
      <c r="F60" s="244"/>
      <c r="G60" s="325"/>
      <c r="H60" s="326" t="s">
        <v>508</v>
      </c>
      <c r="I60" s="333">
        <v>189392</v>
      </c>
      <c r="J60" s="328">
        <v>10236</v>
      </c>
      <c r="K60" s="329">
        <v>-43.5</v>
      </c>
      <c r="L60" s="330">
        <v>34175</v>
      </c>
      <c r="M60" s="331">
        <v>4.0999999999999996</v>
      </c>
      <c r="N60" s="332">
        <v>-47.6</v>
      </c>
    </row>
    <row r="61" spans="1:14">
      <c r="A61" s="248"/>
      <c r="B61" s="244"/>
      <c r="C61" s="244"/>
      <c r="D61" s="244"/>
      <c r="E61" s="244"/>
      <c r="F61" s="244"/>
      <c r="G61" s="310" t="s">
        <v>513</v>
      </c>
      <c r="H61" s="334"/>
      <c r="I61" s="335">
        <v>683666</v>
      </c>
      <c r="J61" s="336">
        <v>37244</v>
      </c>
      <c r="K61" s="337">
        <v>48.7</v>
      </c>
      <c r="L61" s="338">
        <v>67211</v>
      </c>
      <c r="M61" s="339">
        <v>11.4</v>
      </c>
      <c r="N61" s="324">
        <v>37.299999999999997</v>
      </c>
    </row>
    <row r="62" spans="1:14">
      <c r="A62" s="248"/>
      <c r="B62" s="244"/>
      <c r="C62" s="244"/>
      <c r="D62" s="244"/>
      <c r="E62" s="244"/>
      <c r="F62" s="244"/>
      <c r="G62" s="325"/>
      <c r="H62" s="326" t="s">
        <v>508</v>
      </c>
      <c r="I62" s="327">
        <v>267258</v>
      </c>
      <c r="J62" s="328">
        <v>14674</v>
      </c>
      <c r="K62" s="329">
        <v>-3.6</v>
      </c>
      <c r="L62" s="330">
        <v>32857</v>
      </c>
      <c r="M62" s="331">
        <v>9.6999999999999993</v>
      </c>
      <c r="N62" s="332">
        <v>-13.3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36.22</v>
      </c>
      <c r="G47" s="12">
        <v>40.56</v>
      </c>
      <c r="H47" s="12">
        <v>45.19</v>
      </c>
      <c r="I47" s="12">
        <v>48.98</v>
      </c>
      <c r="J47" s="13">
        <v>48.19</v>
      </c>
    </row>
    <row r="48" spans="2:10" ht="57.75" customHeight="1">
      <c r="B48" s="14"/>
      <c r="C48" s="1142" t="s">
        <v>4</v>
      </c>
      <c r="D48" s="1142"/>
      <c r="E48" s="1143"/>
      <c r="F48" s="15">
        <v>6.36</v>
      </c>
      <c r="G48" s="16">
        <v>7.47</v>
      </c>
      <c r="H48" s="16">
        <v>8.8800000000000008</v>
      </c>
      <c r="I48" s="16">
        <v>6.92</v>
      </c>
      <c r="J48" s="17">
        <v>9</v>
      </c>
    </row>
    <row r="49" spans="2:10" ht="57.75" customHeight="1" thickBot="1">
      <c r="B49" s="18"/>
      <c r="C49" s="1144" t="s">
        <v>5</v>
      </c>
      <c r="D49" s="1144"/>
      <c r="E49" s="1145"/>
      <c r="F49" s="19">
        <v>2.68</v>
      </c>
      <c r="G49" s="20">
        <v>6.54</v>
      </c>
      <c r="H49" s="20">
        <v>6.73</v>
      </c>
      <c r="I49" s="20">
        <v>1.99</v>
      </c>
      <c r="J49" s="21">
        <v>2.25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520</v>
      </c>
      <c r="D34" s="1152"/>
      <c r="E34" s="1153"/>
      <c r="F34" s="32">
        <v>10.210000000000001</v>
      </c>
      <c r="G34" s="33">
        <v>10.93</v>
      </c>
      <c r="H34" s="33">
        <v>11.53</v>
      </c>
      <c r="I34" s="33">
        <v>12.2</v>
      </c>
      <c r="J34" s="34">
        <v>12.52</v>
      </c>
      <c r="K34" s="22"/>
      <c r="L34" s="22"/>
      <c r="M34" s="22"/>
      <c r="N34" s="22"/>
      <c r="O34" s="22"/>
      <c r="P34" s="22"/>
    </row>
    <row r="35" spans="1:16" ht="39" customHeight="1">
      <c r="A35" s="22"/>
      <c r="B35" s="35"/>
      <c r="C35" s="1146" t="s">
        <v>521</v>
      </c>
      <c r="D35" s="1147"/>
      <c r="E35" s="1148"/>
      <c r="F35" s="36">
        <v>6.36</v>
      </c>
      <c r="G35" s="37">
        <v>7.47</v>
      </c>
      <c r="H35" s="37">
        <v>8.8800000000000008</v>
      </c>
      <c r="I35" s="37">
        <v>6.92</v>
      </c>
      <c r="J35" s="38">
        <v>9</v>
      </c>
      <c r="K35" s="22"/>
      <c r="L35" s="22"/>
      <c r="M35" s="22"/>
      <c r="N35" s="22"/>
      <c r="O35" s="22"/>
      <c r="P35" s="22"/>
    </row>
    <row r="36" spans="1:16" ht="39" customHeight="1">
      <c r="A36" s="22"/>
      <c r="B36" s="35"/>
      <c r="C36" s="1146" t="s">
        <v>522</v>
      </c>
      <c r="D36" s="1147"/>
      <c r="E36" s="1148"/>
      <c r="F36" s="36">
        <v>3.29</v>
      </c>
      <c r="G36" s="37">
        <v>3.21</v>
      </c>
      <c r="H36" s="37">
        <v>6.07</v>
      </c>
      <c r="I36" s="37">
        <v>7.31</v>
      </c>
      <c r="J36" s="38">
        <v>6.45</v>
      </c>
      <c r="K36" s="22"/>
      <c r="L36" s="22"/>
      <c r="M36" s="22"/>
      <c r="N36" s="22"/>
      <c r="O36" s="22"/>
      <c r="P36" s="22"/>
    </row>
    <row r="37" spans="1:16" ht="39" customHeight="1">
      <c r="A37" s="22"/>
      <c r="B37" s="35"/>
      <c r="C37" s="1146" t="s">
        <v>523</v>
      </c>
      <c r="D37" s="1147"/>
      <c r="E37" s="1148"/>
      <c r="F37" s="36">
        <v>0.69</v>
      </c>
      <c r="G37" s="37">
        <v>0.95</v>
      </c>
      <c r="H37" s="37">
        <v>1.05</v>
      </c>
      <c r="I37" s="37">
        <v>1.08</v>
      </c>
      <c r="J37" s="38">
        <v>0.52</v>
      </c>
      <c r="K37" s="22"/>
      <c r="L37" s="22"/>
      <c r="M37" s="22"/>
      <c r="N37" s="22"/>
      <c r="O37" s="22"/>
      <c r="P37" s="22"/>
    </row>
    <row r="38" spans="1:16" ht="39" customHeight="1">
      <c r="A38" s="22"/>
      <c r="B38" s="35"/>
      <c r="C38" s="1146" t="s">
        <v>524</v>
      </c>
      <c r="D38" s="1147"/>
      <c r="E38" s="1148"/>
      <c r="F38" s="36">
        <v>0.11</v>
      </c>
      <c r="G38" s="37">
        <v>0.12</v>
      </c>
      <c r="H38" s="37">
        <v>0.11</v>
      </c>
      <c r="I38" s="37">
        <v>0.13</v>
      </c>
      <c r="J38" s="38">
        <v>0.12</v>
      </c>
      <c r="K38" s="22"/>
      <c r="L38" s="22"/>
      <c r="M38" s="22"/>
      <c r="N38" s="22"/>
      <c r="O38" s="22"/>
      <c r="P38" s="22"/>
    </row>
    <row r="39" spans="1:16" ht="39" customHeight="1">
      <c r="A39" s="22"/>
      <c r="B39" s="35"/>
      <c r="C39" s="1146" t="s">
        <v>525</v>
      </c>
      <c r="D39" s="1147"/>
      <c r="E39" s="1148"/>
      <c r="F39" s="36">
        <v>0</v>
      </c>
      <c r="G39" s="37">
        <v>0</v>
      </c>
      <c r="H39" s="37">
        <v>0</v>
      </c>
      <c r="I39" s="37">
        <v>0</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526</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527</v>
      </c>
      <c r="D43" s="1150"/>
      <c r="E43" s="1151"/>
      <c r="F43" s="41">
        <v>0.76</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577</v>
      </c>
      <c r="L45" s="60">
        <v>509</v>
      </c>
      <c r="M45" s="60">
        <v>527</v>
      </c>
      <c r="N45" s="60">
        <v>541</v>
      </c>
      <c r="O45" s="61">
        <v>557</v>
      </c>
      <c r="P45" s="48"/>
      <c r="Q45" s="48"/>
      <c r="R45" s="48"/>
      <c r="S45" s="48"/>
      <c r="T45" s="48"/>
      <c r="U45" s="48"/>
    </row>
    <row r="46" spans="1:21" ht="30.75" customHeight="1">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15</v>
      </c>
      <c r="F48" s="1156"/>
      <c r="G48" s="1156"/>
      <c r="H48" s="1156"/>
      <c r="I48" s="1156"/>
      <c r="J48" s="1157"/>
      <c r="K48" s="63">
        <v>364</v>
      </c>
      <c r="L48" s="64">
        <v>353</v>
      </c>
      <c r="M48" s="64">
        <v>327</v>
      </c>
      <c r="N48" s="64">
        <v>347</v>
      </c>
      <c r="O48" s="65">
        <v>356</v>
      </c>
      <c r="P48" s="48"/>
      <c r="Q48" s="48"/>
      <c r="R48" s="48"/>
      <c r="S48" s="48"/>
      <c r="T48" s="48"/>
      <c r="U48" s="48"/>
    </row>
    <row r="49" spans="1:21" ht="30.75" customHeight="1">
      <c r="A49" s="48"/>
      <c r="B49" s="1164"/>
      <c r="C49" s="1165"/>
      <c r="D49" s="62"/>
      <c r="E49" s="1156" t="s">
        <v>16</v>
      </c>
      <c r="F49" s="1156"/>
      <c r="G49" s="1156"/>
      <c r="H49" s="1156"/>
      <c r="I49" s="1156"/>
      <c r="J49" s="1157"/>
      <c r="K49" s="63">
        <v>62</v>
      </c>
      <c r="L49" s="64">
        <v>48</v>
      </c>
      <c r="M49" s="64">
        <v>42</v>
      </c>
      <c r="N49" s="64">
        <v>36</v>
      </c>
      <c r="O49" s="65">
        <v>39</v>
      </c>
      <c r="P49" s="48"/>
      <c r="Q49" s="48"/>
      <c r="R49" s="48"/>
      <c r="S49" s="48"/>
      <c r="T49" s="48"/>
      <c r="U49" s="48"/>
    </row>
    <row r="50" spans="1:21" ht="30.75" customHeight="1">
      <c r="A50" s="48"/>
      <c r="B50" s="1164"/>
      <c r="C50" s="1165"/>
      <c r="D50" s="62"/>
      <c r="E50" s="1156" t="s">
        <v>17</v>
      </c>
      <c r="F50" s="1156"/>
      <c r="G50" s="1156"/>
      <c r="H50" s="1156"/>
      <c r="I50" s="1156"/>
      <c r="J50" s="1157"/>
      <c r="K50" s="63" t="s">
        <v>476</v>
      </c>
      <c r="L50" s="64" t="s">
        <v>476</v>
      </c>
      <c r="M50" s="64" t="s">
        <v>476</v>
      </c>
      <c r="N50" s="64" t="s">
        <v>476</v>
      </c>
      <c r="O50" s="65" t="s">
        <v>476</v>
      </c>
      <c r="P50" s="48"/>
      <c r="Q50" s="48"/>
      <c r="R50" s="48"/>
      <c r="S50" s="48"/>
      <c r="T50" s="48"/>
      <c r="U50" s="48"/>
    </row>
    <row r="51" spans="1:21" ht="30.75" customHeight="1">
      <c r="A51" s="48"/>
      <c r="B51" s="1166"/>
      <c r="C51" s="1167"/>
      <c r="D51" s="66"/>
      <c r="E51" s="1156" t="s">
        <v>18</v>
      </c>
      <c r="F51" s="1156"/>
      <c r="G51" s="1156"/>
      <c r="H51" s="1156"/>
      <c r="I51" s="1156"/>
      <c r="J51" s="1157"/>
      <c r="K51" s="63" t="s">
        <v>476</v>
      </c>
      <c r="L51" s="64" t="s">
        <v>476</v>
      </c>
      <c r="M51" s="64" t="s">
        <v>476</v>
      </c>
      <c r="N51" s="64" t="s">
        <v>476</v>
      </c>
      <c r="O51" s="65" t="s">
        <v>476</v>
      </c>
      <c r="P51" s="48"/>
      <c r="Q51" s="48"/>
      <c r="R51" s="48"/>
      <c r="S51" s="48"/>
      <c r="T51" s="48"/>
      <c r="U51" s="48"/>
    </row>
    <row r="52" spans="1:21" ht="30.75" customHeight="1">
      <c r="A52" s="48"/>
      <c r="B52" s="1154" t="s">
        <v>19</v>
      </c>
      <c r="C52" s="1155"/>
      <c r="D52" s="66"/>
      <c r="E52" s="1156" t="s">
        <v>20</v>
      </c>
      <c r="F52" s="1156"/>
      <c r="G52" s="1156"/>
      <c r="H52" s="1156"/>
      <c r="I52" s="1156"/>
      <c r="J52" s="1157"/>
      <c r="K52" s="63">
        <v>576</v>
      </c>
      <c r="L52" s="64">
        <v>568</v>
      </c>
      <c r="M52" s="64">
        <v>564</v>
      </c>
      <c r="N52" s="64">
        <v>575</v>
      </c>
      <c r="O52" s="65">
        <v>593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427</v>
      </c>
      <c r="L53" s="69">
        <v>342</v>
      </c>
      <c r="M53" s="69">
        <v>332</v>
      </c>
      <c r="N53" s="69">
        <v>349</v>
      </c>
      <c r="O53" s="70">
        <v>359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2" t="s">
        <v>24</v>
      </c>
      <c r="C41" s="1183"/>
      <c r="D41" s="81"/>
      <c r="E41" s="1184" t="s">
        <v>25</v>
      </c>
      <c r="F41" s="1184"/>
      <c r="G41" s="1184"/>
      <c r="H41" s="1185"/>
      <c r="I41" s="82">
        <v>5771</v>
      </c>
      <c r="J41" s="83">
        <v>5806</v>
      </c>
      <c r="K41" s="83">
        <v>5727</v>
      </c>
      <c r="L41" s="83">
        <v>5906</v>
      </c>
      <c r="M41" s="84">
        <v>6188</v>
      </c>
    </row>
    <row r="42" spans="2:13" ht="27.75" customHeight="1">
      <c r="B42" s="1172"/>
      <c r="C42" s="1173"/>
      <c r="D42" s="85"/>
      <c r="E42" s="1176" t="s">
        <v>26</v>
      </c>
      <c r="F42" s="1176"/>
      <c r="G42" s="1176"/>
      <c r="H42" s="1177"/>
      <c r="I42" s="86" t="s">
        <v>476</v>
      </c>
      <c r="J42" s="87">
        <v>9</v>
      </c>
      <c r="K42" s="87" t="s">
        <v>476</v>
      </c>
      <c r="L42" s="87" t="s">
        <v>476</v>
      </c>
      <c r="M42" s="88" t="s">
        <v>476</v>
      </c>
    </row>
    <row r="43" spans="2:13" ht="27.75" customHeight="1">
      <c r="B43" s="1172"/>
      <c r="C43" s="1173"/>
      <c r="D43" s="85"/>
      <c r="E43" s="1176" t="s">
        <v>27</v>
      </c>
      <c r="F43" s="1176"/>
      <c r="G43" s="1176"/>
      <c r="H43" s="1177"/>
      <c r="I43" s="86">
        <v>4742</v>
      </c>
      <c r="J43" s="87">
        <v>4462</v>
      </c>
      <c r="K43" s="87">
        <v>4348</v>
      </c>
      <c r="L43" s="87">
        <v>4018</v>
      </c>
      <c r="M43" s="88">
        <v>3832</v>
      </c>
    </row>
    <row r="44" spans="2:13" ht="27.75" customHeight="1">
      <c r="B44" s="1172"/>
      <c r="C44" s="1173"/>
      <c r="D44" s="85"/>
      <c r="E44" s="1176" t="s">
        <v>28</v>
      </c>
      <c r="F44" s="1176"/>
      <c r="G44" s="1176"/>
      <c r="H44" s="1177"/>
      <c r="I44" s="86">
        <v>295</v>
      </c>
      <c r="J44" s="87">
        <v>270</v>
      </c>
      <c r="K44" s="87">
        <v>259</v>
      </c>
      <c r="L44" s="87">
        <v>254</v>
      </c>
      <c r="M44" s="88">
        <v>221</v>
      </c>
    </row>
    <row r="45" spans="2:13" ht="27.75" customHeight="1">
      <c r="B45" s="1172"/>
      <c r="C45" s="1173"/>
      <c r="D45" s="85"/>
      <c r="E45" s="1176" t="s">
        <v>29</v>
      </c>
      <c r="F45" s="1176"/>
      <c r="G45" s="1176"/>
      <c r="H45" s="1177"/>
      <c r="I45" s="86">
        <v>573</v>
      </c>
      <c r="J45" s="87">
        <v>605</v>
      </c>
      <c r="K45" s="87">
        <v>611</v>
      </c>
      <c r="L45" s="87">
        <v>659</v>
      </c>
      <c r="M45" s="88">
        <v>664</v>
      </c>
    </row>
    <row r="46" spans="2:13" ht="27.75" customHeight="1">
      <c r="B46" s="1172"/>
      <c r="C46" s="1173"/>
      <c r="D46" s="85"/>
      <c r="E46" s="1176" t="s">
        <v>30</v>
      </c>
      <c r="F46" s="1176"/>
      <c r="G46" s="1176"/>
      <c r="H46" s="1177"/>
      <c r="I46" s="86" t="s">
        <v>476</v>
      </c>
      <c r="J46" s="87" t="s">
        <v>476</v>
      </c>
      <c r="K46" s="87" t="s">
        <v>476</v>
      </c>
      <c r="L46" s="87" t="s">
        <v>476</v>
      </c>
      <c r="M46" s="88" t="s">
        <v>476</v>
      </c>
    </row>
    <row r="47" spans="2:13" ht="27.75" customHeight="1">
      <c r="B47" s="1172"/>
      <c r="C47" s="1173"/>
      <c r="D47" s="85"/>
      <c r="E47" s="1176" t="s">
        <v>31</v>
      </c>
      <c r="F47" s="1176"/>
      <c r="G47" s="1176"/>
      <c r="H47" s="1177"/>
      <c r="I47" s="86" t="s">
        <v>476</v>
      </c>
      <c r="J47" s="87" t="s">
        <v>476</v>
      </c>
      <c r="K47" s="87" t="s">
        <v>476</v>
      </c>
      <c r="L47" s="87" t="s">
        <v>476</v>
      </c>
      <c r="M47" s="88" t="s">
        <v>476</v>
      </c>
    </row>
    <row r="48" spans="2:13" ht="27.75" customHeight="1">
      <c r="B48" s="1174"/>
      <c r="C48" s="1175"/>
      <c r="D48" s="85"/>
      <c r="E48" s="1176" t="s">
        <v>32</v>
      </c>
      <c r="F48" s="1176"/>
      <c r="G48" s="1176"/>
      <c r="H48" s="1177"/>
      <c r="I48" s="86" t="s">
        <v>476</v>
      </c>
      <c r="J48" s="87" t="s">
        <v>476</v>
      </c>
      <c r="K48" s="87" t="s">
        <v>476</v>
      </c>
      <c r="L48" s="87" t="s">
        <v>476</v>
      </c>
      <c r="M48" s="88" t="s">
        <v>476</v>
      </c>
    </row>
    <row r="49" spans="2:13" ht="27.75" customHeight="1">
      <c r="B49" s="1170" t="s">
        <v>33</v>
      </c>
      <c r="C49" s="1171"/>
      <c r="D49" s="89"/>
      <c r="E49" s="1176" t="s">
        <v>34</v>
      </c>
      <c r="F49" s="1176"/>
      <c r="G49" s="1176"/>
      <c r="H49" s="1177"/>
      <c r="I49" s="86">
        <v>3072</v>
      </c>
      <c r="J49" s="87">
        <v>3345</v>
      </c>
      <c r="K49" s="87">
        <v>3530</v>
      </c>
      <c r="L49" s="87">
        <v>4046</v>
      </c>
      <c r="M49" s="88">
        <v>3953</v>
      </c>
    </row>
    <row r="50" spans="2:13" ht="27.75" customHeight="1">
      <c r="B50" s="1172"/>
      <c r="C50" s="1173"/>
      <c r="D50" s="85"/>
      <c r="E50" s="1176" t="s">
        <v>35</v>
      </c>
      <c r="F50" s="1176"/>
      <c r="G50" s="1176"/>
      <c r="H50" s="1177"/>
      <c r="I50" s="86" t="s">
        <v>476</v>
      </c>
      <c r="J50" s="87" t="s">
        <v>476</v>
      </c>
      <c r="K50" s="87" t="s">
        <v>476</v>
      </c>
      <c r="L50" s="87" t="s">
        <v>476</v>
      </c>
      <c r="M50" s="88" t="s">
        <v>476</v>
      </c>
    </row>
    <row r="51" spans="2:13" ht="27.75" customHeight="1">
      <c r="B51" s="1174"/>
      <c r="C51" s="1175"/>
      <c r="D51" s="85"/>
      <c r="E51" s="1176" t="s">
        <v>36</v>
      </c>
      <c r="F51" s="1176"/>
      <c r="G51" s="1176"/>
      <c r="H51" s="1177"/>
      <c r="I51" s="86">
        <v>7130</v>
      </c>
      <c r="J51" s="87">
        <v>7107</v>
      </c>
      <c r="K51" s="87">
        <v>7090</v>
      </c>
      <c r="L51" s="87">
        <v>7043</v>
      </c>
      <c r="M51" s="88">
        <v>7135</v>
      </c>
    </row>
    <row r="52" spans="2:13" ht="27.75" customHeight="1" thickBot="1">
      <c r="B52" s="1178" t="s">
        <v>37</v>
      </c>
      <c r="C52" s="1179"/>
      <c r="D52" s="90"/>
      <c r="E52" s="1180" t="s">
        <v>38</v>
      </c>
      <c r="F52" s="1180"/>
      <c r="G52" s="1180"/>
      <c r="H52" s="1181"/>
      <c r="I52" s="91">
        <v>1180</v>
      </c>
      <c r="J52" s="92">
        <v>700</v>
      </c>
      <c r="K52" s="92">
        <v>325</v>
      </c>
      <c r="L52" s="92">
        <v>-252</v>
      </c>
      <c r="M52" s="93">
        <v>-183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23667</v>
      </c>
      <c r="E3" s="116"/>
      <c r="F3" s="117">
        <v>65529</v>
      </c>
      <c r="G3" s="118"/>
      <c r="H3" s="119"/>
    </row>
    <row r="4" spans="1:8">
      <c r="A4" s="120"/>
      <c r="B4" s="121"/>
      <c r="C4" s="122"/>
      <c r="D4" s="123">
        <v>16778</v>
      </c>
      <c r="E4" s="124"/>
      <c r="F4" s="125">
        <v>32858</v>
      </c>
      <c r="G4" s="126"/>
      <c r="H4" s="127"/>
    </row>
    <row r="5" spans="1:8">
      <c r="A5" s="108" t="s">
        <v>509</v>
      </c>
      <c r="B5" s="113"/>
      <c r="C5" s="114"/>
      <c r="D5" s="115">
        <v>19542</v>
      </c>
      <c r="E5" s="116"/>
      <c r="F5" s="117">
        <v>64717</v>
      </c>
      <c r="G5" s="118"/>
      <c r="H5" s="119"/>
    </row>
    <row r="6" spans="1:8">
      <c r="A6" s="120"/>
      <c r="B6" s="121"/>
      <c r="C6" s="122"/>
      <c r="D6" s="123">
        <v>15533</v>
      </c>
      <c r="E6" s="124"/>
      <c r="F6" s="125">
        <v>31931</v>
      </c>
      <c r="G6" s="126"/>
      <c r="H6" s="127"/>
    </row>
    <row r="7" spans="1:8">
      <c r="A7" s="108" t="s">
        <v>510</v>
      </c>
      <c r="B7" s="113"/>
      <c r="C7" s="114"/>
      <c r="D7" s="115">
        <v>14373</v>
      </c>
      <c r="E7" s="116"/>
      <c r="F7" s="117">
        <v>61557</v>
      </c>
      <c r="G7" s="118"/>
      <c r="H7" s="119"/>
    </row>
    <row r="8" spans="1:8">
      <c r="A8" s="120"/>
      <c r="B8" s="121"/>
      <c r="C8" s="122"/>
      <c r="D8" s="123">
        <v>12706</v>
      </c>
      <c r="E8" s="124"/>
      <c r="F8" s="125">
        <v>32497</v>
      </c>
      <c r="G8" s="126"/>
      <c r="H8" s="127"/>
    </row>
    <row r="9" spans="1:8">
      <c r="A9" s="108" t="s">
        <v>511</v>
      </c>
      <c r="B9" s="113"/>
      <c r="C9" s="114"/>
      <c r="D9" s="115">
        <v>43206</v>
      </c>
      <c r="E9" s="116"/>
      <c r="F9" s="117">
        <v>69806</v>
      </c>
      <c r="G9" s="118"/>
      <c r="H9" s="119"/>
    </row>
    <row r="10" spans="1:8">
      <c r="A10" s="120"/>
      <c r="B10" s="121"/>
      <c r="C10" s="122"/>
      <c r="D10" s="123">
        <v>18119</v>
      </c>
      <c r="E10" s="124"/>
      <c r="F10" s="125">
        <v>32823</v>
      </c>
      <c r="G10" s="126"/>
      <c r="H10" s="127"/>
    </row>
    <row r="11" spans="1:8">
      <c r="A11" s="108" t="s">
        <v>512</v>
      </c>
      <c r="B11" s="113"/>
      <c r="C11" s="114"/>
      <c r="D11" s="115">
        <v>85431</v>
      </c>
      <c r="E11" s="116"/>
      <c r="F11" s="117">
        <v>74444</v>
      </c>
      <c r="G11" s="118"/>
      <c r="H11" s="119"/>
    </row>
    <row r="12" spans="1:8">
      <c r="A12" s="120"/>
      <c r="B12" s="121"/>
      <c r="C12" s="128"/>
      <c r="D12" s="123">
        <v>10236</v>
      </c>
      <c r="E12" s="124"/>
      <c r="F12" s="125">
        <v>34175</v>
      </c>
      <c r="G12" s="126"/>
      <c r="H12" s="127"/>
    </row>
    <row r="13" spans="1:8">
      <c r="A13" s="108"/>
      <c r="B13" s="113"/>
      <c r="C13" s="129"/>
      <c r="D13" s="130">
        <v>37244</v>
      </c>
      <c r="E13" s="131"/>
      <c r="F13" s="132">
        <v>67211</v>
      </c>
      <c r="G13" s="133"/>
      <c r="H13" s="119"/>
    </row>
    <row r="14" spans="1:8">
      <c r="A14" s="120"/>
      <c r="B14" s="121"/>
      <c r="C14" s="122"/>
      <c r="D14" s="123">
        <v>14674</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6.36</v>
      </c>
      <c r="C19" s="134">
        <f>ROUND(VALUE(SUBSTITUTE(実質収支比率等に係る経年分析!G$48,"▲","-")),2)</f>
        <v>7.47</v>
      </c>
      <c r="D19" s="134">
        <f>ROUND(VALUE(SUBSTITUTE(実質収支比率等に係る経年分析!H$48,"▲","-")),2)</f>
        <v>8.8800000000000008</v>
      </c>
      <c r="E19" s="134">
        <f>ROUND(VALUE(SUBSTITUTE(実質収支比率等に係る経年分析!I$48,"▲","-")),2)</f>
        <v>6.92</v>
      </c>
      <c r="F19" s="134">
        <f>ROUND(VALUE(SUBSTITUTE(実質収支比率等に係る経年分析!J$48,"▲","-")),2)</f>
        <v>9</v>
      </c>
    </row>
    <row r="20" spans="1:11">
      <c r="A20" s="134" t="s">
        <v>43</v>
      </c>
      <c r="B20" s="134">
        <f>ROUND(VALUE(SUBSTITUTE(実質収支比率等に係る経年分析!F$47,"▲","-")),2)</f>
        <v>36.22</v>
      </c>
      <c r="C20" s="134">
        <f>ROUND(VALUE(SUBSTITUTE(実質収支比率等に係る経年分析!G$47,"▲","-")),2)</f>
        <v>40.56</v>
      </c>
      <c r="D20" s="134">
        <f>ROUND(VALUE(SUBSTITUTE(実質収支比率等に係る経年分析!H$47,"▲","-")),2)</f>
        <v>45.19</v>
      </c>
      <c r="E20" s="134">
        <f>ROUND(VALUE(SUBSTITUTE(実質収支比率等に係る経年分析!I$47,"▲","-")),2)</f>
        <v>48.98</v>
      </c>
      <c r="F20" s="134">
        <f>ROUND(VALUE(SUBSTITUTE(実質収支比率等に係る経年分析!J$47,"▲","-")),2)</f>
        <v>48.19</v>
      </c>
    </row>
    <row r="21" spans="1:11">
      <c r="A21" s="134" t="s">
        <v>44</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6.54</v>
      </c>
      <c r="D21" s="134">
        <f>IF(ISNUMBER(VALUE(SUBSTITUTE(実質収支比率等に係る経年分析!H$49,"▲","-"))),ROUND(VALUE(SUBSTITUTE(実質収支比率等に係る経年分析!H$49,"▲","-")),2),NA())</f>
        <v>6.73</v>
      </c>
      <c r="E21" s="134">
        <f>IF(ISNUMBER(VALUE(SUBSTITUTE(実質収支比率等に係る経年分析!I$49,"▲","-"))),ROUND(VALUE(SUBSTITUTE(実質収支比率等に係る経年分析!I$49,"▲","-")),2),NA())</f>
        <v>1.99</v>
      </c>
      <c r="F21" s="134">
        <f>IF(ISNUMBER(VALUE(SUBSTITUTE(実質収支比率等に係る経年分析!J$49,"▲","-"))),ROUND(VALUE(SUBSTITUTE(実質収支比率等に係る経年分析!J$49,"▲","-")),2),NA())</f>
        <v>2.25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介護サービス事業会計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8.8800000000000008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10.210000000000001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576</v>
      </c>
      <c r="E42" s="136"/>
      <c r="F42" s="136"/>
      <c r="G42" s="136">
        <f>'実質公債費比率（分子）の構造'!L$52</f>
        <v>568</v>
      </c>
      <c r="H42" s="136"/>
      <c r="I42" s="136"/>
      <c r="J42" s="136">
        <f>'実質公債費比率（分子）の構造'!M$52</f>
        <v>564</v>
      </c>
      <c r="K42" s="136"/>
      <c r="L42" s="136"/>
      <c r="M42" s="136">
        <f>'実質公債費比率（分子）の構造'!N$52</f>
        <v>575</v>
      </c>
      <c r="N42" s="136"/>
      <c r="O42" s="136"/>
      <c r="P42" s="136">
        <f>'実質公債費比率（分子）の構造'!O$52</f>
        <v>593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62</v>
      </c>
      <c r="C45" s="136"/>
      <c r="D45" s="136"/>
      <c r="E45" s="136">
        <f>'実質公債費比率（分子）の構造'!L$49</f>
        <v>48</v>
      </c>
      <c r="F45" s="136"/>
      <c r="G45" s="136"/>
      <c r="H45" s="136">
        <f>'実質公債費比率（分子）の構造'!M$49</f>
        <v>42</v>
      </c>
      <c r="I45" s="136"/>
      <c r="J45" s="136"/>
      <c r="K45" s="136">
        <f>'実質公債費比率（分子）の構造'!N$49</f>
        <v>36</v>
      </c>
      <c r="L45" s="136"/>
      <c r="M45" s="136"/>
      <c r="N45" s="136">
        <f>'実質公債費比率（分子）の構造'!O$49</f>
        <v>39</v>
      </c>
      <c r="O45" s="136"/>
      <c r="P45" s="136"/>
    </row>
    <row r="46" spans="1:16">
      <c r="A46" s="136" t="s">
        <v>55</v>
      </c>
      <c r="B46" s="136">
        <f>'実質公債費比率（分子）の構造'!K$48</f>
        <v>364</v>
      </c>
      <c r="C46" s="136"/>
      <c r="D46" s="136"/>
      <c r="E46" s="136">
        <f>'実質公債費比率（分子）の構造'!L$48</f>
        <v>353</v>
      </c>
      <c r="F46" s="136"/>
      <c r="G46" s="136"/>
      <c r="H46" s="136">
        <f>'実質公債費比率（分子）の構造'!M$48</f>
        <v>327</v>
      </c>
      <c r="I46" s="136"/>
      <c r="J46" s="136"/>
      <c r="K46" s="136">
        <f>'実質公債費比率（分子）の構造'!N$48</f>
        <v>347</v>
      </c>
      <c r="L46" s="136"/>
      <c r="M46" s="136"/>
      <c r="N46" s="136">
        <f>'実質公債費比率（分子）の構造'!O$48</f>
        <v>356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577</v>
      </c>
      <c r="C49" s="136"/>
      <c r="D49" s="136"/>
      <c r="E49" s="136">
        <f>'実質公債費比率（分子）の構造'!L$45</f>
        <v>509</v>
      </c>
      <c r="F49" s="136"/>
      <c r="G49" s="136"/>
      <c r="H49" s="136">
        <f>'実質公債費比率（分子）の構造'!M$45</f>
        <v>527</v>
      </c>
      <c r="I49" s="136"/>
      <c r="J49" s="136"/>
      <c r="K49" s="136">
        <f>'実質公債費比率（分子）の構造'!N$45</f>
        <v>541</v>
      </c>
      <c r="L49" s="136"/>
      <c r="M49" s="136"/>
      <c r="N49" s="136">
        <f>'実質公債費比率（分子）の構造'!O$45</f>
        <v>557</v>
      </c>
      <c r="O49" s="136"/>
      <c r="P49" s="136"/>
    </row>
    <row r="50" spans="1:16">
      <c r="A50" s="136" t="s">
        <v>59</v>
      </c>
      <c r="B50" s="136" t="e">
        <f>NA()</f>
        <v>#N/A</v>
      </c>
      <c r="C50" s="136">
        <f>IF(ISNUMBER('実質公債費比率（分子）の構造'!K$53),'実質公債費比率（分子）の構造'!K$53,NA())</f>
        <v>427</v>
      </c>
      <c r="D50" s="136" t="e">
        <f>NA()</f>
        <v>#N/A</v>
      </c>
      <c r="E50" s="136" t="e">
        <f>NA()</f>
        <v>#N/A</v>
      </c>
      <c r="F50" s="136">
        <f>IF(ISNUMBER('実質公債費比率（分子）の構造'!L$53),'実質公債費比率（分子）の構造'!L$53,NA())</f>
        <v>342</v>
      </c>
      <c r="G50" s="136" t="e">
        <f>NA()</f>
        <v>#N/A</v>
      </c>
      <c r="H50" s="136" t="e">
        <f>NA()</f>
        <v>#N/A</v>
      </c>
      <c r="I50" s="136">
        <f>IF(ISNUMBER('実質公債費比率（分子）の構造'!M$53),'実質公債費比率（分子）の構造'!M$53,NA())</f>
        <v>332</v>
      </c>
      <c r="J50" s="136" t="e">
        <f>NA()</f>
        <v>#N/A</v>
      </c>
      <c r="K50" s="136" t="e">
        <f>NA()</f>
        <v>#N/A</v>
      </c>
      <c r="L50" s="136">
        <f>IF(ISNUMBER('実質公債費比率（分子）の構造'!N$53),'実質公債費比率（分子）の構造'!N$53,NA())</f>
        <v>349</v>
      </c>
      <c r="M50" s="136" t="e">
        <f>NA()</f>
        <v>#N/A</v>
      </c>
      <c r="N50" s="136" t="e">
        <f>NA()</f>
        <v>#N/A</v>
      </c>
      <c r="O50" s="136">
        <f>IF(ISNUMBER('実質公債費比率（分子）の構造'!O$53),'実質公債費比率（分子）の構造'!O$53,NA())</f>
        <v>359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7130</v>
      </c>
      <c r="E56" s="135"/>
      <c r="F56" s="135"/>
      <c r="G56" s="135">
        <f>'将来負担比率（分子）の構造'!J$51</f>
        <v>7107</v>
      </c>
      <c r="H56" s="135"/>
      <c r="I56" s="135"/>
      <c r="J56" s="135">
        <f>'将来負担比率（分子）の構造'!K$51</f>
        <v>7090</v>
      </c>
      <c r="K56" s="135"/>
      <c r="L56" s="135"/>
      <c r="M56" s="135">
        <f>'将来負担比率（分子）の構造'!L$51</f>
        <v>7043</v>
      </c>
      <c r="N56" s="135"/>
      <c r="O56" s="135"/>
      <c r="P56" s="135">
        <f>'将来負担比率（分子）の構造'!M$51</f>
        <v>7135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3072</v>
      </c>
      <c r="E58" s="135"/>
      <c r="F58" s="135"/>
      <c r="G58" s="135">
        <f>'将来負担比率（分子）の構造'!J$49</f>
        <v>3345</v>
      </c>
      <c r="H58" s="135"/>
      <c r="I58" s="135"/>
      <c r="J58" s="135">
        <f>'将来負担比率（分子）の構造'!K$49</f>
        <v>3530</v>
      </c>
      <c r="K58" s="135"/>
      <c r="L58" s="135"/>
      <c r="M58" s="135">
        <f>'将来負担比率（分子）の構造'!L$49</f>
        <v>4046</v>
      </c>
      <c r="N58" s="135"/>
      <c r="O58" s="135"/>
      <c r="P58" s="135">
        <f>'将来負担比率（分子）の構造'!M$49</f>
        <v>3953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573</v>
      </c>
      <c r="C62" s="135"/>
      <c r="D62" s="135"/>
      <c r="E62" s="135">
        <f>'将来負担比率（分子）の構造'!J$45</f>
        <v>605</v>
      </c>
      <c r="F62" s="135"/>
      <c r="G62" s="135"/>
      <c r="H62" s="135">
        <f>'将来負担比率（分子）の構造'!K$45</f>
        <v>611</v>
      </c>
      <c r="I62" s="135"/>
      <c r="J62" s="135"/>
      <c r="K62" s="135">
        <f>'将来負担比率（分子）の構造'!L$45</f>
        <v>659</v>
      </c>
      <c r="L62" s="135"/>
      <c r="M62" s="135"/>
      <c r="N62" s="135">
        <f>'将来負担比率（分子）の構造'!M$45</f>
        <v>664</v>
      </c>
      <c r="O62" s="135"/>
      <c r="P62" s="135"/>
    </row>
    <row r="63" spans="1:16">
      <c r="A63" s="135" t="s">
        <v>28</v>
      </c>
      <c r="B63" s="135">
        <f>'将来負担比率（分子）の構造'!I$44</f>
        <v>295</v>
      </c>
      <c r="C63" s="135"/>
      <c r="D63" s="135"/>
      <c r="E63" s="135">
        <f>'将来負担比率（分子）の構造'!J$44</f>
        <v>270</v>
      </c>
      <c r="F63" s="135"/>
      <c r="G63" s="135"/>
      <c r="H63" s="135">
        <f>'将来負担比率（分子）の構造'!K$44</f>
        <v>259</v>
      </c>
      <c r="I63" s="135"/>
      <c r="J63" s="135"/>
      <c r="K63" s="135">
        <f>'将来負担比率（分子）の構造'!L$44</f>
        <v>254</v>
      </c>
      <c r="L63" s="135"/>
      <c r="M63" s="135"/>
      <c r="N63" s="135">
        <f>'将来負担比率（分子）の構造'!M$44</f>
        <v>221</v>
      </c>
      <c r="O63" s="135"/>
      <c r="P63" s="135"/>
    </row>
    <row r="64" spans="1:16">
      <c r="A64" s="135" t="s">
        <v>27</v>
      </c>
      <c r="B64" s="135">
        <f>'将来負担比率（分子）の構造'!I$43</f>
        <v>4742</v>
      </c>
      <c r="C64" s="135"/>
      <c r="D64" s="135"/>
      <c r="E64" s="135">
        <f>'将来負担比率（分子）の構造'!J$43</f>
        <v>4462</v>
      </c>
      <c r="F64" s="135"/>
      <c r="G64" s="135"/>
      <c r="H64" s="135">
        <f>'将来負担比率（分子）の構造'!K$43</f>
        <v>4348</v>
      </c>
      <c r="I64" s="135"/>
      <c r="J64" s="135"/>
      <c r="K64" s="135">
        <f>'将来負担比率（分子）の構造'!L$43</f>
        <v>4018</v>
      </c>
      <c r="L64" s="135"/>
      <c r="M64" s="135"/>
      <c r="N64" s="135">
        <f>'将来負担比率（分子）の構造'!M$43</f>
        <v>3832</v>
      </c>
      <c r="O64" s="135"/>
      <c r="P64" s="135"/>
    </row>
    <row r="65" spans="1:16">
      <c r="A65" s="135" t="s">
        <v>26</v>
      </c>
      <c r="B65" s="135" t="str">
        <f>'将来負担比率（分子）の構造'!I$42</f>
        <v>-</v>
      </c>
      <c r="C65" s="135"/>
      <c r="D65" s="135"/>
      <c r="E65" s="135">
        <f>'将来負担比率（分子）の構造'!J$42</f>
        <v>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5771</v>
      </c>
      <c r="C66" s="135"/>
      <c r="D66" s="135"/>
      <c r="E66" s="135">
        <f>'将来負担比率（分子）の構造'!J$41</f>
        <v>5806</v>
      </c>
      <c r="F66" s="135"/>
      <c r="G66" s="135"/>
      <c r="H66" s="135">
        <f>'将来負担比率（分子）の構造'!K$41</f>
        <v>5727</v>
      </c>
      <c r="I66" s="135"/>
      <c r="J66" s="135"/>
      <c r="K66" s="135">
        <f>'将来負担比率（分子）の構造'!L$41</f>
        <v>5906</v>
      </c>
      <c r="L66" s="135"/>
      <c r="M66" s="135"/>
      <c r="N66" s="135">
        <f>'将来負担比率（分子）の構造'!M$41</f>
        <v>6188</v>
      </c>
      <c r="O66" s="135"/>
      <c r="P66" s="135"/>
    </row>
    <row r="67" spans="1:16">
      <c r="A67" s="135" t="s">
        <v>63</v>
      </c>
      <c r="B67" s="135" t="e">
        <f>NA()</f>
        <v>#N/A</v>
      </c>
      <c r="C67" s="135">
        <f>IF(ISNUMBER('将来負担比率（分子）の構造'!I$52), IF('将来負担比率（分子）の構造'!I$52 &lt; 0, 0, '将来負担比率（分子）の構造'!I$52), NA())</f>
        <v>1180</v>
      </c>
      <c r="D67" s="135" t="e">
        <f>NA()</f>
        <v>#N/A</v>
      </c>
      <c r="E67" s="135" t="e">
        <f>NA()</f>
        <v>#N/A</v>
      </c>
      <c r="F67" s="135">
        <f>IF(ISNUMBER('将来負担比率（分子）の構造'!J$52), IF('将来負担比率（分子）の構造'!J$52 &lt; 0, 0, '将来負担比率（分子）の構造'!J$52), NA())</f>
        <v>700</v>
      </c>
      <c r="G67" s="135" t="e">
        <f>NA()</f>
        <v>#N/A</v>
      </c>
      <c r="H67" s="135" t="e">
        <f>NA()</f>
        <v>#N/A</v>
      </c>
      <c r="I67" s="135">
        <f>IF(ISNUMBER('将来負担比率（分子）の構造'!K$52), IF('将来負担比率（分子）の構造'!K$52 &lt; 0, 0, '将来負担比率（分子）の構造'!K$52), NA())</f>
        <v>325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2015-04-02T08:12:31Z</cp:lastPrinted>
  <dcterms:created xsi:type="dcterms:W3CDTF">2015-02-17T06:56:23Z</dcterms:created>
  <dcterms:modified xsi:type="dcterms:W3CDTF">2015-05-12T02:29:46Z</dcterms:modified>
  <cp:category/>
</cp:coreProperties>
</file>