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<sst xmlns="http://schemas.openxmlformats.org/spreadsheetml/2006/main" count="1461" uniqueCount="169">
  <si>
    <t>51．　産業中分類別、経営組織別    事業所数、従業者数</t>
  </si>
  <si>
    <t>区分</t>
  </si>
  <si>
    <t>総計</t>
  </si>
  <si>
    <t>個人</t>
  </si>
  <si>
    <t>株式会社</t>
  </si>
  <si>
    <t>有限会社</t>
  </si>
  <si>
    <t>合名・合資・相互会社</t>
  </si>
  <si>
    <t>外国の会社</t>
  </si>
  <si>
    <t>会社以外　　の法人</t>
  </si>
  <si>
    <t>法人でない　団　　　体</t>
  </si>
  <si>
    <t>国</t>
  </si>
  <si>
    <t>地方公共団体</t>
  </si>
  <si>
    <t>都道府県</t>
  </si>
  <si>
    <t>市町村</t>
  </si>
  <si>
    <t>事業所数</t>
  </si>
  <si>
    <t>従業者数</t>
  </si>
  <si>
    <t>人</t>
  </si>
  <si>
    <t>Ａ～Ｍ　</t>
  </si>
  <si>
    <t>全産業</t>
  </si>
  <si>
    <t>Ａ～Ｌ　</t>
  </si>
  <si>
    <t>全産業（Ｍ公務を除く）</t>
  </si>
  <si>
    <t>Ａ～Ｃ　</t>
  </si>
  <si>
    <t>農林漁業</t>
  </si>
  <si>
    <t>-</t>
  </si>
  <si>
    <t>Ａ　</t>
  </si>
  <si>
    <t>農業</t>
  </si>
  <si>
    <t>01</t>
  </si>
  <si>
    <t>Ｂ</t>
  </si>
  <si>
    <t>林業</t>
  </si>
  <si>
    <t>02</t>
  </si>
  <si>
    <t>Ｃ　</t>
  </si>
  <si>
    <t>漁業</t>
  </si>
  <si>
    <t>03</t>
  </si>
  <si>
    <t>04</t>
  </si>
  <si>
    <t>水産養殖業</t>
  </si>
  <si>
    <t>Ｄ～Ｍ　</t>
  </si>
  <si>
    <t>非農林漁業</t>
  </si>
  <si>
    <t>Ｄ～Ｌ</t>
  </si>
  <si>
    <t>非農林漁業（Ｍ公務を除く）</t>
  </si>
  <si>
    <t>Ｄ　</t>
  </si>
  <si>
    <t>鉱業</t>
  </si>
  <si>
    <t>05</t>
  </si>
  <si>
    <t>金属鉱業</t>
  </si>
  <si>
    <t>06</t>
  </si>
  <si>
    <t>石炭・亜炭鉱業</t>
  </si>
  <si>
    <t>07</t>
  </si>
  <si>
    <t>石油・天然ガス鉱業</t>
  </si>
  <si>
    <t>08</t>
  </si>
  <si>
    <t>非金属鉱業</t>
  </si>
  <si>
    <t>Ｅ</t>
  </si>
  <si>
    <t>建設業</t>
  </si>
  <si>
    <t>09</t>
  </si>
  <si>
    <t>総合工事業</t>
  </si>
  <si>
    <t>10</t>
  </si>
  <si>
    <t>職別工事業（設備工事業を除く）</t>
  </si>
  <si>
    <t>11</t>
  </si>
  <si>
    <t>設備工事業</t>
  </si>
  <si>
    <t>Ｆ　</t>
  </si>
  <si>
    <t>製造業</t>
  </si>
  <si>
    <t>食料品製造業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</si>
  <si>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</si>
  <si>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</si>
  <si>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</si>
  <si>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</si>
  <si>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</si>
  <si>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</si>
  <si>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</si>
  <si>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</si>
  <si>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</si>
  <si>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</si>
  <si>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</si>
  <si>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</si>
  <si>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</si>
  <si>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</si>
  <si>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</si>
  <si>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</si>
  <si>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</si>
  <si>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</si>
  <si>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</si>
  <si>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Ｇ</t>
  </si>
  <si>
    <t>電気業</t>
  </si>
  <si>
    <t>ガス業</t>
  </si>
  <si>
    <t>熱供給業</t>
  </si>
  <si>
    <t>水道業</t>
  </si>
  <si>
    <t>Ｈ　</t>
  </si>
  <si>
    <t>鉄道業</t>
  </si>
  <si>
    <t>道路旅客運送業</t>
  </si>
  <si>
    <t>道路貨物運送業</t>
  </si>
  <si>
    <t>水運業</t>
  </si>
  <si>
    <t>航空運輸業</t>
  </si>
  <si>
    <t>　資料：総務省統計局「事業所・企業統計調査」</t>
  </si>
  <si>
    <t>51．　産業中分類別、経営組織別　  事業所数、従業者数（続き）</t>
  </si>
  <si>
    <t>合名・合資・     相互会社</t>
  </si>
  <si>
    <t>会社以外　   　の法人</t>
  </si>
  <si>
    <t>法人でない   　団　　　体</t>
  </si>
  <si>
    <t>倉庫業</t>
  </si>
  <si>
    <t>運輸に附帯するサービス業</t>
  </si>
  <si>
    <t>電気通信業</t>
  </si>
  <si>
    <t>Ｉ　</t>
  </si>
  <si>
    <t>各種商品卸売業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</si>
  <si>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</si>
  <si>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</si>
  <si>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</si>
  <si>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</si>
  <si>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</si>
  <si>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一般飲食店</t>
  </si>
  <si>
    <t>その他の飲食店</t>
  </si>
  <si>
    <t>J</t>
  </si>
  <si>
    <t>銀行・信託業</t>
  </si>
  <si>
    <t>補助的金融業、金融附帯業</t>
  </si>
  <si>
    <t>証券業、商品先物取引業</t>
  </si>
  <si>
    <t>Ｋ</t>
  </si>
  <si>
    <t>不動産業</t>
  </si>
  <si>
    <t>不動産業取引業</t>
  </si>
  <si>
    <t>Ｌ　</t>
  </si>
  <si>
    <t>サービス業</t>
  </si>
  <si>
    <t>学術研究機関</t>
  </si>
  <si>
    <t>政治・経済・文化団体</t>
  </si>
  <si>
    <t>その他のサービス業</t>
  </si>
  <si>
    <t>Ｍ　</t>
  </si>
  <si>
    <t>公務（他に分類されないもの）</t>
  </si>
  <si>
    <t xml:space="preserve"> </t>
  </si>
  <si>
    <t>国家公務</t>
  </si>
  <si>
    <t>地方公務</t>
  </si>
  <si>
    <t>\</t>
  </si>
  <si>
    <r>
      <t>電気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ガス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熱供給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水道業</t>
    </r>
  </si>
  <si>
    <r>
      <t>運輸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通信業</t>
    </r>
  </si>
  <si>
    <r>
      <t>卸売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小売業、飲食店</t>
    </r>
  </si>
  <si>
    <r>
      <t>金融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保険業</t>
    </r>
  </si>
  <si>
    <t>　　平成3年（1991）10月１日</t>
  </si>
  <si>
    <t>-</t>
  </si>
  <si>
    <t>49～52　  　　卸　 　　　売　 　　　業</t>
  </si>
  <si>
    <t>繊維・機械器具・建築材料等卸売業</t>
  </si>
  <si>
    <t>衣服・食料・家具等卸売業</t>
  </si>
  <si>
    <t>代理商、仲立業</t>
  </si>
  <si>
    <t>53～58　 　　小　     　売　　　　　業　　</t>
  </si>
  <si>
    <t>家具・建具・じゅう器小売業</t>
  </si>
  <si>
    <t>59～60　 　　飲　 　　　食　 　　　店</t>
  </si>
  <si>
    <t>物品賃貸業</t>
  </si>
  <si>
    <t>旅館、その他宿泊所</t>
  </si>
  <si>
    <t>洗濯・理容・浴場業</t>
  </si>
  <si>
    <t>その他の個人サービス業</t>
  </si>
  <si>
    <t>映画業</t>
  </si>
  <si>
    <t>娯楽業（映画業を除く）</t>
  </si>
  <si>
    <t>放送業</t>
  </si>
  <si>
    <t>駐車場業</t>
  </si>
  <si>
    <t>自動車整備業</t>
  </si>
  <si>
    <t>その他の修理業</t>
  </si>
  <si>
    <t>協同組合（他に分類されないもの）</t>
  </si>
  <si>
    <t>情報サービス・調査・広告業</t>
  </si>
  <si>
    <t>その他の事業サービス業</t>
  </si>
  <si>
    <t>専門サービス（他に分類されないもの）</t>
  </si>
  <si>
    <t>医療業</t>
  </si>
  <si>
    <t>保健衛生</t>
  </si>
  <si>
    <t>廃棄物処理業</t>
  </si>
  <si>
    <t>宗教</t>
  </si>
  <si>
    <t>教育</t>
  </si>
  <si>
    <t>社会保険、社会福祉</t>
  </si>
  <si>
    <t>-</t>
  </si>
  <si>
    <t>-</t>
  </si>
  <si>
    <t>農林水産金融業</t>
  </si>
  <si>
    <t>中小企業・庶民・住宅等特定目的金融業</t>
  </si>
  <si>
    <t>投資業</t>
  </si>
  <si>
    <t>保険業</t>
  </si>
  <si>
    <t>保険触媒代理業、保険サービス業</t>
  </si>
  <si>
    <t>不動産賃貸・管理業</t>
  </si>
  <si>
    <t>飲料・飼料・たばこ製造業</t>
  </si>
  <si>
    <t>繊維工業（衣料・その他の繊維製品を除く）</t>
  </si>
  <si>
    <t>衣料・その他の繊維製品製造業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</si>
</sst>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7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/>
    </xf>
    <xf numFmtId="202" fontId="11" fillId="0" borderId="1" xfId="0" applyNumberFormat="1" applyFont="1" applyBorder="1" applyAlignment="1">
      <alignment/>
    </xf>
    <xf numFmtId="202" fontId="11" fillId="0" borderId="0" xfId="0" applyNumberFormat="1" applyFont="1" applyAlignment="1">
      <alignment/>
    </xf>
    <xf numFmtId="202" fontId="11" fillId="0" borderId="0" xfId="0" applyNumberFormat="1" applyFont="1" applyAlignment="1">
      <alignment horizontal="right"/>
    </xf>
    <xf numFmtId="202" fontId="11" fillId="0" borderId="0" xfId="0" applyNumberFormat="1" applyFont="1" applyBorder="1" applyAlignment="1">
      <alignment/>
    </xf>
    <xf numFmtId="202" fontId="1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202" fontId="12" fillId="0" borderId="1" xfId="0" applyNumberFormat="1" applyFont="1" applyBorder="1" applyAlignment="1">
      <alignment/>
    </xf>
    <xf numFmtId="202" fontId="12" fillId="0" borderId="0" xfId="0" applyNumberFormat="1" applyFont="1" applyAlignment="1">
      <alignment/>
    </xf>
    <xf numFmtId="202" fontId="12" fillId="0" borderId="0" xfId="0" applyNumberFormat="1" applyFont="1" applyAlignment="1">
      <alignment horizontal="right"/>
    </xf>
    <xf numFmtId="202" fontId="12" fillId="0" borderId="0" xfId="0" applyNumberFormat="1" applyFont="1" applyBorder="1" applyAlignment="1">
      <alignment horizontal="right"/>
    </xf>
    <xf numFmtId="202" fontId="12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0" xfId="0" applyFont="1" applyAlignment="1">
      <alignment horizontal="right"/>
    </xf>
    <xf numFmtId="202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distributed"/>
    </xf>
    <xf numFmtId="0" fontId="9" fillId="0" borderId="0" xfId="0" applyFont="1" applyAlignment="1">
      <alignment horizontal="left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/>
    </xf>
    <xf numFmtId="0" fontId="15" fillId="0" borderId="10" xfId="0" applyFont="1" applyBorder="1" applyAlignment="1">
      <alignment horizontal="distributed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C149"/>
  <sheetViews>
    <sheetView tabSelected="1" zoomScale="120" zoomScaleNormal="120" workbookViewId="0" topLeftCell="J94">
      <selection activeCell="AB148" sqref="AB148"/>
    </sheetView>
  </sheetViews>
  <sheetFormatPr defaultColWidth="9.140625" defaultRowHeight="12"/>
  <cols>
    <col min="1" max="1" width="0.9921875" style="1" customWidth="1"/>
    <col min="2" max="2" width="1.8515625" style="1" customWidth="1"/>
    <col min="3" max="3" width="4.28125" style="1" customWidth="1"/>
    <col min="4" max="4" width="28.7109375" style="1" customWidth="1"/>
    <col min="5" max="5" width="0.9921875" style="1" customWidth="1"/>
    <col min="6" max="6" width="5.8515625" style="1" customWidth="1"/>
    <col min="7" max="7" width="8.00390625" style="1" bestFit="1" customWidth="1"/>
    <col min="8" max="29" width="5.8515625" style="1" customWidth="1"/>
    <col min="30" max="30" width="8.7109375" style="1" customWidth="1"/>
    <col min="31" max="16384" width="9.140625" style="1" customWidth="1"/>
  </cols>
  <sheetData>
    <row r="1" ht="17.25">
      <c r="H1" s="2" t="s">
        <v>0</v>
      </c>
    </row>
    <row r="2" ht="5.25" customHeight="1">
      <c r="H2" s="2"/>
    </row>
    <row r="3" ht="12" customHeight="1" thickBot="1">
      <c r="Z3" s="3" t="s">
        <v>129</v>
      </c>
    </row>
    <row r="4" spans="1:29" ht="12.75" thickTop="1">
      <c r="A4" s="50" t="s">
        <v>1</v>
      </c>
      <c r="B4" s="50"/>
      <c r="C4" s="50"/>
      <c r="D4" s="50"/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49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50"/>
      <c r="AA4" s="50"/>
      <c r="AB4" s="50"/>
      <c r="AC4" s="50"/>
    </row>
    <row r="5" spans="1:29" ht="10.5" customHeight="1">
      <c r="A5" s="52"/>
      <c r="B5" s="52"/>
      <c r="C5" s="52"/>
      <c r="D5" s="52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  <c r="W5" s="52"/>
      <c r="X5" s="4"/>
      <c r="Y5" s="5"/>
      <c r="Z5" s="40" t="s">
        <v>12</v>
      </c>
      <c r="AA5" s="41"/>
      <c r="AB5" s="40" t="s">
        <v>13</v>
      </c>
      <c r="AC5" s="41"/>
    </row>
    <row r="6" spans="1:29" ht="12" customHeight="1">
      <c r="A6" s="53"/>
      <c r="B6" s="53"/>
      <c r="C6" s="53"/>
      <c r="D6" s="53"/>
      <c r="E6" s="53"/>
      <c r="F6" s="6" t="s">
        <v>14</v>
      </c>
      <c r="G6" s="7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6" t="s">
        <v>14</v>
      </c>
      <c r="M6" s="6" t="s">
        <v>15</v>
      </c>
      <c r="N6" s="6" t="s">
        <v>14</v>
      </c>
      <c r="O6" s="6" t="s">
        <v>15</v>
      </c>
      <c r="P6" s="6" t="s">
        <v>14</v>
      </c>
      <c r="Q6" s="6" t="s">
        <v>15</v>
      </c>
      <c r="R6" s="6" t="s">
        <v>14</v>
      </c>
      <c r="S6" s="6" t="s">
        <v>15</v>
      </c>
      <c r="T6" s="6" t="s">
        <v>14</v>
      </c>
      <c r="U6" s="6" t="s">
        <v>15</v>
      </c>
      <c r="V6" s="6" t="s">
        <v>14</v>
      </c>
      <c r="W6" s="6" t="s">
        <v>15</v>
      </c>
      <c r="X6" s="6" t="s">
        <v>14</v>
      </c>
      <c r="Y6" s="6" t="s">
        <v>15</v>
      </c>
      <c r="Z6" s="6" t="s">
        <v>14</v>
      </c>
      <c r="AA6" s="6" t="s">
        <v>15</v>
      </c>
      <c r="AB6" s="6" t="s">
        <v>14</v>
      </c>
      <c r="AC6" s="6" t="s">
        <v>15</v>
      </c>
    </row>
    <row r="7" spans="6:29" s="8" customFormat="1" ht="12">
      <c r="F7" s="9"/>
      <c r="G7" s="10" t="s">
        <v>16</v>
      </c>
      <c r="H7" s="10"/>
      <c r="I7" s="10" t="s">
        <v>16</v>
      </c>
      <c r="K7" s="10" t="s">
        <v>16</v>
      </c>
      <c r="L7" s="10"/>
      <c r="M7" s="10" t="s">
        <v>16</v>
      </c>
      <c r="O7" s="10" t="s">
        <v>16</v>
      </c>
      <c r="P7" s="10"/>
      <c r="Q7" s="10" t="s">
        <v>16</v>
      </c>
      <c r="R7" s="11"/>
      <c r="S7" s="10" t="s">
        <v>16</v>
      </c>
      <c r="T7" s="10"/>
      <c r="U7" s="10" t="s">
        <v>16</v>
      </c>
      <c r="V7" s="11"/>
      <c r="W7" s="10" t="s">
        <v>16</v>
      </c>
      <c r="X7" s="11"/>
      <c r="Y7" s="10" t="s">
        <v>16</v>
      </c>
      <c r="Z7" s="10"/>
      <c r="AA7" s="10" t="s">
        <v>16</v>
      </c>
      <c r="AB7" s="11"/>
      <c r="AC7" s="10" t="s">
        <v>16</v>
      </c>
    </row>
    <row r="8" spans="2:29" ht="10.5" customHeight="1">
      <c r="B8" s="48" t="s">
        <v>17</v>
      </c>
      <c r="C8" s="48"/>
      <c r="D8" s="12" t="s">
        <v>18</v>
      </c>
      <c r="E8" s="13"/>
      <c r="F8" s="14">
        <f aca="true" t="shared" si="0" ref="F8:AC8">SUM(F14,F17,F20,F28,F34,F39,F64,F70,F89,F106,F116,F120,F145)</f>
        <v>129790</v>
      </c>
      <c r="G8" s="15">
        <f t="shared" si="0"/>
        <v>962423</v>
      </c>
      <c r="H8" s="15">
        <f t="shared" si="0"/>
        <v>81962</v>
      </c>
      <c r="I8" s="15">
        <f t="shared" si="0"/>
        <v>245513</v>
      </c>
      <c r="J8" s="15">
        <f t="shared" si="0"/>
        <v>22767</v>
      </c>
      <c r="K8" s="15">
        <f t="shared" si="0"/>
        <v>469249</v>
      </c>
      <c r="L8" s="15">
        <f t="shared" si="0"/>
        <v>11513</v>
      </c>
      <c r="M8" s="15">
        <f t="shared" si="0"/>
        <v>92095</v>
      </c>
      <c r="N8" s="15">
        <f t="shared" si="0"/>
        <v>1622</v>
      </c>
      <c r="O8" s="15">
        <f t="shared" si="0"/>
        <v>16897</v>
      </c>
      <c r="P8" s="15">
        <f t="shared" si="0"/>
        <v>6</v>
      </c>
      <c r="Q8" s="16">
        <f t="shared" si="0"/>
        <v>63</v>
      </c>
      <c r="R8" s="16">
        <f t="shared" si="0"/>
        <v>5647</v>
      </c>
      <c r="S8" s="16">
        <f t="shared" si="0"/>
        <v>57155</v>
      </c>
      <c r="T8" s="16">
        <f t="shared" si="0"/>
        <v>559</v>
      </c>
      <c r="U8" s="16">
        <f t="shared" si="0"/>
        <v>3144</v>
      </c>
      <c r="V8" s="16">
        <f t="shared" si="0"/>
        <v>628</v>
      </c>
      <c r="W8" s="16">
        <f t="shared" si="0"/>
        <v>10176</v>
      </c>
      <c r="X8" s="16">
        <f t="shared" si="0"/>
        <v>3237</v>
      </c>
      <c r="Y8" s="16">
        <f t="shared" si="0"/>
        <v>63202</v>
      </c>
      <c r="Z8" s="16">
        <f t="shared" si="0"/>
        <v>522</v>
      </c>
      <c r="AA8" s="16">
        <f t="shared" si="0"/>
        <v>17965</v>
      </c>
      <c r="AB8" s="16">
        <f t="shared" si="0"/>
        <v>2572</v>
      </c>
      <c r="AC8" s="16">
        <f t="shared" si="0"/>
        <v>42549</v>
      </c>
    </row>
    <row r="9" spans="2:29" ht="7.5" customHeight="1">
      <c r="B9" s="12"/>
      <c r="C9" s="12"/>
      <c r="D9" s="12"/>
      <c r="E9" s="13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ht="10.5" customHeight="1">
      <c r="B10" s="48" t="s">
        <v>19</v>
      </c>
      <c r="C10" s="48"/>
      <c r="D10" s="12" t="s">
        <v>20</v>
      </c>
      <c r="E10" s="13"/>
      <c r="F10" s="14">
        <f aca="true" t="shared" si="1" ref="F10:AC10">SUM(F14,F17,F20,F28,F34,F39,F64,F70,F89,F106,F116,F120)</f>
        <v>128832</v>
      </c>
      <c r="G10" s="15">
        <f t="shared" si="1"/>
        <v>937383</v>
      </c>
      <c r="H10" s="17">
        <f t="shared" si="1"/>
        <v>81962</v>
      </c>
      <c r="I10" s="17">
        <f t="shared" si="1"/>
        <v>245513</v>
      </c>
      <c r="J10" s="17">
        <f t="shared" si="1"/>
        <v>22767</v>
      </c>
      <c r="K10" s="17">
        <f t="shared" si="1"/>
        <v>469249</v>
      </c>
      <c r="L10" s="17">
        <f t="shared" si="1"/>
        <v>11513</v>
      </c>
      <c r="M10" s="17">
        <f t="shared" si="1"/>
        <v>92095</v>
      </c>
      <c r="N10" s="17">
        <f t="shared" si="1"/>
        <v>1622</v>
      </c>
      <c r="O10" s="17">
        <f t="shared" si="1"/>
        <v>16897</v>
      </c>
      <c r="P10" s="17">
        <f t="shared" si="1"/>
        <v>6</v>
      </c>
      <c r="Q10" s="18">
        <f t="shared" si="1"/>
        <v>63</v>
      </c>
      <c r="R10" s="18">
        <f t="shared" si="1"/>
        <v>5647</v>
      </c>
      <c r="S10" s="18">
        <f t="shared" si="1"/>
        <v>57155</v>
      </c>
      <c r="T10" s="18">
        <f t="shared" si="1"/>
        <v>559</v>
      </c>
      <c r="U10" s="18">
        <f t="shared" si="1"/>
        <v>3144</v>
      </c>
      <c r="V10" s="18">
        <f t="shared" si="1"/>
        <v>513</v>
      </c>
      <c r="W10" s="18">
        <f t="shared" si="1"/>
        <v>5252</v>
      </c>
      <c r="X10" s="18">
        <f t="shared" si="1"/>
        <v>2394</v>
      </c>
      <c r="Y10" s="18">
        <f t="shared" si="1"/>
        <v>43086</v>
      </c>
      <c r="Z10" s="18">
        <f t="shared" si="1"/>
        <v>241</v>
      </c>
      <c r="AA10" s="18">
        <f t="shared" si="1"/>
        <v>11493</v>
      </c>
      <c r="AB10" s="18">
        <f t="shared" si="1"/>
        <v>2074</v>
      </c>
      <c r="AC10" s="18">
        <f t="shared" si="1"/>
        <v>30067</v>
      </c>
    </row>
    <row r="11" spans="2:29" ht="7.5" customHeight="1">
      <c r="B11" s="12"/>
      <c r="C11" s="12"/>
      <c r="D11" s="12"/>
      <c r="E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2:29" ht="10.5" customHeight="1">
      <c r="B12" s="48" t="s">
        <v>21</v>
      </c>
      <c r="C12" s="48"/>
      <c r="D12" s="12" t="s">
        <v>22</v>
      </c>
      <c r="E12" s="13"/>
      <c r="F12" s="14">
        <f>SUM(F14,F17,F20)</f>
        <v>401</v>
      </c>
      <c r="G12" s="15">
        <f>SUM(G14,G17,G20)</f>
        <v>4622</v>
      </c>
      <c r="H12" s="16" t="s">
        <v>23</v>
      </c>
      <c r="I12" s="16" t="s">
        <v>23</v>
      </c>
      <c r="J12" s="15">
        <f aca="true" t="shared" si="2" ref="J12:O12">SUM(J14,J17,J20)</f>
        <v>81</v>
      </c>
      <c r="K12" s="15">
        <f t="shared" si="2"/>
        <v>1231</v>
      </c>
      <c r="L12" s="15">
        <f t="shared" si="2"/>
        <v>76</v>
      </c>
      <c r="M12" s="15">
        <f t="shared" si="2"/>
        <v>683</v>
      </c>
      <c r="N12" s="15">
        <f t="shared" si="2"/>
        <v>4</v>
      </c>
      <c r="O12" s="15">
        <f t="shared" si="2"/>
        <v>36</v>
      </c>
      <c r="P12" s="16" t="s">
        <v>23</v>
      </c>
      <c r="Q12" s="16" t="s">
        <v>23</v>
      </c>
      <c r="R12" s="16">
        <f aca="true" t="shared" si="3" ref="R12:AC12">SUM(R14,R17,R20)</f>
        <v>126</v>
      </c>
      <c r="S12" s="16">
        <f t="shared" si="3"/>
        <v>1504</v>
      </c>
      <c r="T12" s="16">
        <f t="shared" si="3"/>
        <v>21</v>
      </c>
      <c r="U12" s="16">
        <f t="shared" si="3"/>
        <v>115</v>
      </c>
      <c r="V12" s="16">
        <f t="shared" si="3"/>
        <v>81</v>
      </c>
      <c r="W12" s="16">
        <f t="shared" si="3"/>
        <v>890</v>
      </c>
      <c r="X12" s="16">
        <f t="shared" si="3"/>
        <v>13</v>
      </c>
      <c r="Y12" s="16">
        <f t="shared" si="3"/>
        <v>163</v>
      </c>
      <c r="Z12" s="16">
        <f t="shared" si="3"/>
        <v>8</v>
      </c>
      <c r="AA12" s="16">
        <f t="shared" si="3"/>
        <v>139</v>
      </c>
      <c r="AB12" s="16">
        <f t="shared" si="3"/>
        <v>3</v>
      </c>
      <c r="AC12" s="16">
        <f t="shared" si="3"/>
        <v>22</v>
      </c>
    </row>
    <row r="13" spans="2:29" ht="7.5" customHeight="1">
      <c r="B13" s="12"/>
      <c r="C13" s="12"/>
      <c r="D13" s="12"/>
      <c r="E13" s="13"/>
      <c r="F13" s="14"/>
      <c r="G13" s="15"/>
      <c r="H13" s="16"/>
      <c r="I13" s="16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2:29" ht="10.5" customHeight="1">
      <c r="B14" s="37" t="s">
        <v>24</v>
      </c>
      <c r="C14" s="37"/>
      <c r="D14" s="12" t="s">
        <v>25</v>
      </c>
      <c r="E14" s="13"/>
      <c r="F14" s="14">
        <f aca="true" t="shared" si="4" ref="F14:AC14">F15</f>
        <v>217</v>
      </c>
      <c r="G14" s="17">
        <f t="shared" si="4"/>
        <v>2174</v>
      </c>
      <c r="H14" s="18" t="str">
        <f t="shared" si="4"/>
        <v>-</v>
      </c>
      <c r="I14" s="18" t="str">
        <f t="shared" si="4"/>
        <v>-</v>
      </c>
      <c r="J14" s="17">
        <f t="shared" si="4"/>
        <v>62</v>
      </c>
      <c r="K14" s="17">
        <f t="shared" si="4"/>
        <v>1018</v>
      </c>
      <c r="L14" s="17">
        <f t="shared" si="4"/>
        <v>40</v>
      </c>
      <c r="M14" s="17">
        <f t="shared" si="4"/>
        <v>315</v>
      </c>
      <c r="N14" s="17">
        <f t="shared" si="4"/>
        <v>3</v>
      </c>
      <c r="O14" s="17">
        <f t="shared" si="4"/>
        <v>23</v>
      </c>
      <c r="P14" s="18" t="str">
        <f t="shared" si="4"/>
        <v>-</v>
      </c>
      <c r="Q14" s="18" t="str">
        <f t="shared" si="4"/>
        <v>-</v>
      </c>
      <c r="R14" s="18">
        <f t="shared" si="4"/>
        <v>92</v>
      </c>
      <c r="S14" s="18">
        <f t="shared" si="4"/>
        <v>673</v>
      </c>
      <c r="T14" s="18">
        <f t="shared" si="4"/>
        <v>16</v>
      </c>
      <c r="U14" s="18">
        <f t="shared" si="4"/>
        <v>98</v>
      </c>
      <c r="V14" s="18" t="str">
        <f t="shared" si="4"/>
        <v>-</v>
      </c>
      <c r="W14" s="18" t="str">
        <f t="shared" si="4"/>
        <v>-</v>
      </c>
      <c r="X14" s="18">
        <f t="shared" si="4"/>
        <v>4</v>
      </c>
      <c r="Y14" s="18">
        <f t="shared" si="4"/>
        <v>47</v>
      </c>
      <c r="Z14" s="18">
        <f t="shared" si="4"/>
        <v>1</v>
      </c>
      <c r="AA14" s="18">
        <f t="shared" si="4"/>
        <v>25</v>
      </c>
      <c r="AB14" s="18">
        <f t="shared" si="4"/>
        <v>3</v>
      </c>
      <c r="AC14" s="18">
        <f t="shared" si="4"/>
        <v>22</v>
      </c>
    </row>
    <row r="15" spans="2:29" ht="10.5" customHeight="1">
      <c r="B15" s="20"/>
      <c r="C15" s="21" t="s">
        <v>26</v>
      </c>
      <c r="D15" s="20" t="s">
        <v>25</v>
      </c>
      <c r="F15" s="22">
        <v>217</v>
      </c>
      <c r="G15" s="23">
        <v>2174</v>
      </c>
      <c r="H15" s="24" t="s">
        <v>23</v>
      </c>
      <c r="I15" s="24" t="s">
        <v>23</v>
      </c>
      <c r="J15" s="23">
        <v>62</v>
      </c>
      <c r="K15" s="23">
        <v>1018</v>
      </c>
      <c r="L15" s="23">
        <v>40</v>
      </c>
      <c r="M15" s="23">
        <v>315</v>
      </c>
      <c r="N15" s="23">
        <v>3</v>
      </c>
      <c r="O15" s="23">
        <v>23</v>
      </c>
      <c r="P15" s="24" t="s">
        <v>23</v>
      </c>
      <c r="Q15" s="24" t="s">
        <v>23</v>
      </c>
      <c r="R15" s="24">
        <v>92</v>
      </c>
      <c r="S15" s="24">
        <v>673</v>
      </c>
      <c r="T15" s="24">
        <v>16</v>
      </c>
      <c r="U15" s="24">
        <v>98</v>
      </c>
      <c r="V15" s="24" t="s">
        <v>23</v>
      </c>
      <c r="W15" s="24" t="s">
        <v>23</v>
      </c>
      <c r="X15" s="24">
        <v>4</v>
      </c>
      <c r="Y15" s="24">
        <v>47</v>
      </c>
      <c r="Z15" s="24">
        <v>1</v>
      </c>
      <c r="AA15" s="24">
        <v>25</v>
      </c>
      <c r="AB15" s="24">
        <v>3</v>
      </c>
      <c r="AC15" s="24">
        <v>22</v>
      </c>
    </row>
    <row r="16" spans="2:29" ht="7.5" customHeight="1">
      <c r="B16" s="20"/>
      <c r="C16" s="20"/>
      <c r="D16" s="20"/>
      <c r="F16" s="22"/>
      <c r="G16" s="23"/>
      <c r="H16" s="24"/>
      <c r="I16" s="24"/>
      <c r="J16" s="23"/>
      <c r="K16" s="23"/>
      <c r="L16" s="23"/>
      <c r="M16" s="23"/>
      <c r="N16" s="23"/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2:29" ht="10.5" customHeight="1">
      <c r="B17" s="47" t="s">
        <v>27</v>
      </c>
      <c r="C17" s="47"/>
      <c r="D17" s="12" t="s">
        <v>28</v>
      </c>
      <c r="E17" s="13"/>
      <c r="F17" s="14">
        <f aca="true" t="shared" si="5" ref="F17:AC17">F18</f>
        <v>158</v>
      </c>
      <c r="G17" s="17">
        <f t="shared" si="5"/>
        <v>2267</v>
      </c>
      <c r="H17" s="18" t="str">
        <f t="shared" si="5"/>
        <v>-</v>
      </c>
      <c r="I17" s="18" t="str">
        <f t="shared" si="5"/>
        <v>-</v>
      </c>
      <c r="J17" s="17">
        <f t="shared" si="5"/>
        <v>16</v>
      </c>
      <c r="K17" s="17">
        <f t="shared" si="5"/>
        <v>155</v>
      </c>
      <c r="L17" s="17">
        <f t="shared" si="5"/>
        <v>30</v>
      </c>
      <c r="M17" s="17">
        <f t="shared" si="5"/>
        <v>341</v>
      </c>
      <c r="N17" s="17">
        <f t="shared" si="5"/>
        <v>1</v>
      </c>
      <c r="O17" s="17">
        <f t="shared" si="5"/>
        <v>13</v>
      </c>
      <c r="P17" s="18" t="str">
        <f t="shared" si="5"/>
        <v>-</v>
      </c>
      <c r="Q17" s="18" t="str">
        <f t="shared" si="5"/>
        <v>-</v>
      </c>
      <c r="R17" s="18">
        <f t="shared" si="5"/>
        <v>21</v>
      </c>
      <c r="S17" s="18">
        <f t="shared" si="5"/>
        <v>752</v>
      </c>
      <c r="T17" s="18" t="str">
        <f t="shared" si="5"/>
        <v>-</v>
      </c>
      <c r="U17" s="18" t="str">
        <f t="shared" si="5"/>
        <v>-</v>
      </c>
      <c r="V17" s="18">
        <f t="shared" si="5"/>
        <v>81</v>
      </c>
      <c r="W17" s="18">
        <f t="shared" si="5"/>
        <v>890</v>
      </c>
      <c r="X17" s="18">
        <f t="shared" si="5"/>
        <v>9</v>
      </c>
      <c r="Y17" s="18">
        <f t="shared" si="5"/>
        <v>116</v>
      </c>
      <c r="Z17" s="18">
        <f t="shared" si="5"/>
        <v>7</v>
      </c>
      <c r="AA17" s="18">
        <f t="shared" si="5"/>
        <v>114</v>
      </c>
      <c r="AB17" s="18" t="str">
        <f t="shared" si="5"/>
        <v>-</v>
      </c>
      <c r="AC17" s="18" t="str">
        <f t="shared" si="5"/>
        <v>-</v>
      </c>
    </row>
    <row r="18" spans="2:29" ht="10.5" customHeight="1">
      <c r="B18" s="20"/>
      <c r="C18" s="21" t="s">
        <v>29</v>
      </c>
      <c r="D18" s="20" t="s">
        <v>28</v>
      </c>
      <c r="F18" s="22">
        <v>158</v>
      </c>
      <c r="G18" s="23">
        <v>2267</v>
      </c>
      <c r="H18" s="24" t="s">
        <v>23</v>
      </c>
      <c r="I18" s="24" t="s">
        <v>23</v>
      </c>
      <c r="J18" s="23">
        <v>16</v>
      </c>
      <c r="K18" s="23">
        <v>155</v>
      </c>
      <c r="L18" s="23">
        <v>30</v>
      </c>
      <c r="M18" s="23">
        <v>341</v>
      </c>
      <c r="N18" s="23">
        <v>1</v>
      </c>
      <c r="O18" s="23">
        <v>13</v>
      </c>
      <c r="P18" s="24" t="s">
        <v>23</v>
      </c>
      <c r="Q18" s="24" t="s">
        <v>23</v>
      </c>
      <c r="R18" s="24">
        <v>21</v>
      </c>
      <c r="S18" s="24">
        <v>752</v>
      </c>
      <c r="T18" s="24" t="s">
        <v>23</v>
      </c>
      <c r="U18" s="24" t="s">
        <v>23</v>
      </c>
      <c r="V18" s="24">
        <v>81</v>
      </c>
      <c r="W18" s="24">
        <v>890</v>
      </c>
      <c r="X18" s="24">
        <v>9</v>
      </c>
      <c r="Y18" s="24">
        <v>116</v>
      </c>
      <c r="Z18" s="24">
        <v>7</v>
      </c>
      <c r="AA18" s="24">
        <v>114</v>
      </c>
      <c r="AB18" s="24" t="s">
        <v>23</v>
      </c>
      <c r="AC18" s="24" t="s">
        <v>23</v>
      </c>
    </row>
    <row r="19" spans="2:29" ht="7.5" customHeight="1">
      <c r="B19" s="20"/>
      <c r="C19" s="20"/>
      <c r="D19" s="20"/>
      <c r="F19" s="22"/>
      <c r="G19" s="23"/>
      <c r="H19" s="24"/>
      <c r="I19" s="24"/>
      <c r="J19" s="23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2:29" ht="10.5" customHeight="1">
      <c r="B20" s="37" t="s">
        <v>30</v>
      </c>
      <c r="C20" s="37"/>
      <c r="D20" s="12" t="s">
        <v>31</v>
      </c>
      <c r="E20" s="13"/>
      <c r="F20" s="14">
        <f>SUM(F21:F22)</f>
        <v>26</v>
      </c>
      <c r="G20" s="17">
        <f>SUM(G21:G22)</f>
        <v>181</v>
      </c>
      <c r="H20" s="18" t="s">
        <v>23</v>
      </c>
      <c r="I20" s="18" t="s">
        <v>23</v>
      </c>
      <c r="J20" s="17">
        <f>SUM(J21:J22)</f>
        <v>3</v>
      </c>
      <c r="K20" s="17">
        <f>SUM(K21:K22)</f>
        <v>58</v>
      </c>
      <c r="L20" s="17">
        <f>SUM(L21:L22)</f>
        <v>6</v>
      </c>
      <c r="M20" s="17">
        <f>SUM(M21:M22)</f>
        <v>27</v>
      </c>
      <c r="N20" s="18" t="s">
        <v>23</v>
      </c>
      <c r="O20" s="18" t="s">
        <v>23</v>
      </c>
      <c r="P20" s="18" t="s">
        <v>23</v>
      </c>
      <c r="Q20" s="18" t="s">
        <v>23</v>
      </c>
      <c r="R20" s="18">
        <f>SUM(R21:R22)</f>
        <v>13</v>
      </c>
      <c r="S20" s="18">
        <f>SUM(S21:S22)</f>
        <v>79</v>
      </c>
      <c r="T20" s="18">
        <f>SUM(T21:T22)</f>
        <v>5</v>
      </c>
      <c r="U20" s="18">
        <f>SUM(U21:U22)</f>
        <v>17</v>
      </c>
      <c r="V20" s="18" t="s">
        <v>23</v>
      </c>
      <c r="W20" s="18" t="s">
        <v>23</v>
      </c>
      <c r="X20" s="18" t="s">
        <v>23</v>
      </c>
      <c r="Y20" s="18" t="s">
        <v>23</v>
      </c>
      <c r="Z20" s="18" t="s">
        <v>23</v>
      </c>
      <c r="AA20" s="18" t="s">
        <v>23</v>
      </c>
      <c r="AB20" s="18" t="s">
        <v>23</v>
      </c>
      <c r="AC20" s="18" t="s">
        <v>23</v>
      </c>
    </row>
    <row r="21" spans="2:29" ht="10.5" customHeight="1">
      <c r="B21" s="20"/>
      <c r="C21" s="21" t="s">
        <v>32</v>
      </c>
      <c r="D21" s="20" t="s">
        <v>31</v>
      </c>
      <c r="F21" s="22">
        <v>2</v>
      </c>
      <c r="G21" s="23">
        <v>7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 t="s">
        <v>23</v>
      </c>
      <c r="O21" s="24" t="s">
        <v>23</v>
      </c>
      <c r="P21" s="24" t="s">
        <v>23</v>
      </c>
      <c r="Q21" s="24" t="s">
        <v>23</v>
      </c>
      <c r="R21" s="24">
        <v>2</v>
      </c>
      <c r="S21" s="24">
        <v>7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</row>
    <row r="22" spans="2:29" ht="10.5" customHeight="1">
      <c r="B22" s="20"/>
      <c r="C22" s="21" t="s">
        <v>33</v>
      </c>
      <c r="D22" s="20" t="s">
        <v>34</v>
      </c>
      <c r="F22" s="22">
        <v>24</v>
      </c>
      <c r="G22" s="23">
        <v>174</v>
      </c>
      <c r="H22" s="24" t="s">
        <v>23</v>
      </c>
      <c r="I22" s="24" t="s">
        <v>23</v>
      </c>
      <c r="J22" s="23">
        <v>3</v>
      </c>
      <c r="K22" s="23">
        <v>58</v>
      </c>
      <c r="L22" s="23">
        <v>6</v>
      </c>
      <c r="M22" s="23">
        <v>27</v>
      </c>
      <c r="N22" s="24" t="s">
        <v>23</v>
      </c>
      <c r="O22" s="24" t="s">
        <v>23</v>
      </c>
      <c r="P22" s="24" t="s">
        <v>23</v>
      </c>
      <c r="Q22" s="24" t="s">
        <v>23</v>
      </c>
      <c r="R22" s="24">
        <v>11</v>
      </c>
      <c r="S22" s="24">
        <v>72</v>
      </c>
      <c r="T22" s="24">
        <v>5</v>
      </c>
      <c r="U22" s="24">
        <v>17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</row>
    <row r="23" spans="2:29" ht="7.5" customHeight="1">
      <c r="B23" s="20"/>
      <c r="C23" s="20"/>
      <c r="D23" s="20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2:29" ht="10.5" customHeight="1">
      <c r="B24" s="48" t="s">
        <v>35</v>
      </c>
      <c r="C24" s="48"/>
      <c r="D24" s="12" t="s">
        <v>36</v>
      </c>
      <c r="E24" s="13"/>
      <c r="F24" s="14">
        <f aca="true" t="shared" si="6" ref="F24:AC24">SUM(F28,F34,F39,F64,F70,F89,F106,F116,F120,F145)</f>
        <v>129389</v>
      </c>
      <c r="G24" s="17">
        <f t="shared" si="6"/>
        <v>957801</v>
      </c>
      <c r="H24" s="17">
        <f t="shared" si="6"/>
        <v>81962</v>
      </c>
      <c r="I24" s="17">
        <f t="shared" si="6"/>
        <v>245513</v>
      </c>
      <c r="J24" s="17">
        <f t="shared" si="6"/>
        <v>22686</v>
      </c>
      <c r="K24" s="17">
        <f t="shared" si="6"/>
        <v>468018</v>
      </c>
      <c r="L24" s="17">
        <f t="shared" si="6"/>
        <v>11437</v>
      </c>
      <c r="M24" s="17">
        <f t="shared" si="6"/>
        <v>91412</v>
      </c>
      <c r="N24" s="17">
        <f t="shared" si="6"/>
        <v>1618</v>
      </c>
      <c r="O24" s="17">
        <f t="shared" si="6"/>
        <v>16861</v>
      </c>
      <c r="P24" s="17">
        <f t="shared" si="6"/>
        <v>6</v>
      </c>
      <c r="Q24" s="18">
        <f t="shared" si="6"/>
        <v>63</v>
      </c>
      <c r="R24" s="18">
        <f t="shared" si="6"/>
        <v>5521</v>
      </c>
      <c r="S24" s="18">
        <f t="shared" si="6"/>
        <v>55651</v>
      </c>
      <c r="T24" s="18">
        <f t="shared" si="6"/>
        <v>538</v>
      </c>
      <c r="U24" s="18">
        <f t="shared" si="6"/>
        <v>3029</v>
      </c>
      <c r="V24" s="18">
        <f t="shared" si="6"/>
        <v>547</v>
      </c>
      <c r="W24" s="18">
        <f t="shared" si="6"/>
        <v>9286</v>
      </c>
      <c r="X24" s="18">
        <f t="shared" si="6"/>
        <v>3224</v>
      </c>
      <c r="Y24" s="18">
        <f t="shared" si="6"/>
        <v>63039</v>
      </c>
      <c r="Z24" s="18">
        <f t="shared" si="6"/>
        <v>514</v>
      </c>
      <c r="AA24" s="18">
        <f t="shared" si="6"/>
        <v>17826</v>
      </c>
      <c r="AB24" s="18">
        <f t="shared" si="6"/>
        <v>2569</v>
      </c>
      <c r="AC24" s="18">
        <f t="shared" si="6"/>
        <v>42527</v>
      </c>
    </row>
    <row r="25" spans="2:29" ht="7.5" customHeight="1">
      <c r="B25" s="20"/>
      <c r="C25" s="20"/>
      <c r="D25" s="20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2:29" ht="10.5" customHeight="1">
      <c r="B26" s="48" t="s">
        <v>37</v>
      </c>
      <c r="C26" s="48"/>
      <c r="D26" s="12" t="s">
        <v>38</v>
      </c>
      <c r="E26" s="13"/>
      <c r="F26" s="14">
        <f aca="true" t="shared" si="7" ref="F26:AC26">SUM(F28,F34,F39,F64,F70,F89,F106,F116,F120)</f>
        <v>128431</v>
      </c>
      <c r="G26" s="17">
        <f t="shared" si="7"/>
        <v>932761</v>
      </c>
      <c r="H26" s="17">
        <f t="shared" si="7"/>
        <v>81962</v>
      </c>
      <c r="I26" s="17">
        <f t="shared" si="7"/>
        <v>245513</v>
      </c>
      <c r="J26" s="17">
        <f t="shared" si="7"/>
        <v>22686</v>
      </c>
      <c r="K26" s="17">
        <f t="shared" si="7"/>
        <v>468018</v>
      </c>
      <c r="L26" s="17">
        <f t="shared" si="7"/>
        <v>11437</v>
      </c>
      <c r="M26" s="17">
        <f t="shared" si="7"/>
        <v>91412</v>
      </c>
      <c r="N26" s="17">
        <f t="shared" si="7"/>
        <v>1618</v>
      </c>
      <c r="O26" s="17">
        <f t="shared" si="7"/>
        <v>16861</v>
      </c>
      <c r="P26" s="17">
        <f t="shared" si="7"/>
        <v>6</v>
      </c>
      <c r="Q26" s="18">
        <f t="shared" si="7"/>
        <v>63</v>
      </c>
      <c r="R26" s="18">
        <f t="shared" si="7"/>
        <v>5521</v>
      </c>
      <c r="S26" s="18">
        <f t="shared" si="7"/>
        <v>55651</v>
      </c>
      <c r="T26" s="18">
        <f t="shared" si="7"/>
        <v>538</v>
      </c>
      <c r="U26" s="18">
        <f t="shared" si="7"/>
        <v>3029</v>
      </c>
      <c r="V26" s="18">
        <f t="shared" si="7"/>
        <v>432</v>
      </c>
      <c r="W26" s="18">
        <f t="shared" si="7"/>
        <v>4362</v>
      </c>
      <c r="X26" s="18">
        <f t="shared" si="7"/>
        <v>2381</v>
      </c>
      <c r="Y26" s="18">
        <f t="shared" si="7"/>
        <v>42923</v>
      </c>
      <c r="Z26" s="18">
        <f t="shared" si="7"/>
        <v>233</v>
      </c>
      <c r="AA26" s="18">
        <f t="shared" si="7"/>
        <v>11354</v>
      </c>
      <c r="AB26" s="18">
        <f t="shared" si="7"/>
        <v>2071</v>
      </c>
      <c r="AC26" s="18">
        <f t="shared" si="7"/>
        <v>30045</v>
      </c>
    </row>
    <row r="27" spans="2:29" ht="7.5" customHeight="1">
      <c r="B27" s="12"/>
      <c r="C27" s="12"/>
      <c r="D27" s="12"/>
      <c r="E27" s="13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2:29" ht="10.5" customHeight="1">
      <c r="B28" s="37" t="s">
        <v>39</v>
      </c>
      <c r="C28" s="46"/>
      <c r="D28" s="12" t="s">
        <v>40</v>
      </c>
      <c r="E28" s="13"/>
      <c r="F28" s="14">
        <f aca="true" t="shared" si="8" ref="F28:O28">SUM(F29:F32)</f>
        <v>183</v>
      </c>
      <c r="G28" s="17">
        <f t="shared" si="8"/>
        <v>1916</v>
      </c>
      <c r="H28" s="17">
        <f t="shared" si="8"/>
        <v>52</v>
      </c>
      <c r="I28" s="17">
        <f t="shared" si="8"/>
        <v>154</v>
      </c>
      <c r="J28" s="17">
        <f t="shared" si="8"/>
        <v>87</v>
      </c>
      <c r="K28" s="17">
        <f t="shared" si="8"/>
        <v>1233</v>
      </c>
      <c r="L28" s="17">
        <f t="shared" si="8"/>
        <v>29</v>
      </c>
      <c r="M28" s="17">
        <f t="shared" si="8"/>
        <v>319</v>
      </c>
      <c r="N28" s="17">
        <f t="shared" si="8"/>
        <v>9</v>
      </c>
      <c r="O28" s="17">
        <f t="shared" si="8"/>
        <v>77</v>
      </c>
      <c r="P28" s="18" t="s">
        <v>23</v>
      </c>
      <c r="Q28" s="18" t="s">
        <v>23</v>
      </c>
      <c r="R28" s="18">
        <f>SUM(R29:R32)</f>
        <v>5</v>
      </c>
      <c r="S28" s="18">
        <f>SUM(S29:S32)</f>
        <v>130</v>
      </c>
      <c r="T28" s="18">
        <f>SUM(T29:T32)</f>
        <v>1</v>
      </c>
      <c r="U28" s="18">
        <f>SUM(U29:U32)</f>
        <v>3</v>
      </c>
      <c r="V28" s="18" t="s">
        <v>23</v>
      </c>
      <c r="W28" s="18" t="s">
        <v>23</v>
      </c>
      <c r="X28" s="18" t="s">
        <v>23</v>
      </c>
      <c r="Y28" s="18" t="s">
        <v>23</v>
      </c>
      <c r="Z28" s="18" t="s">
        <v>23</v>
      </c>
      <c r="AA28" s="18" t="s">
        <v>23</v>
      </c>
      <c r="AB28" s="18" t="s">
        <v>23</v>
      </c>
      <c r="AC28" s="18" t="s">
        <v>23</v>
      </c>
    </row>
    <row r="29" spans="2:29" ht="10.5" customHeight="1">
      <c r="B29" s="20"/>
      <c r="C29" s="21" t="s">
        <v>41</v>
      </c>
      <c r="D29" s="20" t="s">
        <v>42</v>
      </c>
      <c r="F29" s="22">
        <v>2</v>
      </c>
      <c r="G29" s="23">
        <v>133</v>
      </c>
      <c r="H29" s="24" t="s">
        <v>23</v>
      </c>
      <c r="I29" s="24" t="s">
        <v>23</v>
      </c>
      <c r="J29" s="24" t="s">
        <v>23</v>
      </c>
      <c r="K29" s="24" t="s">
        <v>23</v>
      </c>
      <c r="L29" s="23">
        <v>1</v>
      </c>
      <c r="M29" s="23">
        <v>40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1</v>
      </c>
      <c r="S29" s="24">
        <v>93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 t="s">
        <v>23</v>
      </c>
      <c r="Z29" s="24" t="s">
        <v>23</v>
      </c>
      <c r="AA29" s="24" t="s">
        <v>23</v>
      </c>
      <c r="AB29" s="25" t="s">
        <v>23</v>
      </c>
      <c r="AC29" s="25" t="s">
        <v>23</v>
      </c>
    </row>
    <row r="30" spans="2:29" ht="10.5" customHeight="1">
      <c r="B30" s="20"/>
      <c r="C30" s="21" t="s">
        <v>43</v>
      </c>
      <c r="D30" s="20" t="s">
        <v>44</v>
      </c>
      <c r="F30" s="26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  <c r="T30" s="24" t="s">
        <v>23</v>
      </c>
      <c r="U30" s="24" t="s">
        <v>23</v>
      </c>
      <c r="V30" s="24" t="s">
        <v>23</v>
      </c>
      <c r="W30" s="24" t="s">
        <v>23</v>
      </c>
      <c r="X30" s="24" t="s">
        <v>23</v>
      </c>
      <c r="Y30" s="24" t="s">
        <v>23</v>
      </c>
      <c r="Z30" s="24" t="s">
        <v>23</v>
      </c>
      <c r="AA30" s="24" t="s">
        <v>23</v>
      </c>
      <c r="AB30" s="25" t="s">
        <v>23</v>
      </c>
      <c r="AC30" s="25" t="s">
        <v>23</v>
      </c>
    </row>
    <row r="31" spans="2:29" ht="10.5" customHeight="1">
      <c r="B31" s="20"/>
      <c r="C31" s="21" t="s">
        <v>45</v>
      </c>
      <c r="D31" s="20" t="s">
        <v>46</v>
      </c>
      <c r="F31" s="26" t="s">
        <v>23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 t="s">
        <v>130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5" t="s">
        <v>23</v>
      </c>
      <c r="AC31" s="25" t="s">
        <v>23</v>
      </c>
    </row>
    <row r="32" spans="2:29" ht="10.5" customHeight="1">
      <c r="B32" s="20"/>
      <c r="C32" s="21" t="s">
        <v>47</v>
      </c>
      <c r="D32" s="20" t="s">
        <v>48</v>
      </c>
      <c r="F32" s="22">
        <v>181</v>
      </c>
      <c r="G32" s="23">
        <v>1783</v>
      </c>
      <c r="H32" s="23">
        <v>52</v>
      </c>
      <c r="I32" s="23">
        <v>154</v>
      </c>
      <c r="J32" s="23">
        <v>87</v>
      </c>
      <c r="K32" s="23">
        <v>1233</v>
      </c>
      <c r="L32" s="23">
        <v>28</v>
      </c>
      <c r="M32" s="23">
        <v>279</v>
      </c>
      <c r="N32" s="23">
        <v>9</v>
      </c>
      <c r="O32" s="23">
        <v>77</v>
      </c>
      <c r="P32" s="24" t="s">
        <v>23</v>
      </c>
      <c r="Q32" s="24" t="s">
        <v>23</v>
      </c>
      <c r="R32" s="24">
        <v>4</v>
      </c>
      <c r="S32" s="24">
        <v>37</v>
      </c>
      <c r="T32" s="24">
        <v>1</v>
      </c>
      <c r="U32" s="24">
        <v>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5" t="s">
        <v>23</v>
      </c>
      <c r="AC32" s="25" t="s">
        <v>23</v>
      </c>
    </row>
    <row r="33" spans="2:29" ht="7.5" customHeight="1">
      <c r="B33" s="20"/>
      <c r="C33" s="20"/>
      <c r="D33" s="20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2:29" ht="10.5" customHeight="1">
      <c r="B34" s="37" t="s">
        <v>49</v>
      </c>
      <c r="C34" s="37"/>
      <c r="D34" s="12" t="s">
        <v>50</v>
      </c>
      <c r="E34" s="13"/>
      <c r="F34" s="14">
        <f aca="true" t="shared" si="9" ref="F34:O34">SUM(F35:F37)</f>
        <v>12236</v>
      </c>
      <c r="G34" s="17">
        <f t="shared" si="9"/>
        <v>80917</v>
      </c>
      <c r="H34" s="17">
        <f t="shared" si="9"/>
        <v>7812</v>
      </c>
      <c r="I34" s="17">
        <f t="shared" si="9"/>
        <v>25011</v>
      </c>
      <c r="J34" s="17">
        <f t="shared" si="9"/>
        <v>2790</v>
      </c>
      <c r="K34" s="17">
        <f t="shared" si="9"/>
        <v>41904</v>
      </c>
      <c r="L34" s="17">
        <f t="shared" si="9"/>
        <v>1553</v>
      </c>
      <c r="M34" s="17">
        <f t="shared" si="9"/>
        <v>13184</v>
      </c>
      <c r="N34" s="17">
        <f t="shared" si="9"/>
        <v>53</v>
      </c>
      <c r="O34" s="17">
        <f t="shared" si="9"/>
        <v>572</v>
      </c>
      <c r="P34" s="18" t="s">
        <v>23</v>
      </c>
      <c r="Q34" s="18" t="s">
        <v>23</v>
      </c>
      <c r="R34" s="18">
        <f>SUM(R35:R37)</f>
        <v>18</v>
      </c>
      <c r="S34" s="18">
        <f>SUM(S35:S37)</f>
        <v>254</v>
      </c>
      <c r="T34" s="18">
        <f>SUM(T35:T37)</f>
        <v>10</v>
      </c>
      <c r="U34" s="18">
        <f>SUM(U35:U37)</f>
        <v>82</v>
      </c>
      <c r="V34" s="18" t="s">
        <v>23</v>
      </c>
      <c r="W34" s="18" t="s">
        <v>23</v>
      </c>
      <c r="X34" s="18" t="s">
        <v>23</v>
      </c>
      <c r="Y34" s="18" t="s">
        <v>23</v>
      </c>
      <c r="Z34" s="18" t="s">
        <v>23</v>
      </c>
      <c r="AA34" s="18" t="s">
        <v>23</v>
      </c>
      <c r="AB34" s="18" t="s">
        <v>23</v>
      </c>
      <c r="AC34" s="18" t="s">
        <v>23</v>
      </c>
    </row>
    <row r="35" spans="2:29" ht="10.5" customHeight="1">
      <c r="B35" s="20"/>
      <c r="C35" s="21" t="s">
        <v>51</v>
      </c>
      <c r="D35" s="20" t="s">
        <v>52</v>
      </c>
      <c r="F35" s="22">
        <v>4741</v>
      </c>
      <c r="G35" s="23">
        <v>46533</v>
      </c>
      <c r="H35" s="23">
        <v>2189</v>
      </c>
      <c r="I35" s="23">
        <v>10008</v>
      </c>
      <c r="J35" s="23">
        <v>1747</v>
      </c>
      <c r="K35" s="23">
        <v>28850</v>
      </c>
      <c r="L35" s="23">
        <v>752</v>
      </c>
      <c r="M35" s="23">
        <v>7107</v>
      </c>
      <c r="N35" s="23">
        <v>33</v>
      </c>
      <c r="O35" s="23">
        <v>377</v>
      </c>
      <c r="P35" s="24" t="s">
        <v>23</v>
      </c>
      <c r="Q35" s="24" t="s">
        <v>23</v>
      </c>
      <c r="R35" s="24">
        <v>12</v>
      </c>
      <c r="S35" s="24">
        <v>211</v>
      </c>
      <c r="T35" s="24">
        <v>8</v>
      </c>
      <c r="U35" s="24">
        <v>70</v>
      </c>
      <c r="V35" s="24" t="s">
        <v>23</v>
      </c>
      <c r="W35" s="24" t="s">
        <v>23</v>
      </c>
      <c r="X35" s="24" t="s">
        <v>23</v>
      </c>
      <c r="Y35" s="24" t="s">
        <v>23</v>
      </c>
      <c r="Z35" s="24" t="s">
        <v>23</v>
      </c>
      <c r="AA35" s="24" t="s">
        <v>23</v>
      </c>
      <c r="AB35" s="25" t="s">
        <v>23</v>
      </c>
      <c r="AC35" s="25" t="s">
        <v>23</v>
      </c>
    </row>
    <row r="36" spans="2:29" ht="10.5" customHeight="1">
      <c r="B36" s="20"/>
      <c r="C36" s="21" t="s">
        <v>53</v>
      </c>
      <c r="D36" s="20" t="s">
        <v>54</v>
      </c>
      <c r="F36" s="22">
        <v>5239</v>
      </c>
      <c r="G36" s="23">
        <v>19942</v>
      </c>
      <c r="H36" s="23">
        <v>4377</v>
      </c>
      <c r="I36" s="23">
        <v>11222</v>
      </c>
      <c r="J36" s="23">
        <v>426</v>
      </c>
      <c r="K36" s="23">
        <v>4986</v>
      </c>
      <c r="L36" s="23">
        <v>418</v>
      </c>
      <c r="M36" s="23">
        <v>3534</v>
      </c>
      <c r="N36" s="23">
        <v>13</v>
      </c>
      <c r="O36" s="23">
        <v>157</v>
      </c>
      <c r="P36" s="24" t="s">
        <v>23</v>
      </c>
      <c r="Q36" s="24" t="s">
        <v>23</v>
      </c>
      <c r="R36" s="24">
        <v>4</v>
      </c>
      <c r="S36" s="24">
        <v>39</v>
      </c>
      <c r="T36" s="24">
        <v>1</v>
      </c>
      <c r="U36" s="24">
        <v>4</v>
      </c>
      <c r="V36" s="24" t="s">
        <v>23</v>
      </c>
      <c r="W36" s="24" t="s">
        <v>23</v>
      </c>
      <c r="X36" s="24" t="s">
        <v>23</v>
      </c>
      <c r="Y36" s="24" t="s">
        <v>23</v>
      </c>
      <c r="Z36" s="24" t="s">
        <v>23</v>
      </c>
      <c r="AA36" s="24" t="s">
        <v>23</v>
      </c>
      <c r="AB36" s="25" t="s">
        <v>23</v>
      </c>
      <c r="AC36" s="25" t="s">
        <v>23</v>
      </c>
    </row>
    <row r="37" spans="2:29" ht="10.5" customHeight="1">
      <c r="B37" s="20"/>
      <c r="C37" s="21" t="s">
        <v>55</v>
      </c>
      <c r="D37" s="20" t="s">
        <v>56</v>
      </c>
      <c r="F37" s="22">
        <v>2256</v>
      </c>
      <c r="G37" s="23">
        <v>14442</v>
      </c>
      <c r="H37" s="23">
        <v>1246</v>
      </c>
      <c r="I37" s="23">
        <v>3781</v>
      </c>
      <c r="J37" s="23">
        <v>617</v>
      </c>
      <c r="K37" s="23">
        <v>8068</v>
      </c>
      <c r="L37" s="23">
        <v>383</v>
      </c>
      <c r="M37" s="23">
        <v>2543</v>
      </c>
      <c r="N37" s="23">
        <v>7</v>
      </c>
      <c r="O37" s="23">
        <v>38</v>
      </c>
      <c r="P37" s="24" t="s">
        <v>23</v>
      </c>
      <c r="Q37" s="24" t="s">
        <v>23</v>
      </c>
      <c r="R37" s="24">
        <v>2</v>
      </c>
      <c r="S37" s="24">
        <v>4</v>
      </c>
      <c r="T37" s="24">
        <v>1</v>
      </c>
      <c r="U37" s="24">
        <v>8</v>
      </c>
      <c r="V37" s="24" t="s">
        <v>23</v>
      </c>
      <c r="W37" s="24" t="s">
        <v>23</v>
      </c>
      <c r="X37" s="24" t="s">
        <v>23</v>
      </c>
      <c r="Y37" s="24" t="s">
        <v>23</v>
      </c>
      <c r="Z37" s="24" t="s">
        <v>23</v>
      </c>
      <c r="AA37" s="24" t="s">
        <v>23</v>
      </c>
      <c r="AB37" s="25" t="s">
        <v>23</v>
      </c>
      <c r="AC37" s="25" t="s">
        <v>23</v>
      </c>
    </row>
    <row r="38" spans="2:29" ht="7.5" customHeight="1">
      <c r="B38" s="20"/>
      <c r="C38" s="20"/>
      <c r="D38" s="20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2:29" ht="10.5" customHeight="1">
      <c r="B39" s="37" t="s">
        <v>57</v>
      </c>
      <c r="C39" s="37"/>
      <c r="D39" s="12" t="s">
        <v>58</v>
      </c>
      <c r="E39" s="13"/>
      <c r="F39" s="14">
        <f aca="true" t="shared" si="10" ref="F39:O39">SUM(F40:F62)</f>
        <v>28309</v>
      </c>
      <c r="G39" s="17">
        <f t="shared" si="10"/>
        <v>318274</v>
      </c>
      <c r="H39" s="17">
        <f t="shared" si="10"/>
        <v>18385</v>
      </c>
      <c r="I39" s="17">
        <f t="shared" si="10"/>
        <v>61610</v>
      </c>
      <c r="J39" s="17">
        <f t="shared" si="10"/>
        <v>5062</v>
      </c>
      <c r="K39" s="17">
        <f t="shared" si="10"/>
        <v>216664</v>
      </c>
      <c r="L39" s="17">
        <f t="shared" si="10"/>
        <v>3396</v>
      </c>
      <c r="M39" s="17">
        <f t="shared" si="10"/>
        <v>33088</v>
      </c>
      <c r="N39" s="17">
        <f t="shared" si="10"/>
        <v>382</v>
      </c>
      <c r="O39" s="17">
        <f t="shared" si="10"/>
        <v>3345</v>
      </c>
      <c r="P39" s="18" t="s">
        <v>23</v>
      </c>
      <c r="Q39" s="18" t="s">
        <v>23</v>
      </c>
      <c r="R39" s="18">
        <f>SUM(R40:R62)</f>
        <v>198</v>
      </c>
      <c r="S39" s="18">
        <f>SUM(S40:S62)</f>
        <v>3228</v>
      </c>
      <c r="T39" s="18">
        <f>SUM(T40:T62)</f>
        <v>34</v>
      </c>
      <c r="U39" s="18">
        <f>SUM(U40:U62)</f>
        <v>331</v>
      </c>
      <c r="V39" s="18" t="s">
        <v>23</v>
      </c>
      <c r="W39" s="18" t="s">
        <v>23</v>
      </c>
      <c r="X39" s="18">
        <f>SUM(X40:X62)</f>
        <v>2</v>
      </c>
      <c r="Y39" s="18">
        <f>SUM(Y40:Y62)</f>
        <v>8</v>
      </c>
      <c r="Z39" s="18" t="s">
        <v>23</v>
      </c>
      <c r="AA39" s="18" t="s">
        <v>23</v>
      </c>
      <c r="AB39" s="18">
        <f>SUM(AB40:AB62)</f>
        <v>2</v>
      </c>
      <c r="AC39" s="18">
        <f>SUM(AC40:AC62)</f>
        <v>8</v>
      </c>
    </row>
    <row r="40" spans="2:29" ht="10.5" customHeight="1">
      <c r="B40" s="20"/>
      <c r="C40" s="20">
        <v>12</v>
      </c>
      <c r="D40" s="20" t="s">
        <v>59</v>
      </c>
      <c r="F40" s="22">
        <v>1327</v>
      </c>
      <c r="G40" s="23">
        <v>16668</v>
      </c>
      <c r="H40" s="23">
        <v>700</v>
      </c>
      <c r="I40" s="23">
        <v>2709</v>
      </c>
      <c r="J40" s="23">
        <v>370</v>
      </c>
      <c r="K40" s="23">
        <v>10618</v>
      </c>
      <c r="L40" s="23">
        <v>174</v>
      </c>
      <c r="M40" s="23">
        <v>2140</v>
      </c>
      <c r="N40" s="23">
        <v>39</v>
      </c>
      <c r="O40" s="23">
        <v>359</v>
      </c>
      <c r="P40" s="25" t="s">
        <v>23</v>
      </c>
      <c r="Q40" s="25" t="s">
        <v>23</v>
      </c>
      <c r="R40" s="24">
        <v>36</v>
      </c>
      <c r="S40" s="24">
        <v>750</v>
      </c>
      <c r="T40" s="24">
        <v>8</v>
      </c>
      <c r="U40" s="24">
        <v>92</v>
      </c>
      <c r="V40" s="25" t="s">
        <v>23</v>
      </c>
      <c r="W40" s="25" t="s">
        <v>23</v>
      </c>
      <c r="X40" s="24" t="s">
        <v>130</v>
      </c>
      <c r="Y40" s="24" t="s">
        <v>130</v>
      </c>
      <c r="Z40" s="25" t="s">
        <v>23</v>
      </c>
      <c r="AA40" s="25" t="s">
        <v>23</v>
      </c>
      <c r="AB40" s="24" t="s">
        <v>130</v>
      </c>
      <c r="AC40" s="24" t="s">
        <v>130</v>
      </c>
    </row>
    <row r="41" spans="2:29" ht="10.5" customHeight="1">
      <c r="B41" s="20"/>
      <c r="C41" s="20">
        <v>13</v>
      </c>
      <c r="D41" s="20" t="s">
        <v>166</v>
      </c>
      <c r="F41" s="22">
        <v>189</v>
      </c>
      <c r="G41" s="23">
        <v>2392</v>
      </c>
      <c r="H41" s="23">
        <v>57</v>
      </c>
      <c r="I41" s="23">
        <v>201</v>
      </c>
      <c r="J41" s="23">
        <v>73</v>
      </c>
      <c r="K41" s="23">
        <v>1446</v>
      </c>
      <c r="L41" s="23">
        <v>17</v>
      </c>
      <c r="M41" s="23">
        <v>191</v>
      </c>
      <c r="N41" s="23">
        <v>17</v>
      </c>
      <c r="O41" s="23">
        <v>270</v>
      </c>
      <c r="P41" s="25" t="s">
        <v>23</v>
      </c>
      <c r="Q41" s="25" t="s">
        <v>23</v>
      </c>
      <c r="R41" s="24">
        <v>19</v>
      </c>
      <c r="S41" s="24">
        <v>250</v>
      </c>
      <c r="T41" s="24">
        <v>6</v>
      </c>
      <c r="U41" s="24">
        <v>34</v>
      </c>
      <c r="V41" s="25" t="s">
        <v>23</v>
      </c>
      <c r="W41" s="25" t="s">
        <v>23</v>
      </c>
      <c r="X41" s="24" t="s">
        <v>23</v>
      </c>
      <c r="Y41" s="24" t="s">
        <v>23</v>
      </c>
      <c r="Z41" s="25" t="s">
        <v>23</v>
      </c>
      <c r="AA41" s="25" t="s">
        <v>23</v>
      </c>
      <c r="AB41" s="24" t="s">
        <v>23</v>
      </c>
      <c r="AC41" s="24" t="s">
        <v>23</v>
      </c>
    </row>
    <row r="42" spans="2:29" ht="10.5" customHeight="1">
      <c r="B42" s="20"/>
      <c r="C42" s="20">
        <v>14</v>
      </c>
      <c r="D42" s="27" t="s">
        <v>167</v>
      </c>
      <c r="F42" s="22">
        <v>2903</v>
      </c>
      <c r="G42" s="23">
        <v>25272</v>
      </c>
      <c r="H42" s="23">
        <v>2180</v>
      </c>
      <c r="I42" s="23">
        <v>5579</v>
      </c>
      <c r="J42" s="23">
        <v>384</v>
      </c>
      <c r="K42" s="23">
        <v>17574</v>
      </c>
      <c r="L42" s="23">
        <v>219</v>
      </c>
      <c r="M42" s="23">
        <v>1314</v>
      </c>
      <c r="N42" s="23">
        <v>106</v>
      </c>
      <c r="O42" s="23">
        <v>516</v>
      </c>
      <c r="P42" s="25" t="s">
        <v>23</v>
      </c>
      <c r="Q42" s="25" t="s">
        <v>23</v>
      </c>
      <c r="R42" s="24">
        <v>12</v>
      </c>
      <c r="S42" s="24">
        <v>280</v>
      </c>
      <c r="T42" s="24">
        <v>2</v>
      </c>
      <c r="U42" s="24">
        <v>9</v>
      </c>
      <c r="V42" s="25" t="s">
        <v>23</v>
      </c>
      <c r="W42" s="25" t="s">
        <v>23</v>
      </c>
      <c r="X42" s="24" t="s">
        <v>23</v>
      </c>
      <c r="Y42" s="24" t="s">
        <v>23</v>
      </c>
      <c r="Z42" s="25" t="s">
        <v>23</v>
      </c>
      <c r="AA42" s="25" t="s">
        <v>23</v>
      </c>
      <c r="AB42" s="24" t="s">
        <v>23</v>
      </c>
      <c r="AC42" s="24" t="s">
        <v>23</v>
      </c>
    </row>
    <row r="43" spans="2:29" ht="10.5" customHeight="1">
      <c r="B43" s="20"/>
      <c r="C43" s="20">
        <v>15</v>
      </c>
      <c r="D43" s="20" t="s">
        <v>168</v>
      </c>
      <c r="F43" s="22">
        <v>5666</v>
      </c>
      <c r="G43" s="23">
        <v>36668</v>
      </c>
      <c r="H43" s="23">
        <v>4482</v>
      </c>
      <c r="I43" s="23">
        <v>16496</v>
      </c>
      <c r="J43" s="23">
        <v>722</v>
      </c>
      <c r="K43" s="23">
        <v>15382</v>
      </c>
      <c r="L43" s="23">
        <v>375</v>
      </c>
      <c r="M43" s="23">
        <v>3869</v>
      </c>
      <c r="N43" s="23">
        <v>30</v>
      </c>
      <c r="O43" s="23">
        <v>238</v>
      </c>
      <c r="P43" s="25" t="s">
        <v>23</v>
      </c>
      <c r="Q43" s="25" t="s">
        <v>23</v>
      </c>
      <c r="R43" s="24">
        <v>50</v>
      </c>
      <c r="S43" s="24">
        <v>625</v>
      </c>
      <c r="T43" s="24">
        <v>7</v>
      </c>
      <c r="U43" s="24">
        <v>58</v>
      </c>
      <c r="V43" s="25" t="s">
        <v>23</v>
      </c>
      <c r="W43" s="25" t="s">
        <v>23</v>
      </c>
      <c r="X43" s="24" t="s">
        <v>23</v>
      </c>
      <c r="Y43" s="24" t="s">
        <v>23</v>
      </c>
      <c r="Z43" s="25" t="s">
        <v>23</v>
      </c>
      <c r="AA43" s="25" t="s">
        <v>23</v>
      </c>
      <c r="AB43" s="24" t="s">
        <v>23</v>
      </c>
      <c r="AC43" s="24" t="s">
        <v>23</v>
      </c>
    </row>
    <row r="44" spans="2:29" ht="10.5" customHeight="1">
      <c r="B44" s="20"/>
      <c r="C44" s="20">
        <v>16</v>
      </c>
      <c r="D44" s="20" t="s">
        <v>60</v>
      </c>
      <c r="F44" s="22">
        <v>1429</v>
      </c>
      <c r="G44" s="23">
        <v>10265</v>
      </c>
      <c r="H44" s="23">
        <v>890</v>
      </c>
      <c r="I44" s="23">
        <v>3029</v>
      </c>
      <c r="J44" s="23">
        <v>299</v>
      </c>
      <c r="K44" s="23">
        <v>5190</v>
      </c>
      <c r="L44" s="23">
        <v>186</v>
      </c>
      <c r="M44" s="23">
        <v>1513</v>
      </c>
      <c r="N44" s="23">
        <v>31</v>
      </c>
      <c r="O44" s="23">
        <v>295</v>
      </c>
      <c r="P44" s="25" t="s">
        <v>23</v>
      </c>
      <c r="Q44" s="25" t="s">
        <v>23</v>
      </c>
      <c r="R44" s="24">
        <v>19</v>
      </c>
      <c r="S44" s="24">
        <v>179</v>
      </c>
      <c r="T44" s="24">
        <v>4</v>
      </c>
      <c r="U44" s="24">
        <v>59</v>
      </c>
      <c r="V44" s="25" t="s">
        <v>23</v>
      </c>
      <c r="W44" s="25" t="s">
        <v>23</v>
      </c>
      <c r="X44" s="24" t="s">
        <v>23</v>
      </c>
      <c r="Y44" s="24" t="s">
        <v>23</v>
      </c>
      <c r="Z44" s="25" t="s">
        <v>23</v>
      </c>
      <c r="AA44" s="25" t="s">
        <v>23</v>
      </c>
      <c r="AB44" s="24" t="s">
        <v>23</v>
      </c>
      <c r="AC44" s="24" t="s">
        <v>23</v>
      </c>
    </row>
    <row r="45" spans="2:29" ht="10.5" customHeight="1">
      <c r="B45" s="20"/>
      <c r="C45" s="20">
        <v>17</v>
      </c>
      <c r="D45" s="20" t="s">
        <v>61</v>
      </c>
      <c r="F45" s="22">
        <v>1571</v>
      </c>
      <c r="G45" s="23">
        <v>13853</v>
      </c>
      <c r="H45" s="23">
        <v>1165</v>
      </c>
      <c r="I45" s="23">
        <v>3172</v>
      </c>
      <c r="J45" s="23">
        <v>234</v>
      </c>
      <c r="K45" s="23">
        <v>8774</v>
      </c>
      <c r="L45" s="23">
        <v>150</v>
      </c>
      <c r="M45" s="23">
        <v>1678</v>
      </c>
      <c r="N45" s="23">
        <v>15</v>
      </c>
      <c r="O45" s="23">
        <v>177</v>
      </c>
      <c r="P45" s="25" t="s">
        <v>23</v>
      </c>
      <c r="Q45" s="25" t="s">
        <v>23</v>
      </c>
      <c r="R45" s="24">
        <v>4</v>
      </c>
      <c r="S45" s="24">
        <v>20</v>
      </c>
      <c r="T45" s="24">
        <v>2</v>
      </c>
      <c r="U45" s="24">
        <v>28</v>
      </c>
      <c r="V45" s="25" t="s">
        <v>23</v>
      </c>
      <c r="W45" s="25" t="s">
        <v>23</v>
      </c>
      <c r="X45" s="24">
        <v>1</v>
      </c>
      <c r="Y45" s="24">
        <v>4</v>
      </c>
      <c r="Z45" s="25" t="s">
        <v>23</v>
      </c>
      <c r="AA45" s="25" t="s">
        <v>23</v>
      </c>
      <c r="AB45" s="24">
        <v>1</v>
      </c>
      <c r="AC45" s="24">
        <v>4</v>
      </c>
    </row>
    <row r="46" spans="2:29" ht="10.5" customHeight="1">
      <c r="B46" s="20"/>
      <c r="C46" s="20">
        <v>18</v>
      </c>
      <c r="D46" s="20" t="s">
        <v>62</v>
      </c>
      <c r="F46" s="22">
        <v>669</v>
      </c>
      <c r="G46" s="23">
        <v>10996</v>
      </c>
      <c r="H46" s="23">
        <v>316</v>
      </c>
      <c r="I46" s="23">
        <v>1194</v>
      </c>
      <c r="J46" s="23">
        <v>254</v>
      </c>
      <c r="K46" s="23">
        <v>8804</v>
      </c>
      <c r="L46" s="23">
        <v>89</v>
      </c>
      <c r="M46" s="23">
        <v>902</v>
      </c>
      <c r="N46" s="23">
        <v>7</v>
      </c>
      <c r="O46" s="23">
        <v>66</v>
      </c>
      <c r="P46" s="25" t="s">
        <v>23</v>
      </c>
      <c r="Q46" s="25" t="s">
        <v>23</v>
      </c>
      <c r="R46" s="24">
        <v>3</v>
      </c>
      <c r="S46" s="24">
        <v>30</v>
      </c>
      <c r="T46" s="24" t="s">
        <v>130</v>
      </c>
      <c r="U46" s="24" t="s">
        <v>130</v>
      </c>
      <c r="V46" s="25" t="s">
        <v>23</v>
      </c>
      <c r="W46" s="25" t="s">
        <v>23</v>
      </c>
      <c r="X46" s="24" t="s">
        <v>23</v>
      </c>
      <c r="Y46" s="24" t="s">
        <v>23</v>
      </c>
      <c r="Z46" s="25" t="s">
        <v>23</v>
      </c>
      <c r="AA46" s="25" t="s">
        <v>23</v>
      </c>
      <c r="AB46" s="24" t="s">
        <v>23</v>
      </c>
      <c r="AC46" s="24" t="s">
        <v>23</v>
      </c>
    </row>
    <row r="47" spans="2:29" ht="10.5" customHeight="1">
      <c r="B47" s="20"/>
      <c r="C47" s="20">
        <v>19</v>
      </c>
      <c r="D47" s="20" t="s">
        <v>63</v>
      </c>
      <c r="F47" s="22">
        <v>997</v>
      </c>
      <c r="G47" s="23">
        <v>9193</v>
      </c>
      <c r="H47" s="23">
        <v>588</v>
      </c>
      <c r="I47" s="23">
        <v>1967</v>
      </c>
      <c r="J47" s="23">
        <v>235</v>
      </c>
      <c r="K47" s="23">
        <v>5791</v>
      </c>
      <c r="L47" s="23">
        <v>151</v>
      </c>
      <c r="M47" s="23">
        <v>1205</v>
      </c>
      <c r="N47" s="23">
        <v>16</v>
      </c>
      <c r="O47" s="23">
        <v>145</v>
      </c>
      <c r="P47" s="25" t="s">
        <v>23</v>
      </c>
      <c r="Q47" s="25" t="s">
        <v>23</v>
      </c>
      <c r="R47" s="24">
        <v>5</v>
      </c>
      <c r="S47" s="24">
        <v>64</v>
      </c>
      <c r="T47" s="24">
        <v>2</v>
      </c>
      <c r="U47" s="24">
        <v>21</v>
      </c>
      <c r="V47" s="25" t="s">
        <v>23</v>
      </c>
      <c r="W47" s="25" t="s">
        <v>23</v>
      </c>
      <c r="X47" s="24" t="s">
        <v>23</v>
      </c>
      <c r="Y47" s="24" t="s">
        <v>23</v>
      </c>
      <c r="Z47" s="25" t="s">
        <v>23</v>
      </c>
      <c r="AA47" s="25" t="s">
        <v>23</v>
      </c>
      <c r="AB47" s="24" t="s">
        <v>23</v>
      </c>
      <c r="AC47" s="24" t="s">
        <v>23</v>
      </c>
    </row>
    <row r="48" spans="2:29" ht="10.5" customHeight="1">
      <c r="B48" s="20"/>
      <c r="C48" s="20">
        <v>20</v>
      </c>
      <c r="D48" s="20" t="s">
        <v>64</v>
      </c>
      <c r="F48" s="22">
        <v>139</v>
      </c>
      <c r="G48" s="23">
        <v>4662</v>
      </c>
      <c r="H48" s="23">
        <v>22</v>
      </c>
      <c r="I48" s="23">
        <v>66</v>
      </c>
      <c r="J48" s="23">
        <v>98</v>
      </c>
      <c r="K48" s="23">
        <v>4445</v>
      </c>
      <c r="L48" s="23">
        <v>15</v>
      </c>
      <c r="M48" s="23">
        <v>95</v>
      </c>
      <c r="N48" s="23">
        <v>4</v>
      </c>
      <c r="O48" s="23">
        <v>56</v>
      </c>
      <c r="P48" s="25" t="s">
        <v>23</v>
      </c>
      <c r="Q48" s="25" t="s">
        <v>23</v>
      </c>
      <c r="R48" s="24" t="s">
        <v>130</v>
      </c>
      <c r="S48" s="24" t="s">
        <v>130</v>
      </c>
      <c r="T48" s="24" t="s">
        <v>130</v>
      </c>
      <c r="U48" s="24" t="s">
        <v>130</v>
      </c>
      <c r="V48" s="25" t="s">
        <v>23</v>
      </c>
      <c r="W48" s="25" t="s">
        <v>23</v>
      </c>
      <c r="X48" s="24" t="s">
        <v>23</v>
      </c>
      <c r="Y48" s="24" t="s">
        <v>23</v>
      </c>
      <c r="Z48" s="25" t="s">
        <v>23</v>
      </c>
      <c r="AA48" s="25" t="s">
        <v>23</v>
      </c>
      <c r="AB48" s="24" t="s">
        <v>23</v>
      </c>
      <c r="AC48" s="24" t="s">
        <v>23</v>
      </c>
    </row>
    <row r="49" spans="2:29" ht="10.5" customHeight="1">
      <c r="B49" s="20"/>
      <c r="C49" s="20">
        <v>21</v>
      </c>
      <c r="D49" s="20" t="s">
        <v>65</v>
      </c>
      <c r="F49" s="22">
        <v>19</v>
      </c>
      <c r="G49" s="23">
        <v>235</v>
      </c>
      <c r="H49" s="23">
        <v>2</v>
      </c>
      <c r="I49" s="23">
        <v>6</v>
      </c>
      <c r="J49" s="23">
        <v>14</v>
      </c>
      <c r="K49" s="23">
        <v>216</v>
      </c>
      <c r="L49" s="24">
        <v>1</v>
      </c>
      <c r="M49" s="24">
        <v>5</v>
      </c>
      <c r="N49" s="24" t="s">
        <v>23</v>
      </c>
      <c r="O49" s="24" t="s">
        <v>23</v>
      </c>
      <c r="P49" s="25" t="s">
        <v>23</v>
      </c>
      <c r="Q49" s="25" t="s">
        <v>23</v>
      </c>
      <c r="R49" s="24" t="s">
        <v>130</v>
      </c>
      <c r="S49" s="24" t="s">
        <v>130</v>
      </c>
      <c r="T49" s="24">
        <v>1</v>
      </c>
      <c r="U49" s="24">
        <v>4</v>
      </c>
      <c r="V49" s="25" t="s">
        <v>23</v>
      </c>
      <c r="W49" s="25" t="s">
        <v>23</v>
      </c>
      <c r="X49" s="24">
        <v>1</v>
      </c>
      <c r="Y49" s="24">
        <v>4</v>
      </c>
      <c r="Z49" s="25" t="s">
        <v>23</v>
      </c>
      <c r="AA49" s="25" t="s">
        <v>23</v>
      </c>
      <c r="AB49" s="24">
        <v>1</v>
      </c>
      <c r="AC49" s="24">
        <v>4</v>
      </c>
    </row>
    <row r="50" spans="2:29" ht="10.5" customHeight="1">
      <c r="B50" s="20"/>
      <c r="C50" s="20">
        <v>22</v>
      </c>
      <c r="D50" s="27" t="s">
        <v>66</v>
      </c>
      <c r="F50" s="22">
        <v>982</v>
      </c>
      <c r="G50" s="23">
        <v>14042</v>
      </c>
      <c r="H50" s="23">
        <v>558</v>
      </c>
      <c r="I50" s="23">
        <v>2268</v>
      </c>
      <c r="J50" s="23">
        <v>279</v>
      </c>
      <c r="K50" s="23">
        <v>10269</v>
      </c>
      <c r="L50" s="23">
        <v>139</v>
      </c>
      <c r="M50" s="23">
        <v>1456</v>
      </c>
      <c r="N50" s="23">
        <v>5</v>
      </c>
      <c r="O50" s="23">
        <v>43</v>
      </c>
      <c r="P50" s="25" t="s">
        <v>23</v>
      </c>
      <c r="Q50" s="25" t="s">
        <v>23</v>
      </c>
      <c r="R50" s="24">
        <v>1</v>
      </c>
      <c r="S50" s="24">
        <v>6</v>
      </c>
      <c r="T50" s="24" t="s">
        <v>23</v>
      </c>
      <c r="U50" s="24" t="s">
        <v>23</v>
      </c>
      <c r="V50" s="25" t="s">
        <v>23</v>
      </c>
      <c r="W50" s="25" t="s">
        <v>23</v>
      </c>
      <c r="X50" s="24" t="s">
        <v>23</v>
      </c>
      <c r="Y50" s="24" t="s">
        <v>23</v>
      </c>
      <c r="Z50" s="25" t="s">
        <v>23</v>
      </c>
      <c r="AA50" s="25" t="s">
        <v>23</v>
      </c>
      <c r="AB50" s="24" t="s">
        <v>23</v>
      </c>
      <c r="AC50" s="24" t="s">
        <v>23</v>
      </c>
    </row>
    <row r="51" spans="2:29" ht="10.5" customHeight="1">
      <c r="B51" s="20"/>
      <c r="C51" s="20">
        <v>23</v>
      </c>
      <c r="D51" s="20" t="s">
        <v>67</v>
      </c>
      <c r="F51" s="22">
        <v>257</v>
      </c>
      <c r="G51" s="23">
        <v>2751</v>
      </c>
      <c r="H51" s="23">
        <v>181</v>
      </c>
      <c r="I51" s="23">
        <v>644</v>
      </c>
      <c r="J51" s="23">
        <v>48</v>
      </c>
      <c r="K51" s="23">
        <v>1776</v>
      </c>
      <c r="L51" s="23">
        <v>27</v>
      </c>
      <c r="M51" s="23">
        <v>329</v>
      </c>
      <c r="N51" s="23">
        <v>1</v>
      </c>
      <c r="O51" s="23">
        <v>2</v>
      </c>
      <c r="P51" s="25" t="s">
        <v>23</v>
      </c>
      <c r="Q51" s="25" t="s">
        <v>23</v>
      </c>
      <c r="R51" s="24" t="s">
        <v>130</v>
      </c>
      <c r="S51" s="24" t="s">
        <v>130</v>
      </c>
      <c r="T51" s="24" t="s">
        <v>23</v>
      </c>
      <c r="U51" s="24" t="s">
        <v>23</v>
      </c>
      <c r="V51" s="25" t="s">
        <v>23</v>
      </c>
      <c r="W51" s="25" t="s">
        <v>23</v>
      </c>
      <c r="X51" s="24" t="s">
        <v>23</v>
      </c>
      <c r="Y51" s="24" t="s">
        <v>23</v>
      </c>
      <c r="Z51" s="25" t="s">
        <v>23</v>
      </c>
      <c r="AA51" s="25" t="s">
        <v>23</v>
      </c>
      <c r="AB51" s="24" t="s">
        <v>23</v>
      </c>
      <c r="AC51" s="24" t="s">
        <v>23</v>
      </c>
    </row>
    <row r="52" spans="2:29" ht="10.5" customHeight="1">
      <c r="B52" s="20"/>
      <c r="C52" s="20">
        <v>24</v>
      </c>
      <c r="D52" s="20" t="s">
        <v>68</v>
      </c>
      <c r="F52" s="22">
        <v>79</v>
      </c>
      <c r="G52" s="23">
        <v>594</v>
      </c>
      <c r="H52" s="23">
        <v>55</v>
      </c>
      <c r="I52" s="23">
        <v>236</v>
      </c>
      <c r="J52" s="23">
        <v>15</v>
      </c>
      <c r="K52" s="23">
        <v>289</v>
      </c>
      <c r="L52" s="23">
        <v>8</v>
      </c>
      <c r="M52" s="23">
        <v>60</v>
      </c>
      <c r="N52" s="23">
        <v>1</v>
      </c>
      <c r="O52" s="23">
        <v>9</v>
      </c>
      <c r="P52" s="25" t="s">
        <v>23</v>
      </c>
      <c r="Q52" s="25" t="s">
        <v>23</v>
      </c>
      <c r="R52" s="24" t="s">
        <v>130</v>
      </c>
      <c r="S52" s="24" t="s">
        <v>130</v>
      </c>
      <c r="T52" s="24" t="s">
        <v>23</v>
      </c>
      <c r="U52" s="24" t="s">
        <v>23</v>
      </c>
      <c r="V52" s="25" t="s">
        <v>23</v>
      </c>
      <c r="W52" s="25" t="s">
        <v>23</v>
      </c>
      <c r="X52" s="24" t="s">
        <v>23</v>
      </c>
      <c r="Y52" s="24" t="s">
        <v>23</v>
      </c>
      <c r="Z52" s="25" t="s">
        <v>23</v>
      </c>
      <c r="AA52" s="25" t="s">
        <v>23</v>
      </c>
      <c r="AB52" s="24" t="s">
        <v>23</v>
      </c>
      <c r="AC52" s="24" t="s">
        <v>23</v>
      </c>
    </row>
    <row r="53" spans="2:29" ht="10.5" customHeight="1">
      <c r="B53" s="20"/>
      <c r="C53" s="20">
        <v>25</v>
      </c>
      <c r="D53" s="20" t="s">
        <v>69</v>
      </c>
      <c r="F53" s="22">
        <v>4118</v>
      </c>
      <c r="G53" s="23">
        <v>47582</v>
      </c>
      <c r="H53" s="23">
        <v>2485</v>
      </c>
      <c r="I53" s="23">
        <v>9097</v>
      </c>
      <c r="J53" s="23">
        <v>94</v>
      </c>
      <c r="K53" s="23">
        <v>30656</v>
      </c>
      <c r="L53" s="23">
        <v>629</v>
      </c>
      <c r="M53" s="23">
        <v>6642</v>
      </c>
      <c r="N53" s="23">
        <v>25</v>
      </c>
      <c r="O53" s="23">
        <v>266</v>
      </c>
      <c r="P53" s="25" t="s">
        <v>23</v>
      </c>
      <c r="Q53" s="25" t="s">
        <v>23</v>
      </c>
      <c r="R53" s="24">
        <v>35</v>
      </c>
      <c r="S53" s="24">
        <v>921</v>
      </c>
      <c r="T53" s="24" t="s">
        <v>23</v>
      </c>
      <c r="U53" s="24" t="s">
        <v>23</v>
      </c>
      <c r="V53" s="25" t="s">
        <v>23</v>
      </c>
      <c r="W53" s="25" t="s">
        <v>23</v>
      </c>
      <c r="X53" s="24" t="s">
        <v>23</v>
      </c>
      <c r="Y53" s="24" t="s">
        <v>23</v>
      </c>
      <c r="Z53" s="25" t="s">
        <v>23</v>
      </c>
      <c r="AA53" s="25" t="s">
        <v>23</v>
      </c>
      <c r="AB53" s="24" t="s">
        <v>23</v>
      </c>
      <c r="AC53" s="24" t="s">
        <v>23</v>
      </c>
    </row>
    <row r="54" spans="2:29" ht="10.5" customHeight="1">
      <c r="B54" s="20"/>
      <c r="C54" s="20">
        <v>26</v>
      </c>
      <c r="D54" s="20" t="s">
        <v>70</v>
      </c>
      <c r="F54" s="22">
        <v>138</v>
      </c>
      <c r="G54" s="23">
        <v>2858</v>
      </c>
      <c r="H54" s="23">
        <v>45</v>
      </c>
      <c r="I54" s="23">
        <v>145</v>
      </c>
      <c r="J54" s="23">
        <v>67</v>
      </c>
      <c r="K54" s="23">
        <v>2408</v>
      </c>
      <c r="L54" s="23">
        <v>24</v>
      </c>
      <c r="M54" s="23">
        <v>265</v>
      </c>
      <c r="N54" s="24" t="s">
        <v>23</v>
      </c>
      <c r="O54" s="24" t="s">
        <v>23</v>
      </c>
      <c r="P54" s="25" t="s">
        <v>23</v>
      </c>
      <c r="Q54" s="25" t="s">
        <v>23</v>
      </c>
      <c r="R54" s="24">
        <v>2</v>
      </c>
      <c r="S54" s="24">
        <v>40</v>
      </c>
      <c r="T54" s="24" t="s">
        <v>23</v>
      </c>
      <c r="U54" s="24" t="s">
        <v>23</v>
      </c>
      <c r="V54" s="25" t="s">
        <v>23</v>
      </c>
      <c r="W54" s="25" t="s">
        <v>23</v>
      </c>
      <c r="X54" s="24" t="s">
        <v>23</v>
      </c>
      <c r="Y54" s="24" t="s">
        <v>23</v>
      </c>
      <c r="Z54" s="25" t="s">
        <v>23</v>
      </c>
      <c r="AA54" s="25" t="s">
        <v>23</v>
      </c>
      <c r="AB54" s="24" t="s">
        <v>23</v>
      </c>
      <c r="AC54" s="24" t="s">
        <v>23</v>
      </c>
    </row>
    <row r="55" spans="2:29" ht="10.5" customHeight="1">
      <c r="B55" s="20"/>
      <c r="C55" s="20">
        <v>27</v>
      </c>
      <c r="D55" s="20" t="s">
        <v>71</v>
      </c>
      <c r="F55" s="22">
        <v>156</v>
      </c>
      <c r="G55" s="23">
        <v>4294</v>
      </c>
      <c r="H55" s="23">
        <v>66</v>
      </c>
      <c r="I55" s="23">
        <v>277</v>
      </c>
      <c r="J55" s="23">
        <v>58</v>
      </c>
      <c r="K55" s="23">
        <v>3757</v>
      </c>
      <c r="L55" s="23">
        <v>31</v>
      </c>
      <c r="M55" s="23">
        <v>256</v>
      </c>
      <c r="N55" s="23">
        <v>1</v>
      </c>
      <c r="O55" s="23">
        <v>4</v>
      </c>
      <c r="P55" s="25" t="s">
        <v>23</v>
      </c>
      <c r="Q55" s="25" t="s">
        <v>23</v>
      </c>
      <c r="R55" s="24" t="s">
        <v>130</v>
      </c>
      <c r="S55" s="24" t="s">
        <v>130</v>
      </c>
      <c r="T55" s="24" t="s">
        <v>23</v>
      </c>
      <c r="U55" s="24" t="s">
        <v>23</v>
      </c>
      <c r="V55" s="25" t="s">
        <v>23</v>
      </c>
      <c r="W55" s="25" t="s">
        <v>23</v>
      </c>
      <c r="X55" s="24" t="s">
        <v>23</v>
      </c>
      <c r="Y55" s="24" t="s">
        <v>23</v>
      </c>
      <c r="Z55" s="25" t="s">
        <v>23</v>
      </c>
      <c r="AA55" s="25" t="s">
        <v>23</v>
      </c>
      <c r="AB55" s="24" t="s">
        <v>23</v>
      </c>
      <c r="AC55" s="24" t="s">
        <v>23</v>
      </c>
    </row>
    <row r="56" spans="2:29" ht="10.5" customHeight="1">
      <c r="B56" s="20"/>
      <c r="C56" s="20">
        <v>28</v>
      </c>
      <c r="D56" s="20" t="s">
        <v>72</v>
      </c>
      <c r="F56" s="22">
        <v>3355</v>
      </c>
      <c r="G56" s="23">
        <v>24504</v>
      </c>
      <c r="H56" s="23">
        <v>2371</v>
      </c>
      <c r="I56" s="23">
        <v>6549</v>
      </c>
      <c r="J56" s="23">
        <v>533</v>
      </c>
      <c r="K56" s="23">
        <v>13881</v>
      </c>
      <c r="L56" s="23">
        <v>414</v>
      </c>
      <c r="M56" s="23">
        <v>3685</v>
      </c>
      <c r="N56" s="23">
        <v>33</v>
      </c>
      <c r="O56" s="23">
        <v>378</v>
      </c>
      <c r="P56" s="25" t="s">
        <v>23</v>
      </c>
      <c r="Q56" s="25" t="s">
        <v>23</v>
      </c>
      <c r="R56" s="24">
        <v>4</v>
      </c>
      <c r="S56" s="24">
        <v>11</v>
      </c>
      <c r="T56" s="24" t="s">
        <v>23</v>
      </c>
      <c r="U56" s="24" t="s">
        <v>23</v>
      </c>
      <c r="V56" s="25" t="s">
        <v>23</v>
      </c>
      <c r="W56" s="25" t="s">
        <v>23</v>
      </c>
      <c r="X56" s="24" t="s">
        <v>23</v>
      </c>
      <c r="Y56" s="24" t="s">
        <v>23</v>
      </c>
      <c r="Z56" s="25" t="s">
        <v>23</v>
      </c>
      <c r="AA56" s="25" t="s">
        <v>23</v>
      </c>
      <c r="AB56" s="24" t="s">
        <v>23</v>
      </c>
      <c r="AC56" s="24" t="s">
        <v>23</v>
      </c>
    </row>
    <row r="57" spans="2:29" ht="10.5" customHeight="1">
      <c r="B57" s="20"/>
      <c r="C57" s="20">
        <v>29</v>
      </c>
      <c r="D57" s="20" t="s">
        <v>73</v>
      </c>
      <c r="F57" s="22">
        <v>1957</v>
      </c>
      <c r="G57" s="23">
        <v>30929</v>
      </c>
      <c r="H57" s="23">
        <v>970</v>
      </c>
      <c r="I57" s="23">
        <v>3030</v>
      </c>
      <c r="J57" s="23">
        <v>568</v>
      </c>
      <c r="K57" s="23">
        <v>24589</v>
      </c>
      <c r="L57" s="23">
        <v>398</v>
      </c>
      <c r="M57" s="23">
        <v>3126</v>
      </c>
      <c r="N57" s="23">
        <v>20</v>
      </c>
      <c r="O57" s="23">
        <v>182</v>
      </c>
      <c r="P57" s="25" t="s">
        <v>23</v>
      </c>
      <c r="Q57" s="25" t="s">
        <v>23</v>
      </c>
      <c r="R57" s="24">
        <v>1</v>
      </c>
      <c r="S57" s="24">
        <v>2</v>
      </c>
      <c r="T57" s="24" t="s">
        <v>23</v>
      </c>
      <c r="U57" s="24" t="s">
        <v>23</v>
      </c>
      <c r="V57" s="25" t="s">
        <v>23</v>
      </c>
      <c r="W57" s="25" t="s">
        <v>23</v>
      </c>
      <c r="X57" s="24" t="s">
        <v>23</v>
      </c>
      <c r="Y57" s="24" t="s">
        <v>23</v>
      </c>
      <c r="Z57" s="25" t="s">
        <v>23</v>
      </c>
      <c r="AA57" s="25" t="s">
        <v>23</v>
      </c>
      <c r="AB57" s="24" t="s">
        <v>23</v>
      </c>
      <c r="AC57" s="24" t="s">
        <v>23</v>
      </c>
    </row>
    <row r="58" spans="2:29" ht="10.5" customHeight="1">
      <c r="B58" s="20"/>
      <c r="C58" s="20">
        <v>30</v>
      </c>
      <c r="D58" s="20" t="s">
        <v>74</v>
      </c>
      <c r="F58" s="22">
        <v>665</v>
      </c>
      <c r="G58" s="23">
        <v>25973</v>
      </c>
      <c r="H58" s="23">
        <v>231</v>
      </c>
      <c r="I58" s="23">
        <v>1497</v>
      </c>
      <c r="J58" s="23">
        <v>316</v>
      </c>
      <c r="K58" s="23">
        <v>22740</v>
      </c>
      <c r="L58" s="23">
        <v>117</v>
      </c>
      <c r="M58" s="23">
        <v>1718</v>
      </c>
      <c r="N58" s="23">
        <v>1</v>
      </c>
      <c r="O58" s="23">
        <v>18</v>
      </c>
      <c r="P58" s="25" t="s">
        <v>23</v>
      </c>
      <c r="Q58" s="25" t="s">
        <v>23</v>
      </c>
      <c r="R58" s="24" t="s">
        <v>130</v>
      </c>
      <c r="S58" s="24" t="s">
        <v>23</v>
      </c>
      <c r="T58" s="24" t="s">
        <v>130</v>
      </c>
      <c r="U58" s="24" t="s">
        <v>130</v>
      </c>
      <c r="V58" s="25" t="s">
        <v>23</v>
      </c>
      <c r="W58" s="25" t="s">
        <v>23</v>
      </c>
      <c r="X58" s="24" t="s">
        <v>23</v>
      </c>
      <c r="Y58" s="24" t="s">
        <v>23</v>
      </c>
      <c r="Z58" s="25" t="s">
        <v>23</v>
      </c>
      <c r="AA58" s="25" t="s">
        <v>23</v>
      </c>
      <c r="AB58" s="24" t="s">
        <v>23</v>
      </c>
      <c r="AC58" s="24" t="s">
        <v>23</v>
      </c>
    </row>
    <row r="59" spans="2:29" ht="10.5" customHeight="1">
      <c r="B59" s="20"/>
      <c r="C59" s="20">
        <v>31</v>
      </c>
      <c r="D59" s="20" t="s">
        <v>75</v>
      </c>
      <c r="F59" s="22">
        <v>853</v>
      </c>
      <c r="G59" s="23">
        <v>27486</v>
      </c>
      <c r="H59" s="23">
        <v>449</v>
      </c>
      <c r="I59" s="23">
        <v>1769</v>
      </c>
      <c r="J59" s="23">
        <v>253</v>
      </c>
      <c r="K59" s="23">
        <v>23505</v>
      </c>
      <c r="L59" s="23">
        <v>139</v>
      </c>
      <c r="M59" s="23">
        <v>1983</v>
      </c>
      <c r="N59" s="23">
        <v>10</v>
      </c>
      <c r="O59" s="23">
        <v>192</v>
      </c>
      <c r="P59" s="25" t="s">
        <v>23</v>
      </c>
      <c r="Q59" s="25" t="s">
        <v>23</v>
      </c>
      <c r="R59" s="24">
        <v>1</v>
      </c>
      <c r="S59" s="24">
        <v>13</v>
      </c>
      <c r="T59" s="24">
        <v>1</v>
      </c>
      <c r="U59" s="24">
        <v>24</v>
      </c>
      <c r="V59" s="25" t="s">
        <v>23</v>
      </c>
      <c r="W59" s="25" t="s">
        <v>23</v>
      </c>
      <c r="X59" s="24" t="s">
        <v>23</v>
      </c>
      <c r="Y59" s="24" t="s">
        <v>23</v>
      </c>
      <c r="Z59" s="25" t="s">
        <v>23</v>
      </c>
      <c r="AA59" s="25" t="s">
        <v>23</v>
      </c>
      <c r="AB59" s="24" t="s">
        <v>23</v>
      </c>
      <c r="AC59" s="24" t="s">
        <v>23</v>
      </c>
    </row>
    <row r="60" spans="2:29" ht="10.5" customHeight="1">
      <c r="B60" s="20"/>
      <c r="C60" s="20">
        <v>32</v>
      </c>
      <c r="D60" s="20" t="s">
        <v>76</v>
      </c>
      <c r="F60" s="22">
        <v>81</v>
      </c>
      <c r="G60" s="23">
        <v>2234</v>
      </c>
      <c r="H60" s="23">
        <v>27</v>
      </c>
      <c r="I60" s="23">
        <v>97</v>
      </c>
      <c r="J60" s="23">
        <v>38</v>
      </c>
      <c r="K60" s="23">
        <v>2005</v>
      </c>
      <c r="L60" s="23">
        <v>16</v>
      </c>
      <c r="M60" s="23">
        <v>132</v>
      </c>
      <c r="N60" s="24" t="s">
        <v>23</v>
      </c>
      <c r="O60" s="24" t="s">
        <v>23</v>
      </c>
      <c r="P60" s="25" t="s">
        <v>23</v>
      </c>
      <c r="Q60" s="25" t="s">
        <v>23</v>
      </c>
      <c r="R60" s="24" t="s">
        <v>130</v>
      </c>
      <c r="S60" s="24" t="s">
        <v>23</v>
      </c>
      <c r="T60" s="24" t="s">
        <v>23</v>
      </c>
      <c r="U60" s="24" t="s">
        <v>23</v>
      </c>
      <c r="V60" s="25" t="s">
        <v>23</v>
      </c>
      <c r="W60" s="25" t="s">
        <v>23</v>
      </c>
      <c r="X60" s="24" t="s">
        <v>23</v>
      </c>
      <c r="Y60" s="24" t="s">
        <v>23</v>
      </c>
      <c r="Z60" s="25" t="s">
        <v>23</v>
      </c>
      <c r="AA60" s="25" t="s">
        <v>23</v>
      </c>
      <c r="AB60" s="24" t="s">
        <v>23</v>
      </c>
      <c r="AC60" s="24" t="s">
        <v>23</v>
      </c>
    </row>
    <row r="61" spans="2:29" ht="10.5" customHeight="1">
      <c r="B61" s="20"/>
      <c r="C61" s="20">
        <v>33</v>
      </c>
      <c r="D61" s="20" t="s">
        <v>77</v>
      </c>
      <c r="F61" s="26" t="s">
        <v>130</v>
      </c>
      <c r="G61" s="24" t="s">
        <v>23</v>
      </c>
      <c r="H61" s="24" t="s">
        <v>23</v>
      </c>
      <c r="I61" s="24" t="s">
        <v>23</v>
      </c>
      <c r="J61" s="24" t="s">
        <v>23</v>
      </c>
      <c r="K61" s="24" t="s">
        <v>23</v>
      </c>
      <c r="L61" s="24" t="s">
        <v>23</v>
      </c>
      <c r="M61" s="24" t="s">
        <v>23</v>
      </c>
      <c r="N61" s="24" t="s">
        <v>23</v>
      </c>
      <c r="O61" s="24" t="s">
        <v>23</v>
      </c>
      <c r="P61" s="25" t="s">
        <v>23</v>
      </c>
      <c r="Q61" s="25" t="s">
        <v>23</v>
      </c>
      <c r="R61" s="24" t="s">
        <v>130</v>
      </c>
      <c r="S61" s="24" t="s">
        <v>23</v>
      </c>
      <c r="T61" s="24" t="s">
        <v>23</v>
      </c>
      <c r="U61" s="24" t="s">
        <v>23</v>
      </c>
      <c r="V61" s="25" t="s">
        <v>23</v>
      </c>
      <c r="W61" s="25" t="s">
        <v>23</v>
      </c>
      <c r="X61" s="24" t="s">
        <v>23</v>
      </c>
      <c r="Y61" s="24" t="s">
        <v>23</v>
      </c>
      <c r="Z61" s="25" t="s">
        <v>23</v>
      </c>
      <c r="AA61" s="25" t="s">
        <v>23</v>
      </c>
      <c r="AB61" s="24" t="s">
        <v>23</v>
      </c>
      <c r="AC61" s="24" t="s">
        <v>23</v>
      </c>
    </row>
    <row r="62" spans="2:29" ht="10.5" customHeight="1">
      <c r="B62" s="20"/>
      <c r="C62" s="20">
        <v>34</v>
      </c>
      <c r="D62" s="20" t="s">
        <v>78</v>
      </c>
      <c r="F62" s="22">
        <v>759</v>
      </c>
      <c r="G62" s="23">
        <v>4823</v>
      </c>
      <c r="H62" s="23">
        <v>545</v>
      </c>
      <c r="I62" s="23">
        <v>1582</v>
      </c>
      <c r="J62" s="23">
        <v>110</v>
      </c>
      <c r="K62" s="23">
        <v>2549</v>
      </c>
      <c r="L62" s="23">
        <v>77</v>
      </c>
      <c r="M62" s="23">
        <v>524</v>
      </c>
      <c r="N62" s="23">
        <v>20</v>
      </c>
      <c r="O62" s="23">
        <v>129</v>
      </c>
      <c r="P62" s="25" t="s">
        <v>23</v>
      </c>
      <c r="Q62" s="25" t="s">
        <v>23</v>
      </c>
      <c r="R62" s="24">
        <v>6</v>
      </c>
      <c r="S62" s="24">
        <v>37</v>
      </c>
      <c r="T62" s="24">
        <v>1</v>
      </c>
      <c r="U62" s="24">
        <v>2</v>
      </c>
      <c r="V62" s="25" t="s">
        <v>23</v>
      </c>
      <c r="W62" s="25" t="s">
        <v>23</v>
      </c>
      <c r="X62" s="24" t="s">
        <v>23</v>
      </c>
      <c r="Y62" s="24" t="s">
        <v>23</v>
      </c>
      <c r="Z62" s="25" t="s">
        <v>23</v>
      </c>
      <c r="AA62" s="25" t="s">
        <v>23</v>
      </c>
      <c r="AB62" s="24" t="s">
        <v>23</v>
      </c>
      <c r="AC62" s="24" t="s">
        <v>23</v>
      </c>
    </row>
    <row r="63" spans="2:29" ht="7.5" customHeight="1">
      <c r="B63" s="20"/>
      <c r="C63" s="20"/>
      <c r="D63" s="20"/>
      <c r="F63" s="22"/>
      <c r="G63" s="23"/>
      <c r="H63" s="23"/>
      <c r="I63" s="23"/>
      <c r="J63" s="23"/>
      <c r="K63" s="23"/>
      <c r="L63" s="23"/>
      <c r="M63" s="23"/>
      <c r="N63" s="23"/>
      <c r="O63" s="2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2:29" ht="10.5" customHeight="1">
      <c r="B64" s="37" t="s">
        <v>79</v>
      </c>
      <c r="C64" s="37"/>
      <c r="D64" s="12" t="s">
        <v>125</v>
      </c>
      <c r="E64" s="13"/>
      <c r="F64" s="14">
        <f>SUM(F65:F68)</f>
        <v>193</v>
      </c>
      <c r="G64" s="17">
        <f>SUM(G65:G68)</f>
        <v>4407</v>
      </c>
      <c r="H64" s="18" t="s">
        <v>23</v>
      </c>
      <c r="I64" s="18" t="s">
        <v>23</v>
      </c>
      <c r="J64" s="17">
        <f>SUM(J65:J68)</f>
        <v>75</v>
      </c>
      <c r="K64" s="17">
        <f>SUM(K65:K68)</f>
        <v>3209</v>
      </c>
      <c r="L64" s="18" t="s">
        <v>23</v>
      </c>
      <c r="M64" s="18" t="s">
        <v>23</v>
      </c>
      <c r="N64" s="18" t="s">
        <v>23</v>
      </c>
      <c r="O64" s="18" t="s">
        <v>23</v>
      </c>
      <c r="P64" s="18" t="s">
        <v>23</v>
      </c>
      <c r="Q64" s="18" t="s">
        <v>23</v>
      </c>
      <c r="R64" s="18" t="s">
        <v>130</v>
      </c>
      <c r="S64" s="18" t="s">
        <v>130</v>
      </c>
      <c r="T64" s="18" t="s">
        <v>23</v>
      </c>
      <c r="U64" s="18" t="s">
        <v>23</v>
      </c>
      <c r="V64" s="18" t="s">
        <v>23</v>
      </c>
      <c r="W64" s="18" t="s">
        <v>23</v>
      </c>
      <c r="X64" s="18">
        <f aca="true" t="shared" si="11" ref="X64:AC64">SUM(X65:X68)</f>
        <v>118</v>
      </c>
      <c r="Y64" s="18">
        <f t="shared" si="11"/>
        <v>1198</v>
      </c>
      <c r="Z64" s="18">
        <f t="shared" si="11"/>
        <v>4</v>
      </c>
      <c r="AA64" s="18">
        <f t="shared" si="11"/>
        <v>168</v>
      </c>
      <c r="AB64" s="18">
        <f t="shared" si="11"/>
        <v>114</v>
      </c>
      <c r="AC64" s="18">
        <f t="shared" si="11"/>
        <v>1030</v>
      </c>
    </row>
    <row r="65" spans="2:29" ht="10.5" customHeight="1">
      <c r="B65" s="20"/>
      <c r="C65" s="20">
        <v>36</v>
      </c>
      <c r="D65" s="20" t="s">
        <v>80</v>
      </c>
      <c r="F65" s="22">
        <v>69</v>
      </c>
      <c r="G65" s="23">
        <v>2858</v>
      </c>
      <c r="H65" s="24" t="s">
        <v>23</v>
      </c>
      <c r="I65" s="24" t="s">
        <v>23</v>
      </c>
      <c r="J65" s="23">
        <v>69</v>
      </c>
      <c r="K65" s="23">
        <v>2858</v>
      </c>
      <c r="L65" s="24" t="s">
        <v>23</v>
      </c>
      <c r="M65" s="24" t="s">
        <v>23</v>
      </c>
      <c r="N65" s="24" t="s">
        <v>23</v>
      </c>
      <c r="O65" s="24" t="s">
        <v>23</v>
      </c>
      <c r="P65" s="25" t="s">
        <v>23</v>
      </c>
      <c r="Q65" s="25" t="s">
        <v>23</v>
      </c>
      <c r="R65" s="24" t="s">
        <v>23</v>
      </c>
      <c r="S65" s="24" t="s">
        <v>23</v>
      </c>
      <c r="T65" s="24" t="s">
        <v>23</v>
      </c>
      <c r="U65" s="24" t="s">
        <v>23</v>
      </c>
      <c r="V65" s="25" t="s">
        <v>23</v>
      </c>
      <c r="W65" s="25" t="s">
        <v>23</v>
      </c>
      <c r="X65" s="24" t="s">
        <v>23</v>
      </c>
      <c r="Y65" s="24" t="s">
        <v>23</v>
      </c>
      <c r="Z65" s="24" t="s">
        <v>23</v>
      </c>
      <c r="AA65" s="24" t="s">
        <v>23</v>
      </c>
      <c r="AB65" s="24" t="s">
        <v>23</v>
      </c>
      <c r="AC65" s="24" t="s">
        <v>23</v>
      </c>
    </row>
    <row r="66" spans="2:29" ht="10.5" customHeight="1">
      <c r="B66" s="20"/>
      <c r="C66" s="20">
        <v>37</v>
      </c>
      <c r="D66" s="20" t="s">
        <v>81</v>
      </c>
      <c r="F66" s="22">
        <v>6</v>
      </c>
      <c r="G66" s="23">
        <v>351</v>
      </c>
      <c r="H66" s="24" t="s">
        <v>23</v>
      </c>
      <c r="I66" s="24" t="s">
        <v>23</v>
      </c>
      <c r="J66" s="23">
        <v>6</v>
      </c>
      <c r="K66" s="23">
        <v>351</v>
      </c>
      <c r="L66" s="24" t="s">
        <v>23</v>
      </c>
      <c r="M66" s="24" t="s">
        <v>23</v>
      </c>
      <c r="N66" s="24" t="s">
        <v>23</v>
      </c>
      <c r="O66" s="24" t="s">
        <v>23</v>
      </c>
      <c r="P66" s="25" t="s">
        <v>23</v>
      </c>
      <c r="Q66" s="25" t="s">
        <v>23</v>
      </c>
      <c r="R66" s="24" t="s">
        <v>23</v>
      </c>
      <c r="S66" s="24" t="s">
        <v>23</v>
      </c>
      <c r="T66" s="24" t="s">
        <v>23</v>
      </c>
      <c r="U66" s="24" t="s">
        <v>23</v>
      </c>
      <c r="V66" s="25" t="s">
        <v>23</v>
      </c>
      <c r="W66" s="25" t="s">
        <v>23</v>
      </c>
      <c r="X66" s="24" t="s">
        <v>23</v>
      </c>
      <c r="Y66" s="24" t="s">
        <v>23</v>
      </c>
      <c r="Z66" s="24" t="s">
        <v>23</v>
      </c>
      <c r="AA66" s="24" t="s">
        <v>23</v>
      </c>
      <c r="AB66" s="24" t="s">
        <v>23</v>
      </c>
      <c r="AC66" s="24" t="s">
        <v>23</v>
      </c>
    </row>
    <row r="67" spans="2:29" ht="10.5" customHeight="1">
      <c r="B67" s="20"/>
      <c r="C67" s="20">
        <v>38</v>
      </c>
      <c r="D67" s="20" t="s">
        <v>82</v>
      </c>
      <c r="F67" s="26" t="s">
        <v>23</v>
      </c>
      <c r="G67" s="24" t="s">
        <v>23</v>
      </c>
      <c r="H67" s="24" t="s">
        <v>23</v>
      </c>
      <c r="I67" s="24" t="s">
        <v>23</v>
      </c>
      <c r="J67" s="24" t="s">
        <v>23</v>
      </c>
      <c r="K67" s="24" t="s">
        <v>23</v>
      </c>
      <c r="L67" s="24" t="s">
        <v>23</v>
      </c>
      <c r="M67" s="24" t="s">
        <v>23</v>
      </c>
      <c r="N67" s="24" t="s">
        <v>23</v>
      </c>
      <c r="O67" s="24" t="s">
        <v>23</v>
      </c>
      <c r="P67" s="25" t="s">
        <v>23</v>
      </c>
      <c r="Q67" s="25" t="s">
        <v>23</v>
      </c>
      <c r="R67" s="24" t="s">
        <v>23</v>
      </c>
      <c r="S67" s="24" t="s">
        <v>23</v>
      </c>
      <c r="T67" s="24" t="s">
        <v>23</v>
      </c>
      <c r="U67" s="24" t="s">
        <v>23</v>
      </c>
      <c r="V67" s="25" t="s">
        <v>23</v>
      </c>
      <c r="W67" s="25" t="s">
        <v>23</v>
      </c>
      <c r="X67" s="24" t="s">
        <v>23</v>
      </c>
      <c r="Y67" s="24" t="s">
        <v>23</v>
      </c>
      <c r="Z67" s="24" t="s">
        <v>23</v>
      </c>
      <c r="AA67" s="24" t="s">
        <v>23</v>
      </c>
      <c r="AB67" s="24" t="s">
        <v>23</v>
      </c>
      <c r="AC67" s="24" t="s">
        <v>23</v>
      </c>
    </row>
    <row r="68" spans="2:29" ht="10.5" customHeight="1">
      <c r="B68" s="20"/>
      <c r="C68" s="20">
        <v>39</v>
      </c>
      <c r="D68" s="20" t="s">
        <v>83</v>
      </c>
      <c r="F68" s="22">
        <v>118</v>
      </c>
      <c r="G68" s="23">
        <v>1198</v>
      </c>
      <c r="H68" s="24" t="s">
        <v>23</v>
      </c>
      <c r="I68" s="24" t="s">
        <v>23</v>
      </c>
      <c r="J68" s="24" t="s">
        <v>130</v>
      </c>
      <c r="K68" s="24" t="s">
        <v>130</v>
      </c>
      <c r="L68" s="24" t="s">
        <v>23</v>
      </c>
      <c r="M68" s="24" t="s">
        <v>23</v>
      </c>
      <c r="N68" s="24" t="s">
        <v>23</v>
      </c>
      <c r="O68" s="24" t="s">
        <v>23</v>
      </c>
      <c r="P68" s="25" t="s">
        <v>23</v>
      </c>
      <c r="Q68" s="25" t="s">
        <v>23</v>
      </c>
      <c r="R68" s="24" t="s">
        <v>130</v>
      </c>
      <c r="S68" s="24" t="s">
        <v>130</v>
      </c>
      <c r="T68" s="24" t="s">
        <v>23</v>
      </c>
      <c r="U68" s="24" t="s">
        <v>23</v>
      </c>
      <c r="V68" s="25" t="s">
        <v>23</v>
      </c>
      <c r="W68" s="25" t="s">
        <v>23</v>
      </c>
      <c r="X68" s="24">
        <v>118</v>
      </c>
      <c r="Y68" s="24">
        <v>1198</v>
      </c>
      <c r="Z68" s="24">
        <v>4</v>
      </c>
      <c r="AA68" s="24">
        <v>168</v>
      </c>
      <c r="AB68" s="24">
        <v>114</v>
      </c>
      <c r="AC68" s="24">
        <v>1030</v>
      </c>
    </row>
    <row r="69" spans="2:29" ht="7.5" customHeight="1">
      <c r="B69" s="20"/>
      <c r="C69" s="20"/>
      <c r="D69" s="20"/>
      <c r="F69" s="22"/>
      <c r="G69" s="23"/>
      <c r="H69" s="23"/>
      <c r="I69" s="23"/>
      <c r="J69" s="23"/>
      <c r="K69" s="23"/>
      <c r="L69" s="23"/>
      <c r="M69" s="23"/>
      <c r="N69" s="23"/>
      <c r="O69" s="23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2:29" ht="10.5" customHeight="1">
      <c r="B70" s="37" t="s">
        <v>84</v>
      </c>
      <c r="C70" s="37"/>
      <c r="D70" s="12" t="s">
        <v>126</v>
      </c>
      <c r="E70" s="13"/>
      <c r="F70" s="14">
        <f aca="true" t="shared" si="12" ref="F70:O70">SUM(F71:F87)</f>
        <v>2316</v>
      </c>
      <c r="G70" s="17">
        <f t="shared" si="12"/>
        <v>40078</v>
      </c>
      <c r="H70" s="17">
        <f t="shared" si="12"/>
        <v>683</v>
      </c>
      <c r="I70" s="17">
        <f t="shared" si="12"/>
        <v>1552</v>
      </c>
      <c r="J70" s="17">
        <f t="shared" si="12"/>
        <v>963</v>
      </c>
      <c r="K70" s="17">
        <f t="shared" si="12"/>
        <v>29508</v>
      </c>
      <c r="L70" s="17">
        <f t="shared" si="12"/>
        <v>226</v>
      </c>
      <c r="M70" s="17">
        <f t="shared" si="12"/>
        <v>3185</v>
      </c>
      <c r="N70" s="17">
        <f t="shared" si="12"/>
        <v>19</v>
      </c>
      <c r="O70" s="17">
        <f t="shared" si="12"/>
        <v>180</v>
      </c>
      <c r="P70" s="18" t="s">
        <v>23</v>
      </c>
      <c r="Q70" s="18" t="s">
        <v>23</v>
      </c>
      <c r="R70" s="18">
        <f aca="true" t="shared" si="13" ref="R70:Y70">SUM(R71:R87)</f>
        <v>34</v>
      </c>
      <c r="S70" s="18">
        <f t="shared" si="13"/>
        <v>308</v>
      </c>
      <c r="T70" s="18">
        <f t="shared" si="13"/>
        <v>21</v>
      </c>
      <c r="U70" s="18">
        <f t="shared" si="13"/>
        <v>35</v>
      </c>
      <c r="V70" s="18">
        <f t="shared" si="13"/>
        <v>352</v>
      </c>
      <c r="W70" s="18">
        <f t="shared" si="13"/>
        <v>0</v>
      </c>
      <c r="X70" s="18">
        <f t="shared" si="13"/>
        <v>18</v>
      </c>
      <c r="Y70" s="18">
        <f t="shared" si="13"/>
        <v>291</v>
      </c>
      <c r="Z70" s="18" t="s">
        <v>23</v>
      </c>
      <c r="AA70" s="18" t="s">
        <v>23</v>
      </c>
      <c r="AB70" s="18">
        <f>SUM(AB71:AB87)</f>
        <v>16</v>
      </c>
      <c r="AC70" s="18">
        <f>SUM(AC71:AC87)</f>
        <v>285</v>
      </c>
    </row>
    <row r="71" spans="2:29" ht="10.5" customHeight="1">
      <c r="B71" s="20"/>
      <c r="C71" s="20">
        <v>40</v>
      </c>
      <c r="D71" s="20" t="s">
        <v>85</v>
      </c>
      <c r="F71" s="22">
        <v>114</v>
      </c>
      <c r="G71" s="23">
        <v>2735</v>
      </c>
      <c r="H71" s="24" t="s">
        <v>23</v>
      </c>
      <c r="I71" s="24" t="s">
        <v>23</v>
      </c>
      <c r="J71" s="23">
        <v>110</v>
      </c>
      <c r="K71" s="23">
        <v>2721</v>
      </c>
      <c r="L71" s="23">
        <v>1</v>
      </c>
      <c r="M71" s="23">
        <v>1</v>
      </c>
      <c r="N71" s="24" t="s">
        <v>23</v>
      </c>
      <c r="O71" s="24" t="s">
        <v>23</v>
      </c>
      <c r="P71" s="25" t="s">
        <v>23</v>
      </c>
      <c r="Q71" s="25" t="s">
        <v>23</v>
      </c>
      <c r="R71" s="24">
        <v>1</v>
      </c>
      <c r="S71" s="24">
        <v>7</v>
      </c>
      <c r="T71" s="24" t="s">
        <v>23</v>
      </c>
      <c r="U71" s="24" t="s">
        <v>23</v>
      </c>
      <c r="V71" s="24" t="s">
        <v>23</v>
      </c>
      <c r="W71" s="24" t="s">
        <v>23</v>
      </c>
      <c r="X71" s="24">
        <v>2</v>
      </c>
      <c r="Y71" s="24">
        <v>6</v>
      </c>
      <c r="Z71" s="25" t="s">
        <v>23</v>
      </c>
      <c r="AA71" s="24" t="s">
        <v>23</v>
      </c>
      <c r="AB71" s="24">
        <v>2</v>
      </c>
      <c r="AC71" s="24">
        <v>6</v>
      </c>
    </row>
    <row r="72" spans="2:29" ht="10.5" customHeight="1">
      <c r="B72" s="20"/>
      <c r="C72" s="20">
        <v>41</v>
      </c>
      <c r="D72" s="20" t="s">
        <v>86</v>
      </c>
      <c r="F72" s="22">
        <v>347</v>
      </c>
      <c r="G72" s="23">
        <v>7732</v>
      </c>
      <c r="H72" s="23">
        <v>106</v>
      </c>
      <c r="I72" s="23">
        <v>162</v>
      </c>
      <c r="J72" s="23">
        <v>213</v>
      </c>
      <c r="K72" s="23">
        <v>7153</v>
      </c>
      <c r="L72" s="23">
        <v>9</v>
      </c>
      <c r="M72" s="23">
        <v>118</v>
      </c>
      <c r="N72" s="23">
        <v>10</v>
      </c>
      <c r="O72" s="23">
        <v>56</v>
      </c>
      <c r="P72" s="25" t="s">
        <v>23</v>
      </c>
      <c r="Q72" s="25" t="s">
        <v>23</v>
      </c>
      <c r="R72" s="24">
        <v>1</v>
      </c>
      <c r="S72" s="24">
        <v>2</v>
      </c>
      <c r="T72" s="24" t="s">
        <v>23</v>
      </c>
      <c r="U72" s="24" t="s">
        <v>23</v>
      </c>
      <c r="V72" s="24" t="s">
        <v>23</v>
      </c>
      <c r="W72" s="24" t="s">
        <v>23</v>
      </c>
      <c r="X72" s="24">
        <v>8</v>
      </c>
      <c r="Y72" s="24">
        <v>241</v>
      </c>
      <c r="Z72" s="25" t="s">
        <v>23</v>
      </c>
      <c r="AA72" s="24" t="s">
        <v>23</v>
      </c>
      <c r="AB72" s="24">
        <v>8</v>
      </c>
      <c r="AC72" s="24">
        <v>241</v>
      </c>
    </row>
    <row r="73" spans="2:29" ht="10.5" customHeight="1">
      <c r="B73" s="20"/>
      <c r="C73" s="20">
        <v>42</v>
      </c>
      <c r="D73" s="20" t="s">
        <v>87</v>
      </c>
      <c r="F73" s="22">
        <v>1021</v>
      </c>
      <c r="G73" s="23">
        <v>17473</v>
      </c>
      <c r="H73" s="23">
        <v>452</v>
      </c>
      <c r="I73" s="23">
        <v>1073</v>
      </c>
      <c r="J73" s="23">
        <v>376</v>
      </c>
      <c r="K73" s="23">
        <v>13569</v>
      </c>
      <c r="L73" s="23">
        <v>176</v>
      </c>
      <c r="M73" s="23">
        <v>2673</v>
      </c>
      <c r="N73" s="23">
        <v>8</v>
      </c>
      <c r="O73" s="23">
        <v>122</v>
      </c>
      <c r="P73" s="25" t="s">
        <v>23</v>
      </c>
      <c r="Q73" s="25" t="s">
        <v>23</v>
      </c>
      <c r="R73" s="24">
        <v>9</v>
      </c>
      <c r="S73" s="24">
        <v>36</v>
      </c>
      <c r="T73" s="24" t="s">
        <v>23</v>
      </c>
      <c r="U73" s="24" t="s">
        <v>23</v>
      </c>
      <c r="V73" s="24" t="s">
        <v>23</v>
      </c>
      <c r="W73" s="24" t="s">
        <v>23</v>
      </c>
      <c r="X73" s="24" t="s">
        <v>130</v>
      </c>
      <c r="Y73" s="24" t="s">
        <v>23</v>
      </c>
      <c r="Z73" s="25" t="s">
        <v>23</v>
      </c>
      <c r="AA73" s="24" t="s">
        <v>23</v>
      </c>
      <c r="AB73" s="24" t="s">
        <v>23</v>
      </c>
      <c r="AC73" s="24" t="s">
        <v>23</v>
      </c>
    </row>
    <row r="74" spans="2:29" ht="10.5" customHeight="1">
      <c r="B74" s="20"/>
      <c r="C74" s="20">
        <v>43</v>
      </c>
      <c r="D74" s="20" t="s">
        <v>88</v>
      </c>
      <c r="F74" s="22">
        <v>5</v>
      </c>
      <c r="G74" s="23">
        <v>459</v>
      </c>
      <c r="H74" s="24" t="s">
        <v>23</v>
      </c>
      <c r="I74" s="24" t="s">
        <v>23</v>
      </c>
      <c r="J74" s="23">
        <v>3</v>
      </c>
      <c r="K74" s="23">
        <v>425</v>
      </c>
      <c r="L74" s="24">
        <v>1</v>
      </c>
      <c r="M74" s="24">
        <v>22</v>
      </c>
      <c r="N74" s="24" t="s">
        <v>23</v>
      </c>
      <c r="O74" s="24" t="s">
        <v>23</v>
      </c>
      <c r="P74" s="25" t="s">
        <v>23</v>
      </c>
      <c r="Q74" s="25" t="s">
        <v>23</v>
      </c>
      <c r="R74" s="24" t="s">
        <v>23</v>
      </c>
      <c r="S74" s="24" t="s">
        <v>23</v>
      </c>
      <c r="T74" s="24" t="s">
        <v>23</v>
      </c>
      <c r="U74" s="24" t="s">
        <v>23</v>
      </c>
      <c r="V74" s="24" t="s">
        <v>23</v>
      </c>
      <c r="W74" s="24" t="s">
        <v>23</v>
      </c>
      <c r="X74" s="24">
        <v>1</v>
      </c>
      <c r="Y74" s="24">
        <v>12</v>
      </c>
      <c r="Z74" s="25" t="s">
        <v>23</v>
      </c>
      <c r="AA74" s="24" t="s">
        <v>23</v>
      </c>
      <c r="AB74" s="24">
        <v>1</v>
      </c>
      <c r="AC74" s="24">
        <v>12</v>
      </c>
    </row>
    <row r="75" spans="2:29" ht="10.5" customHeight="1">
      <c r="B75" s="20"/>
      <c r="C75" s="20">
        <v>44</v>
      </c>
      <c r="D75" s="20" t="s">
        <v>89</v>
      </c>
      <c r="F75" s="22">
        <v>3</v>
      </c>
      <c r="G75" s="23">
        <v>127</v>
      </c>
      <c r="H75" s="24" t="s">
        <v>23</v>
      </c>
      <c r="I75" s="24" t="s">
        <v>23</v>
      </c>
      <c r="J75" s="23">
        <v>3</v>
      </c>
      <c r="K75" s="23">
        <v>127</v>
      </c>
      <c r="L75" s="24" t="s">
        <v>23</v>
      </c>
      <c r="M75" s="24" t="s">
        <v>23</v>
      </c>
      <c r="N75" s="24" t="s">
        <v>23</v>
      </c>
      <c r="O75" s="24" t="s">
        <v>23</v>
      </c>
      <c r="P75" s="25" t="s">
        <v>23</v>
      </c>
      <c r="Q75" s="25" t="s">
        <v>23</v>
      </c>
      <c r="R75" s="24" t="s">
        <v>23</v>
      </c>
      <c r="S75" s="24" t="s">
        <v>23</v>
      </c>
      <c r="T75" s="24" t="s">
        <v>23</v>
      </c>
      <c r="U75" s="24" t="s">
        <v>23</v>
      </c>
      <c r="V75" s="24" t="s">
        <v>23</v>
      </c>
      <c r="W75" s="24" t="s">
        <v>23</v>
      </c>
      <c r="X75" s="24" t="s">
        <v>23</v>
      </c>
      <c r="Y75" s="24" t="s">
        <v>23</v>
      </c>
      <c r="Z75" s="25" t="s">
        <v>23</v>
      </c>
      <c r="AA75" s="24" t="s">
        <v>23</v>
      </c>
      <c r="AB75" s="24" t="s">
        <v>23</v>
      </c>
      <c r="AC75" s="24" t="s">
        <v>23</v>
      </c>
    </row>
    <row r="76" ht="3" customHeight="1" thickBot="1">
      <c r="F76" s="28"/>
    </row>
    <row r="77" spans="1:29" ht="11.25" customHeight="1">
      <c r="A77" s="44" t="s">
        <v>90</v>
      </c>
      <c r="B77" s="44"/>
      <c r="C77" s="44"/>
      <c r="D77" s="44"/>
      <c r="E77" s="44"/>
      <c r="F77" s="44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ht="17.25">
      <c r="H78" s="2" t="s">
        <v>91</v>
      </c>
    </row>
    <row r="79" ht="3.75" customHeight="1"/>
    <row r="80" ht="12.75" thickBot="1"/>
    <row r="81" spans="1:29" s="30" customFormat="1" ht="12.75" thickTop="1">
      <c r="A81" s="39" t="s">
        <v>1</v>
      </c>
      <c r="B81" s="39"/>
      <c r="C81" s="39"/>
      <c r="D81" s="39"/>
      <c r="E81" s="39"/>
      <c r="F81" s="38" t="s">
        <v>2</v>
      </c>
      <c r="G81" s="39"/>
      <c r="H81" s="38" t="s">
        <v>3</v>
      </c>
      <c r="I81" s="39"/>
      <c r="J81" s="38" t="s">
        <v>4</v>
      </c>
      <c r="K81" s="39"/>
      <c r="L81" s="38" t="s">
        <v>5</v>
      </c>
      <c r="M81" s="39"/>
      <c r="N81" s="38" t="s">
        <v>92</v>
      </c>
      <c r="O81" s="39"/>
      <c r="P81" s="38" t="s">
        <v>7</v>
      </c>
      <c r="Q81" s="39"/>
      <c r="R81" s="38" t="s">
        <v>93</v>
      </c>
      <c r="S81" s="39"/>
      <c r="T81" s="38" t="s">
        <v>94</v>
      </c>
      <c r="U81" s="39"/>
      <c r="V81" s="38" t="s">
        <v>10</v>
      </c>
      <c r="W81" s="39"/>
      <c r="X81" s="38" t="s">
        <v>11</v>
      </c>
      <c r="Y81" s="39"/>
      <c r="Z81" s="39"/>
      <c r="AA81" s="39"/>
      <c r="AB81" s="39"/>
      <c r="AC81" s="39"/>
    </row>
    <row r="82" spans="1:29" s="30" customFormat="1" ht="12">
      <c r="A82" s="43"/>
      <c r="B82" s="43"/>
      <c r="C82" s="43"/>
      <c r="D82" s="43"/>
      <c r="E82" s="43"/>
      <c r="F82" s="42"/>
      <c r="G82" s="43"/>
      <c r="H82" s="42"/>
      <c r="I82" s="43"/>
      <c r="J82" s="42"/>
      <c r="K82" s="43"/>
      <c r="L82" s="42"/>
      <c r="M82" s="43"/>
      <c r="N82" s="42"/>
      <c r="O82" s="43"/>
      <c r="P82" s="42"/>
      <c r="Q82" s="43"/>
      <c r="R82" s="42"/>
      <c r="S82" s="43"/>
      <c r="T82" s="42"/>
      <c r="U82" s="43"/>
      <c r="V82" s="42"/>
      <c r="W82" s="43"/>
      <c r="X82" s="31"/>
      <c r="Y82" s="32"/>
      <c r="Z82" s="40" t="s">
        <v>12</v>
      </c>
      <c r="AA82" s="41"/>
      <c r="AB82" s="40" t="s">
        <v>13</v>
      </c>
      <c r="AC82" s="41"/>
    </row>
    <row r="83" spans="1:29" s="30" customFormat="1" ht="12">
      <c r="A83" s="45"/>
      <c r="B83" s="45"/>
      <c r="C83" s="45"/>
      <c r="D83" s="45"/>
      <c r="E83" s="45"/>
      <c r="F83" s="6" t="s">
        <v>14</v>
      </c>
      <c r="G83" s="7" t="s">
        <v>15</v>
      </c>
      <c r="H83" s="6" t="s">
        <v>14</v>
      </c>
      <c r="I83" s="6" t="s">
        <v>15</v>
      </c>
      <c r="J83" s="6" t="s">
        <v>14</v>
      </c>
      <c r="K83" s="6" t="s">
        <v>15</v>
      </c>
      <c r="L83" s="6" t="s">
        <v>14</v>
      </c>
      <c r="M83" s="6" t="s">
        <v>15</v>
      </c>
      <c r="N83" s="6" t="s">
        <v>14</v>
      </c>
      <c r="O83" s="6" t="s">
        <v>15</v>
      </c>
      <c r="P83" s="6" t="s">
        <v>14</v>
      </c>
      <c r="Q83" s="6" t="s">
        <v>15</v>
      </c>
      <c r="R83" s="6" t="s">
        <v>14</v>
      </c>
      <c r="S83" s="6" t="s">
        <v>15</v>
      </c>
      <c r="T83" s="6" t="s">
        <v>14</v>
      </c>
      <c r="U83" s="6" t="s">
        <v>15</v>
      </c>
      <c r="V83" s="6" t="s">
        <v>14</v>
      </c>
      <c r="W83" s="6" t="s">
        <v>15</v>
      </c>
      <c r="X83" s="6" t="s">
        <v>14</v>
      </c>
      <c r="Y83" s="6" t="s">
        <v>15</v>
      </c>
      <c r="Z83" s="6" t="s">
        <v>14</v>
      </c>
      <c r="AA83" s="6" t="s">
        <v>15</v>
      </c>
      <c r="AB83" s="6" t="s">
        <v>14</v>
      </c>
      <c r="AC83" s="6" t="s">
        <v>15</v>
      </c>
    </row>
    <row r="84" spans="6:29" s="30" customFormat="1" ht="12">
      <c r="F84" s="33"/>
      <c r="G84" s="34" t="s">
        <v>16</v>
      </c>
      <c r="H84" s="34"/>
      <c r="I84" s="34" t="s">
        <v>16</v>
      </c>
      <c r="K84" s="34" t="s">
        <v>16</v>
      </c>
      <c r="L84" s="34"/>
      <c r="M84" s="34" t="s">
        <v>16</v>
      </c>
      <c r="O84" s="34" t="s">
        <v>16</v>
      </c>
      <c r="P84" s="34"/>
      <c r="Q84" s="34" t="s">
        <v>16</v>
      </c>
      <c r="S84" s="34" t="s">
        <v>16</v>
      </c>
      <c r="T84" s="34"/>
      <c r="U84" s="34" t="s">
        <v>16</v>
      </c>
      <c r="W84" s="34" t="s">
        <v>16</v>
      </c>
      <c r="Y84" s="34" t="s">
        <v>16</v>
      </c>
      <c r="Z84" s="34"/>
      <c r="AA84" s="34" t="s">
        <v>16</v>
      </c>
      <c r="AC84" s="34" t="s">
        <v>16</v>
      </c>
    </row>
    <row r="85" spans="2:29" ht="10.5" customHeight="1">
      <c r="B85" s="20"/>
      <c r="C85" s="20">
        <v>45</v>
      </c>
      <c r="D85" s="20" t="s">
        <v>95</v>
      </c>
      <c r="F85" s="26">
        <v>57</v>
      </c>
      <c r="G85" s="24">
        <v>575</v>
      </c>
      <c r="H85" s="24">
        <v>8</v>
      </c>
      <c r="I85" s="24">
        <v>20</v>
      </c>
      <c r="J85" s="24">
        <v>40</v>
      </c>
      <c r="K85" s="24">
        <v>369</v>
      </c>
      <c r="L85" s="24">
        <v>6</v>
      </c>
      <c r="M85" s="24">
        <v>116</v>
      </c>
      <c r="N85" s="24">
        <v>1</v>
      </c>
      <c r="O85" s="24">
        <v>2</v>
      </c>
      <c r="P85" s="24" t="s">
        <v>23</v>
      </c>
      <c r="Q85" s="24" t="s">
        <v>23</v>
      </c>
      <c r="R85" s="24">
        <v>2</v>
      </c>
      <c r="S85" s="24">
        <v>68</v>
      </c>
      <c r="T85" s="24" t="s">
        <v>23</v>
      </c>
      <c r="U85" s="24" t="s">
        <v>23</v>
      </c>
      <c r="V85" s="24" t="s">
        <v>23</v>
      </c>
      <c r="W85" s="24" t="s">
        <v>23</v>
      </c>
      <c r="X85" s="24" t="s">
        <v>23</v>
      </c>
      <c r="Y85" s="24" t="s">
        <v>23</v>
      </c>
      <c r="Z85" s="24" t="s">
        <v>23</v>
      </c>
      <c r="AA85" s="24" t="s">
        <v>23</v>
      </c>
      <c r="AB85" s="24" t="s">
        <v>23</v>
      </c>
      <c r="AC85" s="24" t="s">
        <v>23</v>
      </c>
    </row>
    <row r="86" spans="2:29" ht="10.5" customHeight="1">
      <c r="B86" s="20"/>
      <c r="C86" s="20">
        <v>46</v>
      </c>
      <c r="D86" s="20" t="s">
        <v>96</v>
      </c>
      <c r="F86" s="26">
        <v>278</v>
      </c>
      <c r="G86" s="24">
        <v>2872</v>
      </c>
      <c r="H86" s="24">
        <v>45</v>
      </c>
      <c r="I86" s="24">
        <v>149</v>
      </c>
      <c r="J86" s="24">
        <v>164</v>
      </c>
      <c r="K86" s="24">
        <v>2264</v>
      </c>
      <c r="L86" s="24">
        <v>33</v>
      </c>
      <c r="M86" s="24">
        <v>255</v>
      </c>
      <c r="N86" s="24" t="s">
        <v>23</v>
      </c>
      <c r="O86" s="24" t="s">
        <v>23</v>
      </c>
      <c r="P86" s="24" t="s">
        <v>23</v>
      </c>
      <c r="Q86" s="24" t="s">
        <v>23</v>
      </c>
      <c r="R86" s="24">
        <v>13</v>
      </c>
      <c r="S86" s="24">
        <v>152</v>
      </c>
      <c r="T86" s="24">
        <v>18</v>
      </c>
      <c r="U86" s="24">
        <v>30</v>
      </c>
      <c r="V86" s="24" t="s">
        <v>23</v>
      </c>
      <c r="W86" s="24" t="s">
        <v>23</v>
      </c>
      <c r="X86" s="24">
        <v>5</v>
      </c>
      <c r="Y86" s="24">
        <v>22</v>
      </c>
      <c r="Z86" s="24" t="s">
        <v>23</v>
      </c>
      <c r="AA86" s="24" t="s">
        <v>23</v>
      </c>
      <c r="AB86" s="24">
        <v>3</v>
      </c>
      <c r="AC86" s="24">
        <v>16</v>
      </c>
    </row>
    <row r="87" spans="2:29" ht="10.5" customHeight="1">
      <c r="B87" s="20"/>
      <c r="C87" s="20">
        <v>47</v>
      </c>
      <c r="D87" s="20" t="s">
        <v>97</v>
      </c>
      <c r="F87" s="26">
        <v>491</v>
      </c>
      <c r="G87" s="24">
        <v>8105</v>
      </c>
      <c r="H87" s="24">
        <v>72</v>
      </c>
      <c r="I87" s="24">
        <v>148</v>
      </c>
      <c r="J87" s="24">
        <v>54</v>
      </c>
      <c r="K87" s="24">
        <v>2880</v>
      </c>
      <c r="L87" s="24" t="s">
        <v>130</v>
      </c>
      <c r="M87" s="24" t="s">
        <v>130</v>
      </c>
      <c r="N87" s="24" t="s">
        <v>130</v>
      </c>
      <c r="O87" s="24" t="s">
        <v>130</v>
      </c>
      <c r="P87" s="24" t="s">
        <v>23</v>
      </c>
      <c r="Q87" s="24" t="s">
        <v>23</v>
      </c>
      <c r="R87" s="24">
        <v>8</v>
      </c>
      <c r="S87" s="24">
        <v>43</v>
      </c>
      <c r="T87" s="24">
        <v>3</v>
      </c>
      <c r="U87" s="24">
        <v>5</v>
      </c>
      <c r="V87" s="24">
        <v>352</v>
      </c>
      <c r="W87" s="24" t="s">
        <v>23</v>
      </c>
      <c r="X87" s="24">
        <v>2</v>
      </c>
      <c r="Y87" s="24">
        <v>10</v>
      </c>
      <c r="Z87" s="24" t="s">
        <v>23</v>
      </c>
      <c r="AA87" s="24" t="s">
        <v>23</v>
      </c>
      <c r="AB87" s="24">
        <v>2</v>
      </c>
      <c r="AC87" s="24">
        <v>10</v>
      </c>
    </row>
    <row r="88" spans="2:29" ht="5.25" customHeight="1">
      <c r="B88" s="20"/>
      <c r="C88" s="20"/>
      <c r="D88" s="20"/>
      <c r="F88" s="26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2:29" ht="10.5" customHeight="1">
      <c r="B89" s="37" t="s">
        <v>98</v>
      </c>
      <c r="C89" s="37"/>
      <c r="D89" s="12" t="s">
        <v>127</v>
      </c>
      <c r="E89" s="13"/>
      <c r="F89" s="35">
        <f aca="true" t="shared" si="14" ref="F89:U89">SUM(F90,F95,F102)</f>
        <v>51394</v>
      </c>
      <c r="G89" s="16">
        <f t="shared" si="14"/>
        <v>253999</v>
      </c>
      <c r="H89" s="16">
        <f t="shared" si="14"/>
        <v>34786</v>
      </c>
      <c r="I89" s="16">
        <f t="shared" si="14"/>
        <v>103370</v>
      </c>
      <c r="J89" s="16">
        <f t="shared" si="14"/>
        <v>9866</v>
      </c>
      <c r="K89" s="16">
        <f t="shared" si="14"/>
        <v>113521</v>
      </c>
      <c r="L89" s="16">
        <f t="shared" si="14"/>
        <v>4391</v>
      </c>
      <c r="M89" s="16">
        <f t="shared" si="14"/>
        <v>27222</v>
      </c>
      <c r="N89" s="16">
        <f t="shared" si="14"/>
        <v>768</v>
      </c>
      <c r="O89" s="16">
        <f t="shared" si="14"/>
        <v>4410</v>
      </c>
      <c r="P89" s="16">
        <f t="shared" si="14"/>
        <v>0</v>
      </c>
      <c r="Q89" s="16">
        <f t="shared" si="14"/>
        <v>0</v>
      </c>
      <c r="R89" s="16">
        <f t="shared" si="14"/>
        <v>471</v>
      </c>
      <c r="S89" s="16">
        <f t="shared" si="14"/>
        <v>4180</v>
      </c>
      <c r="T89" s="16">
        <f t="shared" si="14"/>
        <v>25</v>
      </c>
      <c r="U89" s="16">
        <f t="shared" si="14"/>
        <v>101</v>
      </c>
      <c r="V89" s="16" t="s">
        <v>23</v>
      </c>
      <c r="W89" s="16" t="s">
        <v>23</v>
      </c>
      <c r="X89" s="16">
        <f>SUM(X90,X95,X102)</f>
        <v>87</v>
      </c>
      <c r="Y89" s="16">
        <f>SUM(Y90,Y95,Y102)</f>
        <v>1195</v>
      </c>
      <c r="Z89" s="16" t="s">
        <v>23</v>
      </c>
      <c r="AA89" s="16" t="s">
        <v>23</v>
      </c>
      <c r="AB89" s="16">
        <f>SUM(AB90,AB95,AB102)</f>
        <v>86</v>
      </c>
      <c r="AC89" s="16">
        <f>SUM(AC90,AC95,AC102)</f>
        <v>1186</v>
      </c>
    </row>
    <row r="90" spans="2:29" ht="10.5" customHeight="1">
      <c r="B90" s="20"/>
      <c r="C90" s="37" t="s">
        <v>131</v>
      </c>
      <c r="D90" s="37"/>
      <c r="E90" s="13"/>
      <c r="F90" s="35">
        <f aca="true" t="shared" si="15" ref="F90:T90">SUM(F91:F94)</f>
        <v>8956</v>
      </c>
      <c r="G90" s="16">
        <f t="shared" si="15"/>
        <v>72974</v>
      </c>
      <c r="H90" s="16">
        <f t="shared" si="15"/>
        <v>3475</v>
      </c>
      <c r="I90" s="16">
        <f t="shared" si="15"/>
        <v>10630</v>
      </c>
      <c r="J90" s="16">
        <f t="shared" si="15"/>
        <v>4198</v>
      </c>
      <c r="K90" s="16">
        <f t="shared" si="15"/>
        <v>54103</v>
      </c>
      <c r="L90" s="16">
        <f t="shared" si="15"/>
        <v>973</v>
      </c>
      <c r="M90" s="16">
        <f t="shared" si="15"/>
        <v>5818</v>
      </c>
      <c r="N90" s="16">
        <f t="shared" si="15"/>
        <v>159</v>
      </c>
      <c r="O90" s="16">
        <f t="shared" si="15"/>
        <v>1102</v>
      </c>
      <c r="P90" s="16">
        <f t="shared" si="15"/>
        <v>0</v>
      </c>
      <c r="Q90" s="16">
        <f t="shared" si="15"/>
        <v>0</v>
      </c>
      <c r="R90" s="16">
        <f t="shared" si="15"/>
        <v>143</v>
      </c>
      <c r="S90" s="16">
        <f t="shared" si="15"/>
        <v>1300</v>
      </c>
      <c r="T90" s="16">
        <f t="shared" si="15"/>
        <v>8</v>
      </c>
      <c r="U90" s="16">
        <v>21</v>
      </c>
      <c r="V90" s="16" t="s">
        <v>23</v>
      </c>
      <c r="W90" s="16" t="s">
        <v>23</v>
      </c>
      <c r="X90" s="16" t="s">
        <v>23</v>
      </c>
      <c r="Y90" s="16" t="s">
        <v>23</v>
      </c>
      <c r="Z90" s="16" t="s">
        <v>23</v>
      </c>
      <c r="AA90" s="16" t="s">
        <v>23</v>
      </c>
      <c r="AB90" s="16" t="s">
        <v>23</v>
      </c>
      <c r="AC90" s="16" t="s">
        <v>23</v>
      </c>
    </row>
    <row r="91" spans="2:29" ht="10.5" customHeight="1">
      <c r="B91" s="20"/>
      <c r="C91" s="20">
        <v>49</v>
      </c>
      <c r="D91" s="20" t="s">
        <v>99</v>
      </c>
      <c r="F91" s="26">
        <v>6</v>
      </c>
      <c r="G91" s="24">
        <v>98</v>
      </c>
      <c r="H91" s="24" t="s">
        <v>23</v>
      </c>
      <c r="I91" s="24" t="s">
        <v>130</v>
      </c>
      <c r="J91" s="24">
        <v>5</v>
      </c>
      <c r="K91" s="24">
        <v>87</v>
      </c>
      <c r="L91" s="24" t="s">
        <v>130</v>
      </c>
      <c r="M91" s="24" t="s">
        <v>130</v>
      </c>
      <c r="N91" s="24" t="s">
        <v>23</v>
      </c>
      <c r="O91" s="24" t="s">
        <v>23</v>
      </c>
      <c r="P91" s="24" t="s">
        <v>23</v>
      </c>
      <c r="Q91" s="24" t="s">
        <v>23</v>
      </c>
      <c r="R91" s="24">
        <v>1</v>
      </c>
      <c r="S91" s="24">
        <v>11</v>
      </c>
      <c r="T91" s="24" t="s">
        <v>130</v>
      </c>
      <c r="U91" s="24" t="s">
        <v>23</v>
      </c>
      <c r="V91" s="24" t="s">
        <v>23</v>
      </c>
      <c r="W91" s="24" t="s">
        <v>23</v>
      </c>
      <c r="X91" s="24" t="s">
        <v>23</v>
      </c>
      <c r="Y91" s="24" t="s">
        <v>23</v>
      </c>
      <c r="Z91" s="24" t="s">
        <v>23</v>
      </c>
      <c r="AA91" s="24" t="s">
        <v>23</v>
      </c>
      <c r="AB91" s="24" t="s">
        <v>23</v>
      </c>
      <c r="AC91" s="24" t="s">
        <v>23</v>
      </c>
    </row>
    <row r="92" spans="2:29" ht="10.5" customHeight="1">
      <c r="B92" s="20"/>
      <c r="C92" s="20">
        <v>50</v>
      </c>
      <c r="D92" s="20" t="s">
        <v>132</v>
      </c>
      <c r="F92" s="26">
        <v>3466</v>
      </c>
      <c r="G92" s="24">
        <v>28631</v>
      </c>
      <c r="H92" s="24">
        <v>1111</v>
      </c>
      <c r="I92" s="24">
        <v>3347</v>
      </c>
      <c r="J92" s="24">
        <v>1886</v>
      </c>
      <c r="K92" s="24">
        <v>22358</v>
      </c>
      <c r="L92" s="24">
        <v>375</v>
      </c>
      <c r="M92" s="24">
        <v>2189</v>
      </c>
      <c r="N92" s="24">
        <v>51</v>
      </c>
      <c r="O92" s="24">
        <v>332</v>
      </c>
      <c r="P92" s="24" t="s">
        <v>23</v>
      </c>
      <c r="Q92" s="24" t="s">
        <v>23</v>
      </c>
      <c r="R92" s="24">
        <v>43</v>
      </c>
      <c r="S92" s="24">
        <v>405</v>
      </c>
      <c r="T92" s="24" t="s">
        <v>130</v>
      </c>
      <c r="U92" s="24" t="s">
        <v>130</v>
      </c>
      <c r="V92" s="24" t="s">
        <v>23</v>
      </c>
      <c r="W92" s="24" t="s">
        <v>23</v>
      </c>
      <c r="X92" s="24" t="s">
        <v>23</v>
      </c>
      <c r="Y92" s="24" t="s">
        <v>23</v>
      </c>
      <c r="Z92" s="24" t="s">
        <v>23</v>
      </c>
      <c r="AA92" s="24" t="s">
        <v>23</v>
      </c>
      <c r="AB92" s="24" t="s">
        <v>23</v>
      </c>
      <c r="AC92" s="24" t="s">
        <v>23</v>
      </c>
    </row>
    <row r="93" spans="2:29" ht="10.5" customHeight="1">
      <c r="B93" s="20"/>
      <c r="C93" s="20">
        <v>51</v>
      </c>
      <c r="D93" s="20" t="s">
        <v>133</v>
      </c>
      <c r="F93" s="26">
        <v>5458</v>
      </c>
      <c r="G93" s="24">
        <v>44124</v>
      </c>
      <c r="H93" s="24">
        <v>2349</v>
      </c>
      <c r="I93" s="24">
        <v>7243</v>
      </c>
      <c r="J93" s="24">
        <v>2301</v>
      </c>
      <c r="K93" s="24">
        <v>31611</v>
      </c>
      <c r="L93" s="24">
        <v>596</v>
      </c>
      <c r="M93" s="24">
        <v>3619</v>
      </c>
      <c r="N93" s="24">
        <v>108</v>
      </c>
      <c r="O93" s="24">
        <v>770</v>
      </c>
      <c r="P93" s="24"/>
      <c r="Q93" s="24"/>
      <c r="R93" s="24">
        <v>96</v>
      </c>
      <c r="S93" s="24">
        <v>860</v>
      </c>
      <c r="T93" s="24">
        <v>8</v>
      </c>
      <c r="U93" s="24">
        <v>21</v>
      </c>
      <c r="V93" s="24" t="s">
        <v>130</v>
      </c>
      <c r="W93" s="24" t="s">
        <v>130</v>
      </c>
      <c r="X93" s="24" t="s">
        <v>130</v>
      </c>
      <c r="Y93" s="24" t="s">
        <v>130</v>
      </c>
      <c r="Z93" s="24" t="s">
        <v>130</v>
      </c>
      <c r="AA93" s="24" t="s">
        <v>130</v>
      </c>
      <c r="AB93" s="24" t="s">
        <v>130</v>
      </c>
      <c r="AC93" s="24" t="s">
        <v>130</v>
      </c>
    </row>
    <row r="94" spans="2:29" ht="10.5" customHeight="1">
      <c r="B94" s="20"/>
      <c r="C94" s="20">
        <v>52</v>
      </c>
      <c r="D94" s="20" t="s">
        <v>134</v>
      </c>
      <c r="F94" s="26">
        <v>26</v>
      </c>
      <c r="G94" s="24">
        <v>121</v>
      </c>
      <c r="H94" s="24">
        <v>15</v>
      </c>
      <c r="I94" s="24">
        <v>40</v>
      </c>
      <c r="J94" s="24">
        <v>6</v>
      </c>
      <c r="K94" s="24">
        <v>47</v>
      </c>
      <c r="L94" s="24">
        <v>2</v>
      </c>
      <c r="M94" s="24">
        <v>10</v>
      </c>
      <c r="N94" s="24" t="s">
        <v>130</v>
      </c>
      <c r="O94" s="24" t="s">
        <v>130</v>
      </c>
      <c r="P94" s="24" t="s">
        <v>23</v>
      </c>
      <c r="Q94" s="24" t="s">
        <v>23</v>
      </c>
      <c r="R94" s="24">
        <v>3</v>
      </c>
      <c r="S94" s="24">
        <v>24</v>
      </c>
      <c r="T94" s="24" t="s">
        <v>130</v>
      </c>
      <c r="U94" s="24" t="s">
        <v>130</v>
      </c>
      <c r="V94" s="24" t="s">
        <v>23</v>
      </c>
      <c r="W94" s="24" t="s">
        <v>23</v>
      </c>
      <c r="X94" s="24" t="s">
        <v>23</v>
      </c>
      <c r="Y94" s="24" t="s">
        <v>23</v>
      </c>
      <c r="Z94" s="24" t="s">
        <v>23</v>
      </c>
      <c r="AA94" s="24" t="s">
        <v>23</v>
      </c>
      <c r="AB94" s="24" t="s">
        <v>23</v>
      </c>
      <c r="AC94" s="24" t="s">
        <v>23</v>
      </c>
    </row>
    <row r="95" spans="2:29" ht="10.5" customHeight="1">
      <c r="B95" s="20"/>
      <c r="C95" s="37" t="s">
        <v>135</v>
      </c>
      <c r="D95" s="37"/>
      <c r="E95" s="13"/>
      <c r="F95" s="35">
        <f aca="true" t="shared" si="16" ref="F95:O95">SUM(F96:F101)</f>
        <v>28407</v>
      </c>
      <c r="G95" s="16">
        <f t="shared" si="16"/>
        <v>126096</v>
      </c>
      <c r="H95" s="18">
        <f t="shared" si="16"/>
        <v>18842</v>
      </c>
      <c r="I95" s="16">
        <f t="shared" si="16"/>
        <v>55481</v>
      </c>
      <c r="J95" s="16">
        <f t="shared" si="16"/>
        <v>4900</v>
      </c>
      <c r="K95" s="16">
        <f t="shared" si="16"/>
        <v>48312</v>
      </c>
      <c r="L95" s="16">
        <f t="shared" si="16"/>
        <v>2735</v>
      </c>
      <c r="M95" s="16">
        <f t="shared" si="16"/>
        <v>15671</v>
      </c>
      <c r="N95" s="16">
        <f t="shared" si="16"/>
        <v>533</v>
      </c>
      <c r="O95" s="16">
        <f t="shared" si="16"/>
        <v>2680</v>
      </c>
      <c r="P95" s="16" t="s">
        <v>23</v>
      </c>
      <c r="Q95" s="16" t="s">
        <v>23</v>
      </c>
      <c r="R95" s="16">
        <f>SUM(R96:R101)</f>
        <v>307</v>
      </c>
      <c r="S95" s="16">
        <f>SUM(S96:S101)</f>
        <v>2775</v>
      </c>
      <c r="T95" s="16">
        <f>SUM(T96:T101)</f>
        <v>6</v>
      </c>
      <c r="U95" s="16">
        <f>SUM(U96:U101)</f>
        <v>13</v>
      </c>
      <c r="V95" s="16" t="s">
        <v>23</v>
      </c>
      <c r="W95" s="16" t="s">
        <v>23</v>
      </c>
      <c r="X95" s="16">
        <f>SUM(X96:X101)</f>
        <v>84</v>
      </c>
      <c r="Y95" s="16">
        <f>SUM(Y96:Y101)</f>
        <v>1164</v>
      </c>
      <c r="Z95" s="16" t="s">
        <v>23</v>
      </c>
      <c r="AA95" s="16" t="s">
        <v>23</v>
      </c>
      <c r="AB95" s="16">
        <f>SUM(AB96:AB101)</f>
        <v>83</v>
      </c>
      <c r="AC95" s="16">
        <f>SUM(AC96:AC101)</f>
        <v>1155</v>
      </c>
    </row>
    <row r="96" spans="2:29" ht="10.5" customHeight="1">
      <c r="B96" s="20"/>
      <c r="C96" s="20">
        <v>53</v>
      </c>
      <c r="D96" s="20" t="s">
        <v>100</v>
      </c>
      <c r="F96" s="26">
        <v>95</v>
      </c>
      <c r="G96" s="24">
        <v>5850</v>
      </c>
      <c r="H96" s="25">
        <v>32</v>
      </c>
      <c r="I96" s="24">
        <v>87</v>
      </c>
      <c r="J96" s="24">
        <v>57</v>
      </c>
      <c r="K96" s="24">
        <v>5720</v>
      </c>
      <c r="L96" s="24">
        <v>6</v>
      </c>
      <c r="M96" s="24">
        <v>43</v>
      </c>
      <c r="N96" s="24" t="s">
        <v>23</v>
      </c>
      <c r="O96" s="24" t="s">
        <v>23</v>
      </c>
      <c r="P96" s="24" t="s">
        <v>23</v>
      </c>
      <c r="Q96" s="24" t="s">
        <v>23</v>
      </c>
      <c r="R96" s="24" t="s">
        <v>130</v>
      </c>
      <c r="S96" s="24" t="s">
        <v>130</v>
      </c>
      <c r="T96" s="24" t="s">
        <v>130</v>
      </c>
      <c r="U96" s="24" t="s">
        <v>130</v>
      </c>
      <c r="V96" s="24" t="s">
        <v>23</v>
      </c>
      <c r="W96" s="24" t="s">
        <v>23</v>
      </c>
      <c r="X96" s="24" t="s">
        <v>23</v>
      </c>
      <c r="Y96" s="24" t="s">
        <v>23</v>
      </c>
      <c r="Z96" s="24" t="s">
        <v>23</v>
      </c>
      <c r="AA96" s="24" t="s">
        <v>23</v>
      </c>
      <c r="AB96" s="24" t="s">
        <v>23</v>
      </c>
      <c r="AC96" s="24" t="s">
        <v>23</v>
      </c>
    </row>
    <row r="97" spans="2:29" ht="10.5" customHeight="1">
      <c r="B97" s="20"/>
      <c r="C97" s="20">
        <v>54</v>
      </c>
      <c r="D97" s="20" t="s">
        <v>101</v>
      </c>
      <c r="F97" s="26">
        <v>4778</v>
      </c>
      <c r="G97" s="24">
        <v>15467</v>
      </c>
      <c r="H97" s="25">
        <v>3184</v>
      </c>
      <c r="I97" s="24">
        <v>7264</v>
      </c>
      <c r="J97" s="24">
        <v>1003</v>
      </c>
      <c r="K97" s="24">
        <v>5757</v>
      </c>
      <c r="L97" s="24">
        <v>449</v>
      </c>
      <c r="M97" s="24">
        <v>1873</v>
      </c>
      <c r="N97" s="24">
        <v>135</v>
      </c>
      <c r="O97" s="24">
        <v>549</v>
      </c>
      <c r="P97" s="24" t="s">
        <v>23</v>
      </c>
      <c r="Q97" s="24" t="s">
        <v>23</v>
      </c>
      <c r="R97" s="24">
        <v>7</v>
      </c>
      <c r="S97" s="24">
        <v>24</v>
      </c>
      <c r="T97" s="24" t="s">
        <v>130</v>
      </c>
      <c r="U97" s="24" t="s">
        <v>130</v>
      </c>
      <c r="V97" s="24" t="s">
        <v>23</v>
      </c>
      <c r="W97" s="24" t="s">
        <v>23</v>
      </c>
      <c r="X97" s="24" t="s">
        <v>23</v>
      </c>
      <c r="Y97" s="24" t="s">
        <v>23</v>
      </c>
      <c r="Z97" s="24" t="s">
        <v>23</v>
      </c>
      <c r="AA97" s="24" t="s">
        <v>23</v>
      </c>
      <c r="AB97" s="24" t="s">
        <v>23</v>
      </c>
      <c r="AC97" s="24" t="s">
        <v>23</v>
      </c>
    </row>
    <row r="98" spans="2:29" ht="10.5" customHeight="1">
      <c r="B98" s="20"/>
      <c r="C98" s="20">
        <v>55</v>
      </c>
      <c r="D98" s="20" t="s">
        <v>102</v>
      </c>
      <c r="F98" s="26">
        <v>9518</v>
      </c>
      <c r="G98" s="24">
        <v>41582</v>
      </c>
      <c r="H98" s="25">
        <v>7341</v>
      </c>
      <c r="I98" s="24">
        <v>19868</v>
      </c>
      <c r="J98" s="24">
        <v>1063</v>
      </c>
      <c r="K98" s="24">
        <v>12973</v>
      </c>
      <c r="L98" s="24">
        <v>760</v>
      </c>
      <c r="M98" s="24">
        <v>5186</v>
      </c>
      <c r="N98" s="24">
        <v>136</v>
      </c>
      <c r="O98" s="24">
        <v>806</v>
      </c>
      <c r="P98" s="24" t="s">
        <v>23</v>
      </c>
      <c r="Q98" s="24" t="s">
        <v>23</v>
      </c>
      <c r="R98" s="24">
        <v>129</v>
      </c>
      <c r="S98" s="24">
        <v>1581</v>
      </c>
      <c r="T98" s="24">
        <v>6</v>
      </c>
      <c r="U98" s="24">
        <v>13</v>
      </c>
      <c r="V98" s="24" t="s">
        <v>23</v>
      </c>
      <c r="W98" s="24" t="s">
        <v>23</v>
      </c>
      <c r="X98" s="24">
        <v>83</v>
      </c>
      <c r="Y98" s="24">
        <v>1155</v>
      </c>
      <c r="Z98" s="24" t="s">
        <v>23</v>
      </c>
      <c r="AA98" s="24" t="s">
        <v>23</v>
      </c>
      <c r="AB98" s="24">
        <v>82</v>
      </c>
      <c r="AC98" s="24">
        <v>1146</v>
      </c>
    </row>
    <row r="99" spans="2:29" ht="10.5" customHeight="1">
      <c r="B99" s="20"/>
      <c r="C99" s="20">
        <v>56</v>
      </c>
      <c r="D99" s="20" t="s">
        <v>103</v>
      </c>
      <c r="F99" s="26">
        <v>2251</v>
      </c>
      <c r="G99" s="24">
        <v>12475</v>
      </c>
      <c r="H99" s="25">
        <v>1236</v>
      </c>
      <c r="I99" s="24">
        <v>3073</v>
      </c>
      <c r="J99" s="24">
        <v>697</v>
      </c>
      <c r="K99" s="24">
        <v>7671</v>
      </c>
      <c r="L99" s="24">
        <v>281</v>
      </c>
      <c r="M99" s="24">
        <v>1493</v>
      </c>
      <c r="N99" s="24">
        <v>24</v>
      </c>
      <c r="O99" s="24">
        <v>131</v>
      </c>
      <c r="P99" s="24" t="s">
        <v>23</v>
      </c>
      <c r="Q99" s="24" t="s">
        <v>23</v>
      </c>
      <c r="R99" s="24">
        <v>13</v>
      </c>
      <c r="S99" s="24">
        <v>107</v>
      </c>
      <c r="T99" s="24" t="s">
        <v>130</v>
      </c>
      <c r="U99" s="24" t="s">
        <v>130</v>
      </c>
      <c r="V99" s="24" t="s">
        <v>23</v>
      </c>
      <c r="W99" s="24" t="s">
        <v>23</v>
      </c>
      <c r="X99" s="24" t="s">
        <v>23</v>
      </c>
      <c r="Y99" s="24" t="s">
        <v>23</v>
      </c>
      <c r="Z99" s="24" t="s">
        <v>23</v>
      </c>
      <c r="AA99" s="24" t="s">
        <v>23</v>
      </c>
      <c r="AB99" s="24" t="s">
        <v>23</v>
      </c>
      <c r="AC99" s="24" t="s">
        <v>23</v>
      </c>
    </row>
    <row r="100" spans="2:29" ht="10.5" customHeight="1">
      <c r="B100" s="20"/>
      <c r="C100" s="20">
        <v>57</v>
      </c>
      <c r="D100" s="27" t="s">
        <v>136</v>
      </c>
      <c r="F100" s="26">
        <v>3228</v>
      </c>
      <c r="G100" s="24">
        <v>12284</v>
      </c>
      <c r="H100" s="25">
        <v>1334</v>
      </c>
      <c r="I100" s="24">
        <v>5803</v>
      </c>
      <c r="J100" s="24">
        <v>478</v>
      </c>
      <c r="K100" s="24">
        <v>4531</v>
      </c>
      <c r="L100" s="24">
        <v>337</v>
      </c>
      <c r="M100" s="24">
        <v>1555</v>
      </c>
      <c r="N100" s="24">
        <v>60</v>
      </c>
      <c r="O100" s="24">
        <v>319</v>
      </c>
      <c r="P100" s="24" t="s">
        <v>23</v>
      </c>
      <c r="Q100" s="24" t="s">
        <v>23</v>
      </c>
      <c r="R100" s="24">
        <v>19</v>
      </c>
      <c r="S100" s="24">
        <v>76</v>
      </c>
      <c r="T100" s="24" t="s">
        <v>130</v>
      </c>
      <c r="U100" s="24" t="s">
        <v>130</v>
      </c>
      <c r="V100" s="24" t="s">
        <v>23</v>
      </c>
      <c r="W100" s="24" t="s">
        <v>23</v>
      </c>
      <c r="X100" s="24" t="s">
        <v>23</v>
      </c>
      <c r="Y100" s="24" t="s">
        <v>23</v>
      </c>
      <c r="Z100" s="24" t="s">
        <v>23</v>
      </c>
      <c r="AA100" s="24" t="s">
        <v>23</v>
      </c>
      <c r="AB100" s="24" t="s">
        <v>23</v>
      </c>
      <c r="AC100" s="24" t="s">
        <v>23</v>
      </c>
    </row>
    <row r="101" spans="2:29" ht="10.5" customHeight="1">
      <c r="B101" s="20"/>
      <c r="C101" s="20">
        <v>58</v>
      </c>
      <c r="D101" s="20" t="s">
        <v>104</v>
      </c>
      <c r="F101" s="26">
        <v>8537</v>
      </c>
      <c r="G101" s="24">
        <v>38438</v>
      </c>
      <c r="H101" s="25">
        <v>5715</v>
      </c>
      <c r="I101" s="24">
        <v>19386</v>
      </c>
      <c r="J101" s="24">
        <v>1602</v>
      </c>
      <c r="K101" s="24">
        <v>11660</v>
      </c>
      <c r="L101" s="24">
        <v>902</v>
      </c>
      <c r="M101" s="24">
        <v>5521</v>
      </c>
      <c r="N101" s="24">
        <v>178</v>
      </c>
      <c r="O101" s="24">
        <v>875</v>
      </c>
      <c r="P101" s="24" t="s">
        <v>23</v>
      </c>
      <c r="Q101" s="24" t="s">
        <v>23</v>
      </c>
      <c r="R101" s="24">
        <v>139</v>
      </c>
      <c r="S101" s="24">
        <v>987</v>
      </c>
      <c r="T101" s="24" t="s">
        <v>130</v>
      </c>
      <c r="U101" s="24" t="s">
        <v>130</v>
      </c>
      <c r="V101" s="24" t="s">
        <v>23</v>
      </c>
      <c r="W101" s="24" t="s">
        <v>23</v>
      </c>
      <c r="X101" s="24">
        <v>1</v>
      </c>
      <c r="Y101" s="24">
        <v>9</v>
      </c>
      <c r="Z101" s="24" t="s">
        <v>23</v>
      </c>
      <c r="AA101" s="24" t="s">
        <v>23</v>
      </c>
      <c r="AB101" s="24">
        <v>1</v>
      </c>
      <c r="AC101" s="24">
        <v>9</v>
      </c>
    </row>
    <row r="102" spans="2:29" ht="10.5" customHeight="1">
      <c r="B102" s="20"/>
      <c r="C102" s="37" t="s">
        <v>137</v>
      </c>
      <c r="D102" s="37"/>
      <c r="E102" s="13"/>
      <c r="F102" s="35">
        <f aca="true" t="shared" si="17" ref="F102:O102">SUM(F103:F104)</f>
        <v>14031</v>
      </c>
      <c r="G102" s="16">
        <f t="shared" si="17"/>
        <v>54929</v>
      </c>
      <c r="H102" s="18">
        <f t="shared" si="17"/>
        <v>12469</v>
      </c>
      <c r="I102" s="16">
        <f t="shared" si="17"/>
        <v>37259</v>
      </c>
      <c r="J102" s="16">
        <f t="shared" si="17"/>
        <v>768</v>
      </c>
      <c r="K102" s="16">
        <f t="shared" si="17"/>
        <v>11106</v>
      </c>
      <c r="L102" s="16">
        <f t="shared" si="17"/>
        <v>683</v>
      </c>
      <c r="M102" s="16">
        <f t="shared" si="17"/>
        <v>5733</v>
      </c>
      <c r="N102" s="16">
        <f t="shared" si="17"/>
        <v>76</v>
      </c>
      <c r="O102" s="16">
        <f t="shared" si="17"/>
        <v>628</v>
      </c>
      <c r="P102" s="16" t="s">
        <v>23</v>
      </c>
      <c r="Q102" s="16" t="s">
        <v>23</v>
      </c>
      <c r="R102" s="16">
        <f>SUM(R103:R104)</f>
        <v>21</v>
      </c>
      <c r="S102" s="16">
        <f>SUM(S103:S104)</f>
        <v>105</v>
      </c>
      <c r="T102" s="16">
        <f>SUM(T103:T104)</f>
        <v>11</v>
      </c>
      <c r="U102" s="16">
        <f>SUM(U103:U104)</f>
        <v>67</v>
      </c>
      <c r="V102" s="16" t="s">
        <v>23</v>
      </c>
      <c r="W102" s="16" t="s">
        <v>23</v>
      </c>
      <c r="X102" s="16">
        <f>SUM(X103:X104)</f>
        <v>3</v>
      </c>
      <c r="Y102" s="16">
        <f>SUM(Y103:Y104)</f>
        <v>31</v>
      </c>
      <c r="Z102" s="16" t="s">
        <v>23</v>
      </c>
      <c r="AA102" s="16" t="s">
        <v>23</v>
      </c>
      <c r="AB102" s="16">
        <f>SUM(AB103:AB104)</f>
        <v>3</v>
      </c>
      <c r="AC102" s="16">
        <f>SUM(AC103:AC104)</f>
        <v>31</v>
      </c>
    </row>
    <row r="103" spans="2:29" ht="10.5" customHeight="1">
      <c r="B103" s="20"/>
      <c r="C103" s="20">
        <v>59</v>
      </c>
      <c r="D103" s="20" t="s">
        <v>105</v>
      </c>
      <c r="F103" s="26">
        <v>9326</v>
      </c>
      <c r="G103" s="24">
        <v>40700</v>
      </c>
      <c r="H103" s="24">
        <v>8015</v>
      </c>
      <c r="I103" s="24">
        <v>25555</v>
      </c>
      <c r="J103" s="24">
        <v>677</v>
      </c>
      <c r="K103" s="24">
        <v>10027</v>
      </c>
      <c r="L103" s="24">
        <v>538</v>
      </c>
      <c r="M103" s="24">
        <v>4414</v>
      </c>
      <c r="N103" s="24">
        <v>63</v>
      </c>
      <c r="O103" s="24">
        <v>508</v>
      </c>
      <c r="P103" s="24" t="s">
        <v>23</v>
      </c>
      <c r="Q103" s="24" t="s">
        <v>23</v>
      </c>
      <c r="R103" s="24">
        <v>19</v>
      </c>
      <c r="S103" s="24">
        <v>98</v>
      </c>
      <c r="T103" s="24">
        <v>11</v>
      </c>
      <c r="U103" s="24">
        <v>67</v>
      </c>
      <c r="V103" s="24" t="s">
        <v>23</v>
      </c>
      <c r="W103" s="24" t="s">
        <v>23</v>
      </c>
      <c r="X103" s="24">
        <v>3</v>
      </c>
      <c r="Y103" s="24">
        <v>31</v>
      </c>
      <c r="Z103" s="24" t="s">
        <v>23</v>
      </c>
      <c r="AA103" s="24" t="s">
        <v>23</v>
      </c>
      <c r="AB103" s="24">
        <v>3</v>
      </c>
      <c r="AC103" s="24">
        <v>31</v>
      </c>
    </row>
    <row r="104" spans="2:29" ht="10.5" customHeight="1">
      <c r="B104" s="20"/>
      <c r="C104" s="20">
        <v>60</v>
      </c>
      <c r="D104" s="20" t="s">
        <v>106</v>
      </c>
      <c r="F104" s="26">
        <v>4705</v>
      </c>
      <c r="G104" s="24">
        <v>14229</v>
      </c>
      <c r="H104" s="24">
        <v>4454</v>
      </c>
      <c r="I104" s="24">
        <v>11704</v>
      </c>
      <c r="J104" s="24">
        <v>91</v>
      </c>
      <c r="K104" s="24">
        <v>1079</v>
      </c>
      <c r="L104" s="24">
        <v>145</v>
      </c>
      <c r="M104" s="24">
        <v>1319</v>
      </c>
      <c r="N104" s="24">
        <v>13</v>
      </c>
      <c r="O104" s="24">
        <v>120</v>
      </c>
      <c r="P104" s="24" t="s">
        <v>23</v>
      </c>
      <c r="Q104" s="24" t="s">
        <v>23</v>
      </c>
      <c r="R104" s="24">
        <v>2</v>
      </c>
      <c r="S104" s="24">
        <v>7</v>
      </c>
      <c r="T104" s="24" t="s">
        <v>23</v>
      </c>
      <c r="U104" s="24" t="s">
        <v>23</v>
      </c>
      <c r="V104" s="24" t="s">
        <v>23</v>
      </c>
      <c r="W104" s="24" t="s">
        <v>23</v>
      </c>
      <c r="X104" s="24" t="s">
        <v>23</v>
      </c>
      <c r="Y104" s="24" t="s">
        <v>23</v>
      </c>
      <c r="Z104" s="24" t="s">
        <v>23</v>
      </c>
      <c r="AA104" s="24" t="s">
        <v>23</v>
      </c>
      <c r="AB104" s="24" t="s">
        <v>23</v>
      </c>
      <c r="AC104" s="24" t="s">
        <v>23</v>
      </c>
    </row>
    <row r="105" spans="2:29" ht="5.25" customHeight="1">
      <c r="B105" s="20"/>
      <c r="C105" s="20"/>
      <c r="D105" s="20"/>
      <c r="F105" s="26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2:29" s="13" customFormat="1" ht="10.5" customHeight="1">
      <c r="B106" s="37" t="s">
        <v>107</v>
      </c>
      <c r="C106" s="37"/>
      <c r="D106" s="12" t="s">
        <v>128</v>
      </c>
      <c r="F106" s="35">
        <f aca="true" t="shared" si="18" ref="F106:Y106">SUM(F107:F114)</f>
        <v>1555</v>
      </c>
      <c r="G106" s="16">
        <f t="shared" si="18"/>
        <v>26201</v>
      </c>
      <c r="H106" s="16">
        <f t="shared" si="18"/>
        <v>276</v>
      </c>
      <c r="I106" s="16">
        <f t="shared" si="18"/>
        <v>500</v>
      </c>
      <c r="J106" s="16">
        <f t="shared" si="18"/>
        <v>626</v>
      </c>
      <c r="K106" s="16">
        <f t="shared" si="18"/>
        <v>12029</v>
      </c>
      <c r="L106" s="16">
        <f t="shared" si="18"/>
        <v>55</v>
      </c>
      <c r="M106" s="16">
        <f t="shared" si="18"/>
        <v>158</v>
      </c>
      <c r="N106" s="16">
        <f t="shared" si="18"/>
        <v>219</v>
      </c>
      <c r="O106" s="16">
        <f t="shared" si="18"/>
        <v>6918</v>
      </c>
      <c r="P106" s="16">
        <f t="shared" si="18"/>
        <v>6</v>
      </c>
      <c r="Q106" s="16">
        <f t="shared" si="18"/>
        <v>63</v>
      </c>
      <c r="R106" s="16">
        <f t="shared" si="18"/>
        <v>355</v>
      </c>
      <c r="S106" s="16">
        <f t="shared" si="18"/>
        <v>6031</v>
      </c>
      <c r="T106" s="16">
        <f t="shared" si="18"/>
        <v>6</v>
      </c>
      <c r="U106" s="16">
        <f t="shared" si="18"/>
        <v>18</v>
      </c>
      <c r="V106" s="16">
        <f t="shared" si="18"/>
        <v>1</v>
      </c>
      <c r="W106" s="16">
        <f t="shared" si="18"/>
        <v>393</v>
      </c>
      <c r="X106" s="16">
        <f t="shared" si="18"/>
        <v>11</v>
      </c>
      <c r="Y106" s="16">
        <f t="shared" si="18"/>
        <v>91</v>
      </c>
      <c r="Z106" s="16" t="s">
        <v>23</v>
      </c>
      <c r="AA106" s="16" t="s">
        <v>23</v>
      </c>
      <c r="AB106" s="16">
        <f>SUM(AB107:AB114)</f>
        <v>3</v>
      </c>
      <c r="AC106" s="16">
        <f>SUM(AC107:AC114)</f>
        <v>7</v>
      </c>
    </row>
    <row r="107" spans="2:29" ht="10.5" customHeight="1">
      <c r="B107" s="20"/>
      <c r="C107" s="20">
        <v>61</v>
      </c>
      <c r="D107" s="20" t="s">
        <v>108</v>
      </c>
      <c r="F107" s="26">
        <v>281</v>
      </c>
      <c r="G107" s="24">
        <v>7232</v>
      </c>
      <c r="H107" s="24" t="s">
        <v>23</v>
      </c>
      <c r="I107" s="24" t="s">
        <v>130</v>
      </c>
      <c r="J107" s="24">
        <v>281</v>
      </c>
      <c r="K107" s="24">
        <v>7232</v>
      </c>
      <c r="L107" s="24" t="s">
        <v>23</v>
      </c>
      <c r="M107" s="24" t="s">
        <v>23</v>
      </c>
      <c r="N107" s="24" t="s">
        <v>23</v>
      </c>
      <c r="O107" s="24" t="s">
        <v>23</v>
      </c>
      <c r="P107" s="24" t="s">
        <v>23</v>
      </c>
      <c r="Q107" s="24" t="s">
        <v>23</v>
      </c>
      <c r="R107" s="24" t="s">
        <v>23</v>
      </c>
      <c r="S107" s="24" t="s">
        <v>23</v>
      </c>
      <c r="T107" s="24" t="s">
        <v>23</v>
      </c>
      <c r="U107" s="24" t="s">
        <v>23</v>
      </c>
      <c r="V107" s="24" t="s">
        <v>23</v>
      </c>
      <c r="W107" s="24" t="s">
        <v>23</v>
      </c>
      <c r="X107" s="24" t="s">
        <v>23</v>
      </c>
      <c r="Y107" s="24" t="s">
        <v>23</v>
      </c>
      <c r="Z107" s="24" t="s">
        <v>23</v>
      </c>
      <c r="AA107" s="24" t="s">
        <v>23</v>
      </c>
      <c r="AB107" s="24" t="s">
        <v>23</v>
      </c>
      <c r="AC107" s="24" t="s">
        <v>23</v>
      </c>
    </row>
    <row r="108" spans="2:29" ht="10.5" customHeight="1">
      <c r="B108" s="20"/>
      <c r="C108" s="20">
        <v>62</v>
      </c>
      <c r="D108" s="27" t="s">
        <v>160</v>
      </c>
      <c r="F108" s="26">
        <v>21</v>
      </c>
      <c r="G108" s="24">
        <v>66</v>
      </c>
      <c r="H108" s="24" t="s">
        <v>23</v>
      </c>
      <c r="I108" s="24" t="s">
        <v>130</v>
      </c>
      <c r="J108" s="24" t="s">
        <v>130</v>
      </c>
      <c r="K108" s="24" t="s">
        <v>23</v>
      </c>
      <c r="L108" s="24" t="s">
        <v>23</v>
      </c>
      <c r="M108" s="24" t="s">
        <v>23</v>
      </c>
      <c r="N108" s="24" t="s">
        <v>23</v>
      </c>
      <c r="O108" s="24" t="s">
        <v>23</v>
      </c>
      <c r="P108" s="24" t="s">
        <v>23</v>
      </c>
      <c r="Q108" s="24" t="s">
        <v>23</v>
      </c>
      <c r="R108" s="24">
        <v>21</v>
      </c>
      <c r="S108" s="24">
        <v>66</v>
      </c>
      <c r="T108" s="24" t="s">
        <v>23</v>
      </c>
      <c r="U108" s="24" t="s">
        <v>23</v>
      </c>
      <c r="V108" s="24" t="s">
        <v>23</v>
      </c>
      <c r="W108" s="24" t="s">
        <v>23</v>
      </c>
      <c r="X108" s="24" t="s">
        <v>23</v>
      </c>
      <c r="Y108" s="24" t="s">
        <v>23</v>
      </c>
      <c r="Z108" s="24" t="s">
        <v>23</v>
      </c>
      <c r="AA108" s="24" t="s">
        <v>23</v>
      </c>
      <c r="AB108" s="24" t="s">
        <v>23</v>
      </c>
      <c r="AC108" s="24" t="s">
        <v>23</v>
      </c>
    </row>
    <row r="109" spans="2:29" ht="10.5" customHeight="1">
      <c r="B109" s="20"/>
      <c r="C109" s="20">
        <v>63</v>
      </c>
      <c r="D109" s="27" t="s">
        <v>161</v>
      </c>
      <c r="F109" s="26">
        <v>507</v>
      </c>
      <c r="G109" s="24">
        <v>6753</v>
      </c>
      <c r="H109" s="24">
        <v>97</v>
      </c>
      <c r="I109" s="24">
        <v>176</v>
      </c>
      <c r="J109" s="24">
        <v>111</v>
      </c>
      <c r="K109" s="24">
        <v>1015</v>
      </c>
      <c r="L109" s="24">
        <v>13</v>
      </c>
      <c r="M109" s="24">
        <v>49</v>
      </c>
      <c r="N109" s="24" t="s">
        <v>23</v>
      </c>
      <c r="O109" s="24" t="s">
        <v>23</v>
      </c>
      <c r="P109" s="24" t="s">
        <v>23</v>
      </c>
      <c r="Q109" s="24" t="s">
        <v>23</v>
      </c>
      <c r="R109" s="24">
        <v>284</v>
      </c>
      <c r="S109" s="24">
        <v>5511</v>
      </c>
      <c r="T109" s="24">
        <v>2</v>
      </c>
      <c r="U109" s="24">
        <v>2</v>
      </c>
      <c r="V109" s="24" t="s">
        <v>23</v>
      </c>
      <c r="W109" s="24" t="s">
        <v>23</v>
      </c>
      <c r="X109" s="24" t="s">
        <v>23</v>
      </c>
      <c r="Y109" s="24" t="s">
        <v>23</v>
      </c>
      <c r="Z109" s="24" t="s">
        <v>23</v>
      </c>
      <c r="AA109" s="24" t="s">
        <v>23</v>
      </c>
      <c r="AB109" s="24" t="s">
        <v>23</v>
      </c>
      <c r="AC109" s="24" t="s">
        <v>23</v>
      </c>
    </row>
    <row r="110" spans="2:29" ht="10.5" customHeight="1">
      <c r="B110" s="20"/>
      <c r="C110" s="20">
        <v>64</v>
      </c>
      <c r="D110" s="20" t="s">
        <v>109</v>
      </c>
      <c r="F110" s="26">
        <v>22</v>
      </c>
      <c r="G110" s="24">
        <v>310</v>
      </c>
      <c r="H110" s="24">
        <v>2</v>
      </c>
      <c r="I110" s="24">
        <v>4</v>
      </c>
      <c r="J110" s="24">
        <v>12</v>
      </c>
      <c r="K110" s="24">
        <v>184</v>
      </c>
      <c r="L110" s="24" t="s">
        <v>130</v>
      </c>
      <c r="M110" s="24" t="s">
        <v>23</v>
      </c>
      <c r="N110" s="24" t="s">
        <v>23</v>
      </c>
      <c r="O110" s="24" t="s">
        <v>23</v>
      </c>
      <c r="P110" s="24" t="s">
        <v>23</v>
      </c>
      <c r="Q110" s="24" t="s">
        <v>23</v>
      </c>
      <c r="R110" s="24">
        <v>8</v>
      </c>
      <c r="S110" s="24">
        <v>122</v>
      </c>
      <c r="T110" s="24" t="s">
        <v>23</v>
      </c>
      <c r="U110" s="24" t="s">
        <v>23</v>
      </c>
      <c r="V110" s="24" t="s">
        <v>23</v>
      </c>
      <c r="W110" s="24" t="s">
        <v>23</v>
      </c>
      <c r="X110" s="24" t="s">
        <v>23</v>
      </c>
      <c r="Y110" s="24" t="s">
        <v>23</v>
      </c>
      <c r="Z110" s="24" t="s">
        <v>23</v>
      </c>
      <c r="AA110" s="24" t="s">
        <v>23</v>
      </c>
      <c r="AB110" s="24" t="s">
        <v>23</v>
      </c>
      <c r="AC110" s="24" t="s">
        <v>23</v>
      </c>
    </row>
    <row r="111" spans="2:29" ht="10.5" customHeight="1">
      <c r="B111" s="20"/>
      <c r="C111" s="20">
        <v>65</v>
      </c>
      <c r="D111" s="20" t="s">
        <v>162</v>
      </c>
      <c r="F111" s="26">
        <v>1</v>
      </c>
      <c r="G111" s="24">
        <v>4</v>
      </c>
      <c r="H111" s="24" t="s">
        <v>130</v>
      </c>
      <c r="I111" s="24" t="s">
        <v>130</v>
      </c>
      <c r="J111" s="24">
        <v>1</v>
      </c>
      <c r="K111" s="24">
        <v>4</v>
      </c>
      <c r="L111" s="24" t="s">
        <v>130</v>
      </c>
      <c r="M111" s="24" t="s">
        <v>130</v>
      </c>
      <c r="N111" s="24" t="s">
        <v>23</v>
      </c>
      <c r="O111" s="24" t="s">
        <v>23</v>
      </c>
      <c r="P111" s="24" t="s">
        <v>23</v>
      </c>
      <c r="Q111" s="24" t="s">
        <v>23</v>
      </c>
      <c r="R111" s="24" t="s">
        <v>130</v>
      </c>
      <c r="S111" s="24" t="s">
        <v>130</v>
      </c>
      <c r="T111" s="24" t="s">
        <v>23</v>
      </c>
      <c r="U111" s="24" t="s">
        <v>23</v>
      </c>
      <c r="V111" s="24" t="s">
        <v>23</v>
      </c>
      <c r="W111" s="24" t="s">
        <v>23</v>
      </c>
      <c r="X111" s="24" t="s">
        <v>23</v>
      </c>
      <c r="Y111" s="24" t="s">
        <v>23</v>
      </c>
      <c r="Z111" s="24" t="s">
        <v>23</v>
      </c>
      <c r="AA111" s="24" t="s">
        <v>23</v>
      </c>
      <c r="AB111" s="24" t="s">
        <v>23</v>
      </c>
      <c r="AC111" s="24" t="s">
        <v>23</v>
      </c>
    </row>
    <row r="112" spans="2:29" ht="10.5" customHeight="1">
      <c r="B112" s="20"/>
      <c r="C112" s="20">
        <v>66</v>
      </c>
      <c r="D112" s="20" t="s">
        <v>110</v>
      </c>
      <c r="F112" s="26">
        <v>80</v>
      </c>
      <c r="G112" s="24">
        <v>1486</v>
      </c>
      <c r="H112" s="24">
        <v>9</v>
      </c>
      <c r="I112" s="24">
        <v>15</v>
      </c>
      <c r="J112" s="24">
        <v>64</v>
      </c>
      <c r="K112" s="24">
        <v>1457</v>
      </c>
      <c r="L112" s="24">
        <v>2</v>
      </c>
      <c r="M112" s="24">
        <v>5</v>
      </c>
      <c r="N112" s="24" t="s">
        <v>23</v>
      </c>
      <c r="O112" s="24" t="s">
        <v>23</v>
      </c>
      <c r="P112" s="24" t="s">
        <v>23</v>
      </c>
      <c r="Q112" s="24" t="s">
        <v>23</v>
      </c>
      <c r="R112" s="24">
        <v>3</v>
      </c>
      <c r="S112" s="24">
        <v>3</v>
      </c>
      <c r="T112" s="24">
        <v>2</v>
      </c>
      <c r="U112" s="24">
        <v>6</v>
      </c>
      <c r="V112" s="24" t="s">
        <v>23</v>
      </c>
      <c r="W112" s="24" t="s">
        <v>23</v>
      </c>
      <c r="X112" s="24" t="s">
        <v>23</v>
      </c>
      <c r="Y112" s="24" t="s">
        <v>23</v>
      </c>
      <c r="Z112" s="24" t="s">
        <v>23</v>
      </c>
      <c r="AA112" s="24" t="s">
        <v>23</v>
      </c>
      <c r="AB112" s="24" t="s">
        <v>23</v>
      </c>
      <c r="AC112" s="24" t="s">
        <v>23</v>
      </c>
    </row>
    <row r="113" spans="2:29" ht="10.5" customHeight="1">
      <c r="B113" s="20"/>
      <c r="C113" s="20">
        <v>67</v>
      </c>
      <c r="D113" s="20" t="s">
        <v>163</v>
      </c>
      <c r="F113" s="26">
        <v>386</v>
      </c>
      <c r="G113" s="24">
        <v>9656</v>
      </c>
      <c r="H113" s="24">
        <v>3</v>
      </c>
      <c r="I113" s="24">
        <v>5</v>
      </c>
      <c r="J113" s="24">
        <v>117</v>
      </c>
      <c r="K113" s="24">
        <v>1934</v>
      </c>
      <c r="L113" s="24" t="s">
        <v>130</v>
      </c>
      <c r="M113" s="24" t="s">
        <v>130</v>
      </c>
      <c r="N113" s="24">
        <v>217</v>
      </c>
      <c r="O113" s="24">
        <v>6910</v>
      </c>
      <c r="P113" s="24">
        <v>6</v>
      </c>
      <c r="Q113" s="24">
        <v>63</v>
      </c>
      <c r="R113" s="24">
        <v>31</v>
      </c>
      <c r="S113" s="24">
        <v>260</v>
      </c>
      <c r="T113" s="24" t="s">
        <v>23</v>
      </c>
      <c r="U113" s="24" t="s">
        <v>23</v>
      </c>
      <c r="V113" s="24">
        <v>1</v>
      </c>
      <c r="W113" s="24">
        <v>393</v>
      </c>
      <c r="X113" s="24">
        <v>11</v>
      </c>
      <c r="Y113" s="24">
        <v>91</v>
      </c>
      <c r="Z113" s="24" t="s">
        <v>23</v>
      </c>
      <c r="AA113" s="24" t="s">
        <v>23</v>
      </c>
      <c r="AB113" s="24">
        <v>3</v>
      </c>
      <c r="AC113" s="24">
        <v>7</v>
      </c>
    </row>
    <row r="114" spans="2:29" ht="10.5" customHeight="1">
      <c r="B114" s="20"/>
      <c r="C114" s="20">
        <v>68</v>
      </c>
      <c r="D114" s="36" t="s">
        <v>164</v>
      </c>
      <c r="F114" s="26">
        <v>257</v>
      </c>
      <c r="G114" s="24">
        <v>694</v>
      </c>
      <c r="H114" s="24">
        <v>165</v>
      </c>
      <c r="I114" s="24">
        <v>300</v>
      </c>
      <c r="J114" s="24">
        <v>40</v>
      </c>
      <c r="K114" s="24">
        <v>203</v>
      </c>
      <c r="L114" s="24">
        <v>40</v>
      </c>
      <c r="M114" s="24">
        <v>104</v>
      </c>
      <c r="N114" s="24">
        <v>2</v>
      </c>
      <c r="O114" s="24">
        <v>8</v>
      </c>
      <c r="P114" s="24" t="s">
        <v>130</v>
      </c>
      <c r="Q114" s="24" t="s">
        <v>130</v>
      </c>
      <c r="R114" s="24">
        <v>8</v>
      </c>
      <c r="S114" s="24">
        <v>69</v>
      </c>
      <c r="T114" s="24">
        <v>2</v>
      </c>
      <c r="U114" s="24">
        <v>10</v>
      </c>
      <c r="V114" s="24" t="s">
        <v>130</v>
      </c>
      <c r="W114" s="24" t="s">
        <v>130</v>
      </c>
      <c r="X114" s="24" t="s">
        <v>130</v>
      </c>
      <c r="Y114" s="24" t="s">
        <v>130</v>
      </c>
      <c r="Z114" s="24" t="s">
        <v>23</v>
      </c>
      <c r="AA114" s="24" t="s">
        <v>23</v>
      </c>
      <c r="AB114" s="24" t="s">
        <v>130</v>
      </c>
      <c r="AC114" s="24" t="s">
        <v>130</v>
      </c>
    </row>
    <row r="115" spans="2:29" ht="5.25" customHeight="1">
      <c r="B115" s="20"/>
      <c r="C115" s="20"/>
      <c r="D115" s="20"/>
      <c r="F115" s="26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2:29" ht="10.5" customHeight="1">
      <c r="B116" s="37" t="s">
        <v>111</v>
      </c>
      <c r="C116" s="37"/>
      <c r="D116" s="12" t="s">
        <v>112</v>
      </c>
      <c r="E116" s="13"/>
      <c r="F116" s="35">
        <f aca="true" t="shared" si="19" ref="F116:O116">SUM(F117:F118)</f>
        <v>2875</v>
      </c>
      <c r="G116" s="16">
        <f t="shared" si="19"/>
        <v>6574</v>
      </c>
      <c r="H116" s="16">
        <f t="shared" si="19"/>
        <v>2030</v>
      </c>
      <c r="I116" s="16">
        <f t="shared" si="19"/>
        <v>2982</v>
      </c>
      <c r="J116" s="16">
        <f t="shared" si="19"/>
        <v>475</v>
      </c>
      <c r="K116" s="16">
        <f t="shared" si="19"/>
        <v>2354</v>
      </c>
      <c r="L116" s="16">
        <f t="shared" si="19"/>
        <v>266</v>
      </c>
      <c r="M116" s="16">
        <f t="shared" si="19"/>
        <v>838</v>
      </c>
      <c r="N116" s="16">
        <f t="shared" si="19"/>
        <v>45</v>
      </c>
      <c r="O116" s="16">
        <f t="shared" si="19"/>
        <v>122</v>
      </c>
      <c r="P116" s="16" t="s">
        <v>23</v>
      </c>
      <c r="Q116" s="16" t="s">
        <v>23</v>
      </c>
      <c r="R116" s="16">
        <f aca="true" t="shared" si="20" ref="R116:AC116">SUM(R117:R118)</f>
        <v>48</v>
      </c>
      <c r="S116" s="16">
        <f t="shared" si="20"/>
        <v>232</v>
      </c>
      <c r="T116" s="16">
        <f t="shared" si="20"/>
        <v>4</v>
      </c>
      <c r="U116" s="16">
        <f t="shared" si="20"/>
        <v>20</v>
      </c>
      <c r="V116" s="16" t="s">
        <v>130</v>
      </c>
      <c r="W116" s="16" t="s">
        <v>158</v>
      </c>
      <c r="X116" s="16">
        <f t="shared" si="20"/>
        <v>7</v>
      </c>
      <c r="Y116" s="16">
        <f t="shared" si="20"/>
        <v>26</v>
      </c>
      <c r="Z116" s="16">
        <f t="shared" si="20"/>
        <v>1</v>
      </c>
      <c r="AA116" s="16">
        <f t="shared" si="20"/>
        <v>4</v>
      </c>
      <c r="AB116" s="16">
        <f t="shared" si="20"/>
        <v>5</v>
      </c>
      <c r="AC116" s="16">
        <f t="shared" si="20"/>
        <v>18</v>
      </c>
    </row>
    <row r="117" spans="2:29" ht="10.5" customHeight="1">
      <c r="B117" s="20"/>
      <c r="C117" s="20">
        <v>69</v>
      </c>
      <c r="D117" s="20" t="s">
        <v>113</v>
      </c>
      <c r="F117" s="26">
        <v>693</v>
      </c>
      <c r="G117" s="24">
        <v>2468</v>
      </c>
      <c r="H117" s="24">
        <v>304</v>
      </c>
      <c r="I117" s="24">
        <v>596</v>
      </c>
      <c r="J117" s="24">
        <v>260</v>
      </c>
      <c r="K117" s="24">
        <v>1357</v>
      </c>
      <c r="L117" s="24">
        <v>107</v>
      </c>
      <c r="M117" s="24">
        <v>383</v>
      </c>
      <c r="N117" s="24">
        <v>5</v>
      </c>
      <c r="O117" s="24">
        <v>15</v>
      </c>
      <c r="P117" s="24" t="s">
        <v>23</v>
      </c>
      <c r="Q117" s="24" t="s">
        <v>23</v>
      </c>
      <c r="R117" s="24">
        <v>15</v>
      </c>
      <c r="S117" s="24">
        <v>99</v>
      </c>
      <c r="T117" s="24">
        <v>2</v>
      </c>
      <c r="U117" s="24">
        <v>18</v>
      </c>
      <c r="V117" s="24" t="s">
        <v>23</v>
      </c>
      <c r="W117" s="24" t="s">
        <v>23</v>
      </c>
      <c r="X117" s="24" t="s">
        <v>23</v>
      </c>
      <c r="Y117" s="24" t="s">
        <v>23</v>
      </c>
      <c r="Z117" s="24" t="s">
        <v>23</v>
      </c>
      <c r="AA117" s="24" t="s">
        <v>23</v>
      </c>
      <c r="AB117" s="24" t="s">
        <v>23</v>
      </c>
      <c r="AC117" s="24" t="s">
        <v>23</v>
      </c>
    </row>
    <row r="118" spans="2:29" ht="10.5" customHeight="1">
      <c r="B118" s="20"/>
      <c r="C118" s="20">
        <v>70</v>
      </c>
      <c r="D118" s="20" t="s">
        <v>165</v>
      </c>
      <c r="F118" s="26">
        <v>2182</v>
      </c>
      <c r="G118" s="24">
        <v>4106</v>
      </c>
      <c r="H118" s="24">
        <v>1726</v>
      </c>
      <c r="I118" s="24">
        <v>2386</v>
      </c>
      <c r="J118" s="24">
        <v>215</v>
      </c>
      <c r="K118" s="24">
        <v>997</v>
      </c>
      <c r="L118" s="24">
        <v>159</v>
      </c>
      <c r="M118" s="24">
        <v>455</v>
      </c>
      <c r="N118" s="24">
        <v>40</v>
      </c>
      <c r="O118" s="24">
        <v>107</v>
      </c>
      <c r="P118" s="24" t="s">
        <v>23</v>
      </c>
      <c r="Q118" s="24" t="s">
        <v>23</v>
      </c>
      <c r="R118" s="24">
        <v>33</v>
      </c>
      <c r="S118" s="24">
        <v>133</v>
      </c>
      <c r="T118" s="24">
        <v>2</v>
      </c>
      <c r="U118" s="24">
        <v>2</v>
      </c>
      <c r="V118" s="24" t="s">
        <v>130</v>
      </c>
      <c r="W118" s="24" t="s">
        <v>130</v>
      </c>
      <c r="X118" s="24">
        <v>7</v>
      </c>
      <c r="Y118" s="24">
        <v>26</v>
      </c>
      <c r="Z118" s="24">
        <v>1</v>
      </c>
      <c r="AA118" s="24">
        <v>4</v>
      </c>
      <c r="AB118" s="24">
        <v>5</v>
      </c>
      <c r="AC118" s="24">
        <v>18</v>
      </c>
    </row>
    <row r="119" spans="2:29" ht="5.25" customHeight="1">
      <c r="B119" s="20"/>
      <c r="C119" s="20"/>
      <c r="D119" s="20"/>
      <c r="F119" s="26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2:29" ht="10.5" customHeight="1">
      <c r="B120" s="37" t="s">
        <v>114</v>
      </c>
      <c r="C120" s="37"/>
      <c r="D120" s="12" t="s">
        <v>115</v>
      </c>
      <c r="E120" s="13"/>
      <c r="F120" s="35">
        <f>SUM(F121:F143)</f>
        <v>29370</v>
      </c>
      <c r="G120" s="18">
        <f aca="true" t="shared" si="21" ref="G120:AC120">SUM(G121:G143)</f>
        <v>200395</v>
      </c>
      <c r="H120" s="18">
        <f t="shared" si="21"/>
        <v>17938</v>
      </c>
      <c r="I120" s="18">
        <f t="shared" si="21"/>
        <v>50334</v>
      </c>
      <c r="J120" s="18">
        <f t="shared" si="21"/>
        <v>2742</v>
      </c>
      <c r="K120" s="18">
        <f t="shared" si="21"/>
        <v>47596</v>
      </c>
      <c r="L120" s="18">
        <f t="shared" si="21"/>
        <v>1521</v>
      </c>
      <c r="M120" s="18">
        <f t="shared" si="21"/>
        <v>13418</v>
      </c>
      <c r="N120" s="18">
        <f t="shared" si="21"/>
        <v>123</v>
      </c>
      <c r="O120" s="18">
        <f t="shared" si="21"/>
        <v>1237</v>
      </c>
      <c r="P120" s="18" t="s">
        <v>158</v>
      </c>
      <c r="Q120" s="18" t="s">
        <v>158</v>
      </c>
      <c r="R120" s="18">
        <f t="shared" si="21"/>
        <v>4392</v>
      </c>
      <c r="S120" s="18">
        <f t="shared" si="21"/>
        <v>41288</v>
      </c>
      <c r="T120" s="18">
        <f t="shared" si="21"/>
        <v>437</v>
      </c>
      <c r="U120" s="18">
        <f t="shared" si="21"/>
        <v>2439</v>
      </c>
      <c r="V120" s="18">
        <f t="shared" si="21"/>
        <v>79</v>
      </c>
      <c r="W120" s="18">
        <f t="shared" si="21"/>
        <v>3969</v>
      </c>
      <c r="X120" s="18">
        <f t="shared" si="21"/>
        <v>2138</v>
      </c>
      <c r="Y120" s="18">
        <f t="shared" si="21"/>
        <v>40114</v>
      </c>
      <c r="Z120" s="18">
        <f t="shared" si="21"/>
        <v>228</v>
      </c>
      <c r="AA120" s="18">
        <f t="shared" si="21"/>
        <v>11182</v>
      </c>
      <c r="AB120" s="18">
        <f t="shared" si="21"/>
        <v>1845</v>
      </c>
      <c r="AC120" s="18">
        <f t="shared" si="21"/>
        <v>27511</v>
      </c>
    </row>
    <row r="121" spans="2:29" ht="10.5" customHeight="1">
      <c r="B121" s="19"/>
      <c r="C121" s="20">
        <v>72</v>
      </c>
      <c r="D121" s="20" t="s">
        <v>138</v>
      </c>
      <c r="E121" s="13"/>
      <c r="F121" s="35">
        <v>432</v>
      </c>
      <c r="G121" s="16">
        <v>2732</v>
      </c>
      <c r="H121" s="16">
        <v>151</v>
      </c>
      <c r="I121" s="16">
        <v>493</v>
      </c>
      <c r="J121" s="16">
        <v>191</v>
      </c>
      <c r="K121" s="16">
        <v>1756</v>
      </c>
      <c r="L121" s="16">
        <v>84</v>
      </c>
      <c r="M121" s="16">
        <v>459</v>
      </c>
      <c r="N121" s="16">
        <v>4</v>
      </c>
      <c r="O121" s="16">
        <v>19</v>
      </c>
      <c r="P121" s="16" t="s">
        <v>159</v>
      </c>
      <c r="Q121" s="16" t="s">
        <v>130</v>
      </c>
      <c r="R121" s="16" t="s">
        <v>130</v>
      </c>
      <c r="S121" s="16" t="s">
        <v>130</v>
      </c>
      <c r="T121" s="16">
        <v>2</v>
      </c>
      <c r="U121" s="16">
        <v>5</v>
      </c>
      <c r="V121" s="16" t="s">
        <v>130</v>
      </c>
      <c r="W121" s="16" t="s">
        <v>130</v>
      </c>
      <c r="X121" s="16" t="s">
        <v>130</v>
      </c>
      <c r="Y121" s="16" t="s">
        <v>130</v>
      </c>
      <c r="Z121" s="16" t="s">
        <v>130</v>
      </c>
      <c r="AA121" s="16" t="s">
        <v>130</v>
      </c>
      <c r="AB121" s="16" t="s">
        <v>130</v>
      </c>
      <c r="AC121" s="16" t="s">
        <v>130</v>
      </c>
    </row>
    <row r="122" spans="2:29" ht="10.5" customHeight="1">
      <c r="B122" s="20"/>
      <c r="C122" s="20">
        <v>73</v>
      </c>
      <c r="D122" s="20" t="s">
        <v>139</v>
      </c>
      <c r="F122" s="26">
        <v>1881</v>
      </c>
      <c r="G122" s="24">
        <v>15507</v>
      </c>
      <c r="H122" s="24">
        <v>1186</v>
      </c>
      <c r="I122" s="24">
        <v>3690</v>
      </c>
      <c r="J122" s="24">
        <v>313</v>
      </c>
      <c r="K122" s="24">
        <v>7654</v>
      </c>
      <c r="L122" s="24">
        <v>241</v>
      </c>
      <c r="M122" s="24">
        <v>2626</v>
      </c>
      <c r="N122" s="24">
        <v>35</v>
      </c>
      <c r="O122" s="24">
        <v>717</v>
      </c>
      <c r="P122" s="24" t="s">
        <v>23</v>
      </c>
      <c r="Q122" s="24" t="s">
        <v>23</v>
      </c>
      <c r="R122" s="24">
        <v>70</v>
      </c>
      <c r="S122" s="24">
        <v>591</v>
      </c>
      <c r="T122" s="24">
        <v>19</v>
      </c>
      <c r="U122" s="24">
        <v>139</v>
      </c>
      <c r="V122" s="24">
        <v>3</v>
      </c>
      <c r="W122" s="24">
        <v>4</v>
      </c>
      <c r="X122" s="24">
        <v>14</v>
      </c>
      <c r="Y122" s="24">
        <v>86</v>
      </c>
      <c r="Z122" s="24" t="s">
        <v>23</v>
      </c>
      <c r="AA122" s="24" t="s">
        <v>23</v>
      </c>
      <c r="AB122" s="24">
        <v>13</v>
      </c>
      <c r="AC122" s="24">
        <v>73</v>
      </c>
    </row>
    <row r="123" spans="2:29" ht="10.5" customHeight="1">
      <c r="B123" s="20"/>
      <c r="C123" s="20">
        <v>75</v>
      </c>
      <c r="D123" s="20" t="s">
        <v>140</v>
      </c>
      <c r="F123" s="26">
        <v>7512</v>
      </c>
      <c r="G123" s="24">
        <v>19669</v>
      </c>
      <c r="H123" s="24">
        <v>6909</v>
      </c>
      <c r="I123" s="24">
        <v>13560</v>
      </c>
      <c r="J123" s="24">
        <v>273</v>
      </c>
      <c r="K123" s="24">
        <v>3440</v>
      </c>
      <c r="L123" s="24">
        <v>278</v>
      </c>
      <c r="M123" s="24">
        <v>2363</v>
      </c>
      <c r="N123" s="24">
        <v>33</v>
      </c>
      <c r="O123" s="24">
        <v>218</v>
      </c>
      <c r="P123" s="24" t="s">
        <v>23</v>
      </c>
      <c r="Q123" s="24" t="s">
        <v>23</v>
      </c>
      <c r="R123" s="24">
        <v>9</v>
      </c>
      <c r="S123" s="24">
        <v>52</v>
      </c>
      <c r="T123" s="24">
        <v>7</v>
      </c>
      <c r="U123" s="24">
        <v>25</v>
      </c>
      <c r="V123" s="24" t="s">
        <v>130</v>
      </c>
      <c r="W123" s="24" t="s">
        <v>130</v>
      </c>
      <c r="X123" s="24">
        <v>3</v>
      </c>
      <c r="Y123" s="24">
        <v>11</v>
      </c>
      <c r="Z123" s="24" t="s">
        <v>23</v>
      </c>
      <c r="AA123" s="24" t="s">
        <v>23</v>
      </c>
      <c r="AB123" s="24">
        <v>3</v>
      </c>
      <c r="AC123" s="24">
        <v>11</v>
      </c>
    </row>
    <row r="124" spans="2:29" ht="10.5" customHeight="1">
      <c r="B124" s="20"/>
      <c r="C124" s="20">
        <v>76</v>
      </c>
      <c r="D124" s="20" t="s">
        <v>141</v>
      </c>
      <c r="F124" s="26">
        <v>692</v>
      </c>
      <c r="G124" s="24">
        <v>3548</v>
      </c>
      <c r="H124" s="24">
        <v>484</v>
      </c>
      <c r="I124" s="24">
        <v>1038</v>
      </c>
      <c r="J124" s="24">
        <v>103</v>
      </c>
      <c r="K124" s="24">
        <v>1624</v>
      </c>
      <c r="L124" s="24">
        <v>64</v>
      </c>
      <c r="M124" s="24">
        <v>709</v>
      </c>
      <c r="N124" s="24">
        <v>7</v>
      </c>
      <c r="O124" s="24">
        <v>44</v>
      </c>
      <c r="P124" s="24" t="s">
        <v>23</v>
      </c>
      <c r="Q124" s="24" t="s">
        <v>23</v>
      </c>
      <c r="R124" s="24">
        <v>4</v>
      </c>
      <c r="S124" s="24">
        <v>63</v>
      </c>
      <c r="T124" s="24">
        <v>4</v>
      </c>
      <c r="U124" s="24">
        <v>26</v>
      </c>
      <c r="V124" s="24" t="s">
        <v>130</v>
      </c>
      <c r="W124" s="24" t="s">
        <v>130</v>
      </c>
      <c r="X124" s="24">
        <v>26</v>
      </c>
      <c r="Y124" s="24">
        <v>44</v>
      </c>
      <c r="Z124" s="24" t="s">
        <v>23</v>
      </c>
      <c r="AA124" s="24" t="s">
        <v>23</v>
      </c>
      <c r="AB124" s="24">
        <v>23</v>
      </c>
      <c r="AC124" s="24">
        <v>36</v>
      </c>
    </row>
    <row r="125" spans="2:29" ht="10.5" customHeight="1">
      <c r="B125" s="20"/>
      <c r="C125" s="20">
        <v>77</v>
      </c>
      <c r="D125" s="20" t="s">
        <v>142</v>
      </c>
      <c r="F125" s="26">
        <v>35</v>
      </c>
      <c r="G125" s="24">
        <v>374</v>
      </c>
      <c r="H125" s="24">
        <v>12</v>
      </c>
      <c r="I125" s="24">
        <v>54</v>
      </c>
      <c r="J125" s="24">
        <v>15</v>
      </c>
      <c r="K125" s="24">
        <v>223</v>
      </c>
      <c r="L125" s="24">
        <v>8</v>
      </c>
      <c r="M125" s="24">
        <v>97</v>
      </c>
      <c r="N125" s="24" t="s">
        <v>130</v>
      </c>
      <c r="O125" s="24" t="s">
        <v>130</v>
      </c>
      <c r="P125" s="24" t="s">
        <v>23</v>
      </c>
      <c r="Q125" s="24" t="s">
        <v>23</v>
      </c>
      <c r="R125" s="24" t="s">
        <v>130</v>
      </c>
      <c r="S125" s="24" t="s">
        <v>130</v>
      </c>
      <c r="T125" s="24" t="s">
        <v>130</v>
      </c>
      <c r="U125" s="24" t="s">
        <v>130</v>
      </c>
      <c r="V125" s="24" t="s">
        <v>130</v>
      </c>
      <c r="W125" s="24" t="s">
        <v>130</v>
      </c>
      <c r="X125" s="24" t="s">
        <v>130</v>
      </c>
      <c r="Y125" s="24" t="s">
        <v>130</v>
      </c>
      <c r="Z125" s="24" t="s">
        <v>23</v>
      </c>
      <c r="AA125" s="24" t="s">
        <v>23</v>
      </c>
      <c r="AB125" s="24" t="s">
        <v>130</v>
      </c>
      <c r="AC125" s="24" t="s">
        <v>130</v>
      </c>
    </row>
    <row r="126" spans="2:29" ht="10.5" customHeight="1">
      <c r="B126" s="20"/>
      <c r="C126" s="20">
        <v>78</v>
      </c>
      <c r="D126" s="20" t="s">
        <v>143</v>
      </c>
      <c r="F126" s="26">
        <v>1051</v>
      </c>
      <c r="G126" s="24">
        <v>16258</v>
      </c>
      <c r="H126" s="24">
        <v>406</v>
      </c>
      <c r="I126" s="24">
        <v>1285</v>
      </c>
      <c r="J126" s="24">
        <v>357</v>
      </c>
      <c r="K126" s="24">
        <v>9916</v>
      </c>
      <c r="L126" s="24">
        <v>168</v>
      </c>
      <c r="M126" s="24">
        <v>2062</v>
      </c>
      <c r="N126" s="24">
        <v>4</v>
      </c>
      <c r="O126" s="24">
        <v>42</v>
      </c>
      <c r="P126" s="24" t="s">
        <v>23</v>
      </c>
      <c r="Q126" s="24" t="s">
        <v>23</v>
      </c>
      <c r="R126" s="24">
        <v>26</v>
      </c>
      <c r="S126" s="24">
        <v>531</v>
      </c>
      <c r="T126" s="24">
        <v>10</v>
      </c>
      <c r="U126" s="24">
        <v>681</v>
      </c>
      <c r="V126" s="24">
        <v>1</v>
      </c>
      <c r="W126" s="24">
        <v>1</v>
      </c>
      <c r="X126" s="24">
        <v>79</v>
      </c>
      <c r="Y126" s="24">
        <v>1740</v>
      </c>
      <c r="Z126" s="24" t="s">
        <v>159</v>
      </c>
      <c r="AA126" s="24" t="s">
        <v>130</v>
      </c>
      <c r="AB126" s="24">
        <v>76</v>
      </c>
      <c r="AC126" s="24">
        <v>1157</v>
      </c>
    </row>
    <row r="127" spans="2:29" ht="10.5" customHeight="1">
      <c r="B127" s="20"/>
      <c r="C127" s="20">
        <v>79</v>
      </c>
      <c r="D127" s="20" t="s">
        <v>144</v>
      </c>
      <c r="F127" s="26">
        <v>19</v>
      </c>
      <c r="G127" s="24">
        <v>343</v>
      </c>
      <c r="H127" s="24" t="s">
        <v>130</v>
      </c>
      <c r="I127" s="24" t="s">
        <v>130</v>
      </c>
      <c r="J127" s="24">
        <v>13</v>
      </c>
      <c r="K127" s="24">
        <v>216</v>
      </c>
      <c r="L127" s="24" t="s">
        <v>130</v>
      </c>
      <c r="M127" s="24" t="s">
        <v>130</v>
      </c>
      <c r="N127" s="24">
        <v>1</v>
      </c>
      <c r="O127" s="24">
        <v>9</v>
      </c>
      <c r="P127" s="24" t="s">
        <v>23</v>
      </c>
      <c r="Q127" s="24" t="s">
        <v>23</v>
      </c>
      <c r="R127" s="24">
        <v>4</v>
      </c>
      <c r="S127" s="24">
        <v>113</v>
      </c>
      <c r="T127" s="24">
        <v>1</v>
      </c>
      <c r="U127" s="24">
        <v>5</v>
      </c>
      <c r="V127" s="24"/>
      <c r="W127" s="24" t="s">
        <v>23</v>
      </c>
      <c r="X127" s="24" t="s">
        <v>130</v>
      </c>
      <c r="Y127" s="24" t="s">
        <v>130</v>
      </c>
      <c r="Z127" s="24" t="s">
        <v>130</v>
      </c>
      <c r="AA127" s="24" t="s">
        <v>130</v>
      </c>
      <c r="AB127" s="24" t="s">
        <v>130</v>
      </c>
      <c r="AC127" s="24" t="s">
        <v>130</v>
      </c>
    </row>
    <row r="128" spans="2:29" ht="10.5" customHeight="1">
      <c r="B128" s="20"/>
      <c r="C128" s="20">
        <v>80</v>
      </c>
      <c r="D128" s="20" t="s">
        <v>145</v>
      </c>
      <c r="F128" s="26">
        <v>656</v>
      </c>
      <c r="G128" s="24">
        <v>1187</v>
      </c>
      <c r="H128" s="24">
        <v>556</v>
      </c>
      <c r="I128" s="24">
        <v>749</v>
      </c>
      <c r="J128" s="24">
        <v>45</v>
      </c>
      <c r="K128" s="24">
        <v>177</v>
      </c>
      <c r="L128" s="24">
        <v>26</v>
      </c>
      <c r="M128" s="24">
        <v>111</v>
      </c>
      <c r="N128" s="24">
        <v>5</v>
      </c>
      <c r="O128" s="24">
        <v>18</v>
      </c>
      <c r="P128" s="24" t="s">
        <v>23</v>
      </c>
      <c r="Q128" s="24" t="s">
        <v>23</v>
      </c>
      <c r="R128" s="24">
        <v>7</v>
      </c>
      <c r="S128" s="24">
        <v>86</v>
      </c>
      <c r="T128" s="24">
        <v>2</v>
      </c>
      <c r="U128" s="24">
        <v>13</v>
      </c>
      <c r="V128" s="24" t="s">
        <v>23</v>
      </c>
      <c r="W128" s="24" t="s">
        <v>23</v>
      </c>
      <c r="X128" s="24">
        <v>15</v>
      </c>
      <c r="Y128" s="24">
        <v>33</v>
      </c>
      <c r="Z128" s="24" t="s">
        <v>23</v>
      </c>
      <c r="AA128" s="24" t="s">
        <v>23</v>
      </c>
      <c r="AB128" s="24">
        <v>15</v>
      </c>
      <c r="AC128" s="24">
        <v>33</v>
      </c>
    </row>
    <row r="129" spans="2:29" ht="10.5" customHeight="1">
      <c r="B129" s="20"/>
      <c r="C129" s="20">
        <v>81</v>
      </c>
      <c r="D129" s="20" t="s">
        <v>146</v>
      </c>
      <c r="F129" s="26">
        <v>1164</v>
      </c>
      <c r="G129" s="24">
        <v>4989</v>
      </c>
      <c r="H129" s="24">
        <v>799</v>
      </c>
      <c r="I129" s="24">
        <v>2113</v>
      </c>
      <c r="J129" s="24">
        <v>148</v>
      </c>
      <c r="K129" s="24">
        <v>1551</v>
      </c>
      <c r="L129" s="24">
        <v>171</v>
      </c>
      <c r="M129" s="24">
        <v>949</v>
      </c>
      <c r="N129" s="24">
        <v>18</v>
      </c>
      <c r="O129" s="24">
        <v>99</v>
      </c>
      <c r="P129" s="24" t="s">
        <v>23</v>
      </c>
      <c r="Q129" s="24" t="s">
        <v>23</v>
      </c>
      <c r="R129" s="24">
        <v>22</v>
      </c>
      <c r="S129" s="24">
        <v>208</v>
      </c>
      <c r="T129" s="24">
        <v>4</v>
      </c>
      <c r="U129" s="24">
        <v>44</v>
      </c>
      <c r="V129" s="24" t="s">
        <v>23</v>
      </c>
      <c r="W129" s="24" t="s">
        <v>23</v>
      </c>
      <c r="X129" s="24">
        <v>2</v>
      </c>
      <c r="Y129" s="24">
        <v>25</v>
      </c>
      <c r="Z129" s="24">
        <v>1</v>
      </c>
      <c r="AA129" s="24">
        <v>10</v>
      </c>
      <c r="AB129" s="24">
        <v>1</v>
      </c>
      <c r="AC129" s="24">
        <v>15</v>
      </c>
    </row>
    <row r="130" spans="2:29" ht="10.5" customHeight="1">
      <c r="B130" s="20"/>
      <c r="C130" s="20">
        <v>82</v>
      </c>
      <c r="D130" s="20" t="s">
        <v>147</v>
      </c>
      <c r="F130" s="26">
        <v>463</v>
      </c>
      <c r="G130" s="24">
        <v>2018</v>
      </c>
      <c r="H130" s="24">
        <v>308</v>
      </c>
      <c r="I130" s="24">
        <v>630</v>
      </c>
      <c r="J130" s="24">
        <v>100</v>
      </c>
      <c r="K130" s="24">
        <v>1081</v>
      </c>
      <c r="L130" s="24">
        <v>44</v>
      </c>
      <c r="M130" s="24">
        <v>268</v>
      </c>
      <c r="N130" s="24">
        <v>3</v>
      </c>
      <c r="O130" s="24">
        <v>6</v>
      </c>
      <c r="P130" s="24" t="s">
        <v>23</v>
      </c>
      <c r="Q130" s="24" t="s">
        <v>23</v>
      </c>
      <c r="R130" s="24">
        <v>7</v>
      </c>
      <c r="S130" s="24">
        <v>29</v>
      </c>
      <c r="T130" s="24">
        <v>1</v>
      </c>
      <c r="U130" s="24">
        <v>4</v>
      </c>
      <c r="V130" s="24" t="s">
        <v>23</v>
      </c>
      <c r="W130" s="24" t="s">
        <v>23</v>
      </c>
      <c r="X130" s="24" t="s">
        <v>130</v>
      </c>
      <c r="Y130" s="24" t="s">
        <v>130</v>
      </c>
      <c r="Z130" s="24" t="s">
        <v>23</v>
      </c>
      <c r="AA130" s="24" t="s">
        <v>23</v>
      </c>
      <c r="AB130" s="24" t="s">
        <v>23</v>
      </c>
      <c r="AC130" s="24" t="s">
        <v>23</v>
      </c>
    </row>
    <row r="131" spans="2:29" ht="10.5" customHeight="1">
      <c r="B131" s="20"/>
      <c r="C131" s="20">
        <v>83</v>
      </c>
      <c r="D131" s="20" t="s">
        <v>148</v>
      </c>
      <c r="F131" s="26">
        <v>741</v>
      </c>
      <c r="G131" s="24">
        <v>9230</v>
      </c>
      <c r="H131" s="24" t="s">
        <v>130</v>
      </c>
      <c r="I131" s="24" t="s">
        <v>130</v>
      </c>
      <c r="J131" s="24" t="s">
        <v>130</v>
      </c>
      <c r="K131" s="24" t="s">
        <v>130</v>
      </c>
      <c r="L131" s="24" t="s">
        <v>130</v>
      </c>
      <c r="M131" s="24" t="s">
        <v>130</v>
      </c>
      <c r="N131" s="24" t="s">
        <v>130</v>
      </c>
      <c r="O131" s="24" t="s">
        <v>130</v>
      </c>
      <c r="P131" s="24" t="s">
        <v>23</v>
      </c>
      <c r="Q131" s="24" t="s">
        <v>23</v>
      </c>
      <c r="R131" s="24">
        <v>741</v>
      </c>
      <c r="S131" s="24">
        <v>9230</v>
      </c>
      <c r="T131" s="24" t="s">
        <v>130</v>
      </c>
      <c r="U131" s="24" t="s">
        <v>130</v>
      </c>
      <c r="V131" s="24" t="s">
        <v>23</v>
      </c>
      <c r="W131" s="24" t="s">
        <v>23</v>
      </c>
      <c r="X131" s="24" t="s">
        <v>130</v>
      </c>
      <c r="Y131" s="24" t="s">
        <v>130</v>
      </c>
      <c r="Z131" s="24" t="s">
        <v>23</v>
      </c>
      <c r="AA131" s="24" t="s">
        <v>23</v>
      </c>
      <c r="AB131" s="24" t="s">
        <v>23</v>
      </c>
      <c r="AC131" s="24" t="s">
        <v>23</v>
      </c>
    </row>
    <row r="132" spans="2:29" ht="10.5" customHeight="1">
      <c r="B132" s="20"/>
      <c r="C132" s="20">
        <v>84</v>
      </c>
      <c r="D132" s="20" t="s">
        <v>149</v>
      </c>
      <c r="F132" s="26">
        <v>252</v>
      </c>
      <c r="G132" s="24">
        <v>2981</v>
      </c>
      <c r="H132" s="24">
        <v>25</v>
      </c>
      <c r="I132" s="24">
        <v>81</v>
      </c>
      <c r="J132" s="24">
        <v>192</v>
      </c>
      <c r="K132" s="24">
        <v>2628</v>
      </c>
      <c r="L132" s="24">
        <v>25</v>
      </c>
      <c r="M132" s="24">
        <v>107</v>
      </c>
      <c r="N132" s="24">
        <v>1</v>
      </c>
      <c r="O132" s="24">
        <v>5</v>
      </c>
      <c r="P132" s="24" t="s">
        <v>23</v>
      </c>
      <c r="Q132" s="24" t="s">
        <v>23</v>
      </c>
      <c r="R132" s="24">
        <v>7</v>
      </c>
      <c r="S132" s="24">
        <v>154</v>
      </c>
      <c r="T132" s="24">
        <v>2</v>
      </c>
      <c r="U132" s="24">
        <v>6</v>
      </c>
      <c r="V132" s="24" t="s">
        <v>23</v>
      </c>
      <c r="W132" s="24" t="s">
        <v>23</v>
      </c>
      <c r="X132" s="24" t="s">
        <v>130</v>
      </c>
      <c r="Y132" s="24" t="s">
        <v>130</v>
      </c>
      <c r="Z132" s="24" t="s">
        <v>23</v>
      </c>
      <c r="AA132" s="24" t="s">
        <v>23</v>
      </c>
      <c r="AB132" s="24" t="s">
        <v>23</v>
      </c>
      <c r="AC132" s="24" t="s">
        <v>23</v>
      </c>
    </row>
    <row r="133" spans="2:29" ht="10.5" customHeight="1">
      <c r="B133" s="20"/>
      <c r="C133" s="20">
        <v>85</v>
      </c>
      <c r="D133" s="27" t="s">
        <v>150</v>
      </c>
      <c r="F133" s="26">
        <v>1150</v>
      </c>
      <c r="G133" s="24">
        <v>12846</v>
      </c>
      <c r="H133" s="24">
        <v>638</v>
      </c>
      <c r="I133" s="24">
        <v>2412</v>
      </c>
      <c r="J133" s="24">
        <v>285</v>
      </c>
      <c r="K133" s="24">
        <v>7746</v>
      </c>
      <c r="L133" s="24">
        <v>130</v>
      </c>
      <c r="M133" s="24">
        <v>1618</v>
      </c>
      <c r="N133" s="24">
        <v>5</v>
      </c>
      <c r="O133" s="24">
        <v>38</v>
      </c>
      <c r="P133" s="24" t="s">
        <v>23</v>
      </c>
      <c r="Q133" s="24" t="s">
        <v>23</v>
      </c>
      <c r="R133" s="24">
        <v>48</v>
      </c>
      <c r="S133" s="24">
        <v>667</v>
      </c>
      <c r="T133" s="24">
        <v>18</v>
      </c>
      <c r="U133" s="24">
        <v>74</v>
      </c>
      <c r="V133" s="24">
        <v>1</v>
      </c>
      <c r="W133" s="24">
        <v>1</v>
      </c>
      <c r="X133" s="24">
        <v>25</v>
      </c>
      <c r="Y133" s="24">
        <v>290</v>
      </c>
      <c r="Z133" s="24">
        <v>19</v>
      </c>
      <c r="AA133" s="24">
        <v>273</v>
      </c>
      <c r="AB133" s="24">
        <v>6</v>
      </c>
      <c r="AC133" s="24">
        <v>17</v>
      </c>
    </row>
    <row r="134" spans="2:29" ht="10.5" customHeight="1">
      <c r="B134" s="20"/>
      <c r="C134" s="20">
        <v>86</v>
      </c>
      <c r="D134" s="20" t="s">
        <v>151</v>
      </c>
      <c r="F134" s="26">
        <v>4497</v>
      </c>
      <c r="G134" s="24">
        <v>20205</v>
      </c>
      <c r="H134" s="24">
        <v>3562</v>
      </c>
      <c r="I134" s="24">
        <v>9635</v>
      </c>
      <c r="J134" s="24">
        <v>556</v>
      </c>
      <c r="K134" s="24">
        <v>6698</v>
      </c>
      <c r="L134" s="24">
        <v>212</v>
      </c>
      <c r="M134" s="24">
        <v>1320</v>
      </c>
      <c r="N134" s="24">
        <v>3</v>
      </c>
      <c r="O134" s="24">
        <v>7</v>
      </c>
      <c r="P134" s="24" t="s">
        <v>23</v>
      </c>
      <c r="Q134" s="24" t="s">
        <v>23</v>
      </c>
      <c r="R134" s="24">
        <v>65</v>
      </c>
      <c r="S134" s="24">
        <v>571</v>
      </c>
      <c r="T134" s="24">
        <v>23</v>
      </c>
      <c r="U134" s="24">
        <v>109</v>
      </c>
      <c r="V134" s="24">
        <v>41</v>
      </c>
      <c r="W134" s="24">
        <v>764</v>
      </c>
      <c r="X134" s="24">
        <v>35</v>
      </c>
      <c r="Y134" s="24">
        <v>1101</v>
      </c>
      <c r="Z134" s="24">
        <v>23</v>
      </c>
      <c r="AA134" s="24">
        <v>1038</v>
      </c>
      <c r="AB134" s="24">
        <v>9</v>
      </c>
      <c r="AC134" s="24">
        <v>46</v>
      </c>
    </row>
    <row r="135" spans="2:29" ht="10.5" customHeight="1">
      <c r="B135" s="20"/>
      <c r="C135" s="20">
        <v>87</v>
      </c>
      <c r="D135" s="20" t="s">
        <v>152</v>
      </c>
      <c r="F135" s="26">
        <v>3126</v>
      </c>
      <c r="G135" s="24">
        <v>33843</v>
      </c>
      <c r="H135" s="24">
        <v>2733</v>
      </c>
      <c r="I135" s="24">
        <v>13851</v>
      </c>
      <c r="J135" s="24">
        <v>23</v>
      </c>
      <c r="K135" s="24">
        <v>446</v>
      </c>
      <c r="L135" s="24">
        <v>22</v>
      </c>
      <c r="M135" s="24">
        <v>193</v>
      </c>
      <c r="N135" s="24">
        <v>2</v>
      </c>
      <c r="O135" s="24">
        <v>9</v>
      </c>
      <c r="P135" s="24" t="s">
        <v>23</v>
      </c>
      <c r="Q135" s="24" t="s">
        <v>23</v>
      </c>
      <c r="R135" s="24">
        <v>259</v>
      </c>
      <c r="S135" s="24">
        <v>11662</v>
      </c>
      <c r="T135" s="24">
        <v>4</v>
      </c>
      <c r="U135" s="24">
        <v>281</v>
      </c>
      <c r="V135" s="24">
        <v>7</v>
      </c>
      <c r="W135" s="24">
        <v>1646</v>
      </c>
      <c r="X135" s="24">
        <v>76</v>
      </c>
      <c r="Y135" s="24">
        <v>5755</v>
      </c>
      <c r="Z135" s="24">
        <v>3</v>
      </c>
      <c r="AA135" s="24">
        <v>1512</v>
      </c>
      <c r="AB135" s="24">
        <v>71</v>
      </c>
      <c r="AC135" s="24">
        <v>4111</v>
      </c>
    </row>
    <row r="136" spans="2:29" ht="10.5" customHeight="1">
      <c r="B136" s="20"/>
      <c r="C136" s="20">
        <v>88</v>
      </c>
      <c r="D136" s="20" t="s">
        <v>153</v>
      </c>
      <c r="F136" s="26">
        <v>68</v>
      </c>
      <c r="G136" s="24">
        <v>961</v>
      </c>
      <c r="H136" s="24">
        <v>6</v>
      </c>
      <c r="I136" s="24">
        <v>26</v>
      </c>
      <c r="J136" s="24" t="s">
        <v>130</v>
      </c>
      <c r="K136" s="24" t="s">
        <v>130</v>
      </c>
      <c r="L136" s="24" t="s">
        <v>130</v>
      </c>
      <c r="M136" s="24" t="s">
        <v>130</v>
      </c>
      <c r="N136" s="24" t="s">
        <v>130</v>
      </c>
      <c r="O136" s="24" t="s">
        <v>130</v>
      </c>
      <c r="P136" s="24" t="s">
        <v>23</v>
      </c>
      <c r="Q136" s="24" t="s">
        <v>23</v>
      </c>
      <c r="R136" s="24">
        <v>1</v>
      </c>
      <c r="S136" s="24">
        <v>40</v>
      </c>
      <c r="T136" s="24" t="s">
        <v>23</v>
      </c>
      <c r="U136" s="24" t="s">
        <v>130</v>
      </c>
      <c r="V136" s="24">
        <v>1</v>
      </c>
      <c r="W136" s="24">
        <v>7</v>
      </c>
      <c r="X136" s="24">
        <v>60</v>
      </c>
      <c r="Y136" s="24">
        <v>888</v>
      </c>
      <c r="Z136" s="24">
        <v>14</v>
      </c>
      <c r="AA136" s="24">
        <v>470</v>
      </c>
      <c r="AB136" s="24">
        <v>42</v>
      </c>
      <c r="AC136" s="24">
        <v>410</v>
      </c>
    </row>
    <row r="137" spans="2:29" ht="10.5" customHeight="1">
      <c r="B137" s="20"/>
      <c r="C137" s="20">
        <v>89</v>
      </c>
      <c r="D137" s="20" t="s">
        <v>154</v>
      </c>
      <c r="F137" s="26">
        <v>194</v>
      </c>
      <c r="G137" s="24">
        <v>2714</v>
      </c>
      <c r="H137" s="24">
        <v>24</v>
      </c>
      <c r="I137" s="24">
        <v>121</v>
      </c>
      <c r="J137" s="24">
        <v>63</v>
      </c>
      <c r="K137" s="24">
        <v>891</v>
      </c>
      <c r="L137" s="24">
        <v>40</v>
      </c>
      <c r="M137" s="24">
        <v>451</v>
      </c>
      <c r="N137" s="24" t="s">
        <v>23</v>
      </c>
      <c r="O137" s="24" t="s">
        <v>23</v>
      </c>
      <c r="P137" s="24" t="s">
        <v>23</v>
      </c>
      <c r="Q137" s="24" t="s">
        <v>23</v>
      </c>
      <c r="R137" s="24">
        <v>3</v>
      </c>
      <c r="S137" s="24">
        <v>61</v>
      </c>
      <c r="T137" s="24" t="s">
        <v>130</v>
      </c>
      <c r="U137" s="24" t="s">
        <v>130</v>
      </c>
      <c r="V137" s="24" t="s">
        <v>130</v>
      </c>
      <c r="W137" s="24" t="s">
        <v>130</v>
      </c>
      <c r="X137" s="24">
        <v>64</v>
      </c>
      <c r="Y137" s="24">
        <v>1190</v>
      </c>
      <c r="Z137" s="24" t="s">
        <v>130</v>
      </c>
      <c r="AA137" s="24" t="s">
        <v>130</v>
      </c>
      <c r="AB137" s="24">
        <v>37</v>
      </c>
      <c r="AC137" s="24">
        <v>921</v>
      </c>
    </row>
    <row r="138" spans="2:29" ht="10.5" customHeight="1">
      <c r="B138" s="20"/>
      <c r="C138" s="20">
        <v>90</v>
      </c>
      <c r="D138" s="20" t="s">
        <v>155</v>
      </c>
      <c r="F138" s="26">
        <v>2448</v>
      </c>
      <c r="G138" s="24">
        <v>5744</v>
      </c>
      <c r="H138" s="24">
        <v>45</v>
      </c>
      <c r="I138" s="24">
        <v>73</v>
      </c>
      <c r="J138" s="24" t="s">
        <v>130</v>
      </c>
      <c r="K138" s="24" t="s">
        <v>130</v>
      </c>
      <c r="L138" s="24" t="s">
        <v>130</v>
      </c>
      <c r="M138" s="24" t="s">
        <v>130</v>
      </c>
      <c r="N138" s="24" t="s">
        <v>23</v>
      </c>
      <c r="O138" s="24" t="s">
        <v>23</v>
      </c>
      <c r="P138" s="24" t="s">
        <v>23</v>
      </c>
      <c r="Q138" s="24" t="s">
        <v>23</v>
      </c>
      <c r="R138" s="24">
        <v>2395</v>
      </c>
      <c r="S138" s="24">
        <v>5658</v>
      </c>
      <c r="T138" s="24">
        <v>8</v>
      </c>
      <c r="U138" s="24">
        <v>13</v>
      </c>
      <c r="V138" s="24" t="s">
        <v>130</v>
      </c>
      <c r="W138" s="24" t="s">
        <v>130</v>
      </c>
      <c r="X138" s="24" t="s">
        <v>130</v>
      </c>
      <c r="Y138" s="24" t="s">
        <v>130</v>
      </c>
      <c r="Z138" s="24" t="s">
        <v>130</v>
      </c>
      <c r="AA138" s="24" t="s">
        <v>130</v>
      </c>
      <c r="AB138" s="24" t="s">
        <v>130</v>
      </c>
      <c r="AC138" s="24" t="s">
        <v>130</v>
      </c>
    </row>
    <row r="139" spans="2:29" ht="10.5" customHeight="1">
      <c r="B139" s="20"/>
      <c r="C139" s="20">
        <v>91</v>
      </c>
      <c r="D139" s="20" t="s">
        <v>156</v>
      </c>
      <c r="F139" s="26">
        <v>1422</v>
      </c>
      <c r="G139" s="24">
        <v>32515</v>
      </c>
      <c r="H139" s="24">
        <v>61</v>
      </c>
      <c r="I139" s="24">
        <v>234</v>
      </c>
      <c r="J139" s="24">
        <v>46</v>
      </c>
      <c r="K139" s="24">
        <v>1011</v>
      </c>
      <c r="L139" s="24">
        <v>7</v>
      </c>
      <c r="M139" s="24">
        <v>79</v>
      </c>
      <c r="N139" s="24">
        <v>2</v>
      </c>
      <c r="O139" s="24">
        <v>6</v>
      </c>
      <c r="P139" s="24" t="s">
        <v>23</v>
      </c>
      <c r="Q139" s="24" t="s">
        <v>23</v>
      </c>
      <c r="R139" s="24">
        <v>208</v>
      </c>
      <c r="S139" s="24">
        <v>6635</v>
      </c>
      <c r="T139" s="24">
        <v>7</v>
      </c>
      <c r="U139" s="24">
        <v>25</v>
      </c>
      <c r="V139" s="24">
        <v>15</v>
      </c>
      <c r="W139" s="24">
        <v>1460</v>
      </c>
      <c r="X139" s="24">
        <v>1076</v>
      </c>
      <c r="Y139" s="24">
        <v>23065</v>
      </c>
      <c r="Z139" s="24">
        <v>114</v>
      </c>
      <c r="AA139" s="24">
        <v>6765</v>
      </c>
      <c r="AB139" s="24">
        <v>955</v>
      </c>
      <c r="AC139" s="24">
        <v>16148</v>
      </c>
    </row>
    <row r="140" spans="2:29" ht="10.5" customHeight="1">
      <c r="B140" s="20"/>
      <c r="C140" s="20">
        <v>92</v>
      </c>
      <c r="D140" s="20" t="s">
        <v>157</v>
      </c>
      <c r="F140" s="26">
        <v>871</v>
      </c>
      <c r="G140" s="24">
        <v>8614</v>
      </c>
      <c r="H140" s="24">
        <v>32</v>
      </c>
      <c r="I140" s="24">
        <v>288</v>
      </c>
      <c r="J140" s="24">
        <v>1</v>
      </c>
      <c r="K140" s="24">
        <v>7</v>
      </c>
      <c r="L140" s="24">
        <v>1</v>
      </c>
      <c r="M140" s="24">
        <v>6</v>
      </c>
      <c r="N140" s="24" t="s">
        <v>130</v>
      </c>
      <c r="O140" s="24" t="s">
        <v>130</v>
      </c>
      <c r="P140" s="24" t="s">
        <v>23</v>
      </c>
      <c r="Q140" s="24" t="s">
        <v>23</v>
      </c>
      <c r="R140" s="24">
        <v>238</v>
      </c>
      <c r="S140" s="24">
        <v>3210</v>
      </c>
      <c r="T140" s="24">
        <v>40</v>
      </c>
      <c r="U140" s="24">
        <v>140</v>
      </c>
      <c r="V140" s="24" t="s">
        <v>130</v>
      </c>
      <c r="W140" s="24" t="s">
        <v>130</v>
      </c>
      <c r="X140" s="24">
        <v>559</v>
      </c>
      <c r="Y140" s="24">
        <v>4963</v>
      </c>
      <c r="Z140" s="24">
        <v>27</v>
      </c>
      <c r="AA140" s="24">
        <v>564</v>
      </c>
      <c r="AB140" s="24">
        <v>520</v>
      </c>
      <c r="AC140" s="24">
        <v>4175</v>
      </c>
    </row>
    <row r="141" spans="2:29" ht="10.5" customHeight="1">
      <c r="B141" s="20"/>
      <c r="C141" s="20">
        <v>93</v>
      </c>
      <c r="D141" s="20" t="s">
        <v>116</v>
      </c>
      <c r="F141" s="26">
        <v>62</v>
      </c>
      <c r="G141" s="24">
        <v>1141</v>
      </c>
      <c r="H141" s="24">
        <v>1</v>
      </c>
      <c r="I141" s="24">
        <v>1</v>
      </c>
      <c r="J141" s="24">
        <v>14</v>
      </c>
      <c r="K141" s="24">
        <v>412</v>
      </c>
      <c r="L141" s="24" t="s">
        <v>130</v>
      </c>
      <c r="M141" s="24" t="s">
        <v>130</v>
      </c>
      <c r="N141" s="24" t="s">
        <v>23</v>
      </c>
      <c r="O141" s="24" t="s">
        <v>23</v>
      </c>
      <c r="P141" s="24" t="s">
        <v>23</v>
      </c>
      <c r="Q141" s="24" t="s">
        <v>23</v>
      </c>
      <c r="R141" s="24">
        <v>4</v>
      </c>
      <c r="S141" s="24">
        <v>51</v>
      </c>
      <c r="T141" s="24">
        <v>1</v>
      </c>
      <c r="U141" s="24">
        <v>18</v>
      </c>
      <c r="V141" s="24">
        <v>10</v>
      </c>
      <c r="W141" s="24">
        <v>86</v>
      </c>
      <c r="X141" s="24">
        <v>32</v>
      </c>
      <c r="Y141" s="24">
        <v>573</v>
      </c>
      <c r="Z141" s="24">
        <v>18</v>
      </c>
      <c r="AA141" s="24">
        <v>473</v>
      </c>
      <c r="AB141" s="24">
        <v>14</v>
      </c>
      <c r="AC141" s="24">
        <v>100</v>
      </c>
    </row>
    <row r="142" spans="2:29" ht="10.5" customHeight="1">
      <c r="B142" s="20"/>
      <c r="C142" s="20">
        <v>94</v>
      </c>
      <c r="D142" s="20" t="s">
        <v>117</v>
      </c>
      <c r="F142" s="26">
        <v>533</v>
      </c>
      <c r="G142" s="24">
        <v>2441</v>
      </c>
      <c r="H142" s="24" t="s">
        <v>23</v>
      </c>
      <c r="I142" s="24" t="s">
        <v>23</v>
      </c>
      <c r="J142" s="24" t="s">
        <v>130</v>
      </c>
      <c r="K142" s="24" t="s">
        <v>130</v>
      </c>
      <c r="L142" s="24" t="s">
        <v>23</v>
      </c>
      <c r="M142" s="24" t="s">
        <v>23</v>
      </c>
      <c r="N142" s="24" t="s">
        <v>23</v>
      </c>
      <c r="O142" s="24" t="s">
        <v>23</v>
      </c>
      <c r="P142" s="24" t="s">
        <v>23</v>
      </c>
      <c r="Q142" s="24" t="s">
        <v>23</v>
      </c>
      <c r="R142" s="24">
        <v>268</v>
      </c>
      <c r="S142" s="24">
        <v>1654</v>
      </c>
      <c r="T142" s="24">
        <v>265</v>
      </c>
      <c r="U142" s="24">
        <v>787</v>
      </c>
      <c r="V142" s="24" t="s">
        <v>23</v>
      </c>
      <c r="W142" s="24" t="s">
        <v>23</v>
      </c>
      <c r="X142" s="24" t="s">
        <v>130</v>
      </c>
      <c r="Y142" s="24" t="s">
        <v>130</v>
      </c>
      <c r="Z142" s="24" t="s">
        <v>130</v>
      </c>
      <c r="AA142" s="24" t="s">
        <v>23</v>
      </c>
      <c r="AB142" s="24" t="s">
        <v>23</v>
      </c>
      <c r="AC142" s="24" t="s">
        <v>23</v>
      </c>
    </row>
    <row r="143" spans="2:29" ht="10.5" customHeight="1">
      <c r="B143" s="20"/>
      <c r="C143" s="20">
        <v>95</v>
      </c>
      <c r="D143" s="20" t="s">
        <v>118</v>
      </c>
      <c r="F143" s="26">
        <v>101</v>
      </c>
      <c r="G143" s="24">
        <v>535</v>
      </c>
      <c r="H143" s="24" t="s">
        <v>130</v>
      </c>
      <c r="I143" s="24" t="s">
        <v>130</v>
      </c>
      <c r="J143" s="24">
        <v>4</v>
      </c>
      <c r="K143" s="24">
        <v>119</v>
      </c>
      <c r="L143" s="24" t="s">
        <v>130</v>
      </c>
      <c r="M143" s="24" t="s">
        <v>130</v>
      </c>
      <c r="N143" s="24" t="s">
        <v>23</v>
      </c>
      <c r="O143" s="24" t="s">
        <v>23</v>
      </c>
      <c r="P143" s="24" t="s">
        <v>23</v>
      </c>
      <c r="Q143" s="24" t="s">
        <v>23</v>
      </c>
      <c r="R143" s="24">
        <v>6</v>
      </c>
      <c r="S143" s="24">
        <v>22</v>
      </c>
      <c r="T143" s="24">
        <v>19</v>
      </c>
      <c r="U143" s="24">
        <v>44</v>
      </c>
      <c r="V143" s="24" t="s">
        <v>23</v>
      </c>
      <c r="W143" s="24" t="s">
        <v>23</v>
      </c>
      <c r="X143" s="24">
        <v>72</v>
      </c>
      <c r="Y143" s="24">
        <v>350</v>
      </c>
      <c r="Z143" s="24">
        <v>9</v>
      </c>
      <c r="AA143" s="24">
        <v>77</v>
      </c>
      <c r="AB143" s="24">
        <v>60</v>
      </c>
      <c r="AC143" s="24">
        <v>258</v>
      </c>
    </row>
    <row r="144" spans="2:29" ht="5.25" customHeight="1">
      <c r="B144" s="20"/>
      <c r="C144" s="20"/>
      <c r="D144" s="20"/>
      <c r="F144" s="26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2:29" ht="10.5" customHeight="1">
      <c r="B145" s="37" t="s">
        <v>119</v>
      </c>
      <c r="C145" s="37"/>
      <c r="D145" s="12" t="s">
        <v>120</v>
      </c>
      <c r="E145" s="13"/>
      <c r="F145" s="35">
        <f>SUM(F146:F147)</f>
        <v>958</v>
      </c>
      <c r="G145" s="16">
        <f>SUM(G146:G147)</f>
        <v>25040</v>
      </c>
      <c r="H145" s="16" t="s">
        <v>23</v>
      </c>
      <c r="I145" s="16" t="s">
        <v>23</v>
      </c>
      <c r="J145" s="16" t="s">
        <v>23</v>
      </c>
      <c r="K145" s="16" t="s">
        <v>23</v>
      </c>
      <c r="L145" s="16" t="s">
        <v>23</v>
      </c>
      <c r="M145" s="16" t="s">
        <v>23</v>
      </c>
      <c r="N145" s="16" t="s">
        <v>23</v>
      </c>
      <c r="O145" s="16" t="s">
        <v>23</v>
      </c>
      <c r="P145" s="16" t="s">
        <v>23</v>
      </c>
      <c r="Q145" s="16" t="s">
        <v>23</v>
      </c>
      <c r="R145" s="16" t="s">
        <v>23</v>
      </c>
      <c r="S145" s="16" t="s">
        <v>23</v>
      </c>
      <c r="T145" s="16" t="s">
        <v>23</v>
      </c>
      <c r="U145" s="16" t="s">
        <v>23</v>
      </c>
      <c r="V145" s="16">
        <f aca="true" t="shared" si="22" ref="V145:AC145">SUM(V146:V147)</f>
        <v>115</v>
      </c>
      <c r="W145" s="16">
        <f t="shared" si="22"/>
        <v>4924</v>
      </c>
      <c r="X145" s="16">
        <f t="shared" si="22"/>
        <v>843</v>
      </c>
      <c r="Y145" s="16">
        <f t="shared" si="22"/>
        <v>20116</v>
      </c>
      <c r="Z145" s="16">
        <f t="shared" si="22"/>
        <v>281</v>
      </c>
      <c r="AA145" s="16">
        <f t="shared" si="22"/>
        <v>6472</v>
      </c>
      <c r="AB145" s="16">
        <f t="shared" si="22"/>
        <v>498</v>
      </c>
      <c r="AC145" s="16">
        <f t="shared" si="22"/>
        <v>12482</v>
      </c>
    </row>
    <row r="146" spans="2:29" ht="10.5" customHeight="1">
      <c r="B146" s="20" t="s">
        <v>121</v>
      </c>
      <c r="C146" s="20">
        <v>97</v>
      </c>
      <c r="D146" s="20" t="s">
        <v>122</v>
      </c>
      <c r="F146" s="26">
        <v>115</v>
      </c>
      <c r="G146" s="24">
        <v>4924</v>
      </c>
      <c r="H146" s="24" t="s">
        <v>23</v>
      </c>
      <c r="I146" s="24" t="s">
        <v>23</v>
      </c>
      <c r="J146" s="24" t="s">
        <v>23</v>
      </c>
      <c r="K146" s="24" t="s">
        <v>23</v>
      </c>
      <c r="L146" s="24" t="s">
        <v>23</v>
      </c>
      <c r="M146" s="24" t="s">
        <v>23</v>
      </c>
      <c r="N146" s="24" t="s">
        <v>23</v>
      </c>
      <c r="O146" s="24" t="s">
        <v>23</v>
      </c>
      <c r="P146" s="24" t="s">
        <v>23</v>
      </c>
      <c r="Q146" s="24" t="s">
        <v>23</v>
      </c>
      <c r="R146" s="24" t="s">
        <v>23</v>
      </c>
      <c r="S146" s="24" t="s">
        <v>23</v>
      </c>
      <c r="T146" s="24" t="s">
        <v>23</v>
      </c>
      <c r="U146" s="24" t="s">
        <v>23</v>
      </c>
      <c r="V146" s="24">
        <v>115</v>
      </c>
      <c r="W146" s="24">
        <v>4924</v>
      </c>
      <c r="X146" s="24" t="s">
        <v>23</v>
      </c>
      <c r="Y146" s="24" t="s">
        <v>23</v>
      </c>
      <c r="Z146" s="24" t="s">
        <v>23</v>
      </c>
      <c r="AA146" s="24" t="s">
        <v>23</v>
      </c>
      <c r="AB146" s="24" t="s">
        <v>23</v>
      </c>
      <c r="AC146" s="24" t="s">
        <v>23</v>
      </c>
    </row>
    <row r="147" spans="2:29" ht="10.5" customHeight="1">
      <c r="B147" s="27"/>
      <c r="C147" s="20">
        <v>98</v>
      </c>
      <c r="D147" s="20" t="s">
        <v>123</v>
      </c>
      <c r="F147" s="26">
        <v>843</v>
      </c>
      <c r="G147" s="24">
        <v>20116</v>
      </c>
      <c r="H147" s="24" t="s">
        <v>23</v>
      </c>
      <c r="I147" s="24" t="s">
        <v>23</v>
      </c>
      <c r="J147" s="24" t="s">
        <v>23</v>
      </c>
      <c r="K147" s="24" t="s">
        <v>23</v>
      </c>
      <c r="L147" s="24" t="s">
        <v>23</v>
      </c>
      <c r="M147" s="24" t="s">
        <v>23</v>
      </c>
      <c r="N147" s="24" t="s">
        <v>23</v>
      </c>
      <c r="O147" s="24" t="s">
        <v>23</v>
      </c>
      <c r="P147" s="24" t="s">
        <v>23</v>
      </c>
      <c r="Q147" s="24" t="s">
        <v>23</v>
      </c>
      <c r="R147" s="24" t="s">
        <v>23</v>
      </c>
      <c r="S147" s="24" t="s">
        <v>23</v>
      </c>
      <c r="T147" s="24" t="s">
        <v>23</v>
      </c>
      <c r="U147" s="24" t="s">
        <v>23</v>
      </c>
      <c r="V147" s="24" t="s">
        <v>23</v>
      </c>
      <c r="W147" s="24" t="s">
        <v>23</v>
      </c>
      <c r="X147" s="24">
        <v>843</v>
      </c>
      <c r="Y147" s="24">
        <v>20116</v>
      </c>
      <c r="Z147" s="24">
        <v>281</v>
      </c>
      <c r="AA147" s="24">
        <v>6472</v>
      </c>
      <c r="AB147" s="24">
        <v>498</v>
      </c>
      <c r="AC147" s="24">
        <v>12482</v>
      </c>
    </row>
    <row r="148" spans="6:10" ht="3" customHeight="1" thickBot="1">
      <c r="F148" s="28"/>
      <c r="J148" s="1" t="s">
        <v>124</v>
      </c>
    </row>
    <row r="149" spans="1:29" ht="11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</sheetData>
  <mergeCells count="48">
    <mergeCell ref="A4:E6"/>
    <mergeCell ref="F4:G5"/>
    <mergeCell ref="H4:I5"/>
    <mergeCell ref="J4:K5"/>
    <mergeCell ref="L4:M5"/>
    <mergeCell ref="N4:O5"/>
    <mergeCell ref="P4:Q5"/>
    <mergeCell ref="R4:S5"/>
    <mergeCell ref="Z5:AA5"/>
    <mergeCell ref="AB5:AC5"/>
    <mergeCell ref="X4:AC4"/>
    <mergeCell ref="T4:U5"/>
    <mergeCell ref="V4:W5"/>
    <mergeCell ref="B8:C8"/>
    <mergeCell ref="B10:C10"/>
    <mergeCell ref="B12:C12"/>
    <mergeCell ref="B14:C14"/>
    <mergeCell ref="B17:C17"/>
    <mergeCell ref="B20:C20"/>
    <mergeCell ref="B24:C24"/>
    <mergeCell ref="B26:C26"/>
    <mergeCell ref="B28:C28"/>
    <mergeCell ref="B34:C34"/>
    <mergeCell ref="B39:C39"/>
    <mergeCell ref="B64:C64"/>
    <mergeCell ref="A77:F77"/>
    <mergeCell ref="A81:E83"/>
    <mergeCell ref="F81:G82"/>
    <mergeCell ref="B70:C70"/>
    <mergeCell ref="H81:I82"/>
    <mergeCell ref="J81:K82"/>
    <mergeCell ref="L81:M82"/>
    <mergeCell ref="N81:O82"/>
    <mergeCell ref="X81:AC81"/>
    <mergeCell ref="Z82:AA82"/>
    <mergeCell ref="AB82:AC82"/>
    <mergeCell ref="P81:Q82"/>
    <mergeCell ref="R81:S82"/>
    <mergeCell ref="T81:U82"/>
    <mergeCell ref="V81:W82"/>
    <mergeCell ref="C90:D90"/>
    <mergeCell ref="C95:D95"/>
    <mergeCell ref="C102:D102"/>
    <mergeCell ref="B89:C89"/>
    <mergeCell ref="B106:C106"/>
    <mergeCell ref="B116:C116"/>
    <mergeCell ref="B120:C120"/>
    <mergeCell ref="B145:C14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2009-07-10T06:50:32Z</cp:lastPrinted>
  <dcterms:created xsi:type="dcterms:W3CDTF">2001-03-27T07:21:35Z</dcterms:created>
  <dcterms:modified xsi:type="dcterms:W3CDTF">2009-07-10T06:50:33Z</dcterms:modified>
  <cp:category/>
  <cp:version/>
  <cp:contentType/>
  <cp:contentStatus/>
</cp:coreProperties>
</file>