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<sst xmlns="http://schemas.openxmlformats.org/spreadsheetml/2006/main" count="271" uniqueCount="143">
  <si>
    <t xml:space="preserve"> 15．　市町村別世帯数、人口、人口動態</t>
  </si>
  <si>
    <t xml:space="preserve"> 15．　市町村別世帯数、人口、人口動態（続き）</t>
  </si>
  <si>
    <t>　単位：世帯、人</t>
  </si>
  <si>
    <t>区分</t>
  </si>
  <si>
    <t>世帯数</t>
  </si>
  <si>
    <t>自然動態</t>
  </si>
  <si>
    <t>社会動態</t>
  </si>
  <si>
    <t>人口</t>
  </si>
  <si>
    <t>男</t>
  </si>
  <si>
    <t>出生</t>
  </si>
  <si>
    <t>死亡</t>
  </si>
  <si>
    <t>転入</t>
  </si>
  <si>
    <t>転出</t>
  </si>
  <si>
    <t>県内</t>
  </si>
  <si>
    <t>県外</t>
  </si>
  <si>
    <t>その他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</si>
  <si>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</si>
  <si>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</si>
  <si>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</si>
  <si>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</si>
  <si>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</si>
  <si>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</si>
  <si>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</si>
  <si>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</si>
  <si>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</si>
  <si>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</si>
  <si>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</si>
  <si>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</si>
  <si>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</si>
  <si>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</si>
  <si>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</si>
  <si>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</si>
  <si>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</si>
  <si>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</si>
  <si>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</si>
  <si>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</si>
  <si>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</si>
  <si>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</si>
  <si>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</si>
  <si>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</si>
  <si>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</si>
  <si>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 xml:space="preserve"> 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</si>
  <si>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</si>
  <si>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</si>
  <si>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</si>
  <si>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</si>
  <si>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</si>
  <si>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</si>
  <si>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</si>
  <si>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</si>
  <si>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</si>
  <si>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</si>
  <si>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</si>
  <si>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</si>
  <si>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</si>
  <si>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</si>
  <si>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</si>
  <si>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</si>
  <si>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</si>
  <si>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</si>
  <si>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</si>
  <si>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</si>
  <si>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</si>
  <si>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</si>
  <si>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</si>
  <si>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</si>
  <si>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</si>
  <si>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</si>
  <si>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</si>
  <si>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</si>
  <si>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</si>
  <si>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</si>
  <si>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</si>
  <si>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</si>
  <si>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</si>
  <si>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</si>
  <si>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</si>
  <si>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</si>
  <si>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</si>
  <si>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</si>
  <si>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</si>
  <si>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</si>
  <si>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八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</si>
  <si>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</si>
  <si>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</si>
  <si>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</si>
  <si>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</si>
  <si>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</si>
  <si>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</si>
  <si>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</si>
  <si>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</si>
  <si>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</si>
  <si>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</si>
  <si>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</si>
  <si>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</si>
  <si>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</si>
  <si>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</si>
  <si>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</si>
  <si>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</si>
  <si>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</si>
  <si>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</si>
  <si>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</si>
  <si>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</si>
  <si>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</si>
  <si>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</si>
  <si>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</si>
  <si>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</si>
  <si>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</si>
  <si>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</si>
  <si>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</si>
  <si>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</si>
  <si>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</si>
  <si>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</si>
  <si>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</si>
  <si>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</si>
  <si>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</si>
  <si>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</si>
  <si>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</si>
  <si>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</si>
  <si>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</si>
  <si>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</si>
  <si>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</si>
  <si>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</si>
  <si>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</si>
  <si>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</si>
  <si>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</si>
  <si>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</si>
  <si>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</si>
  <si>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</si>
  <si>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</si>
  <si>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</si>
  <si>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</si>
  <si>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</si>
  <si>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</si>
  <si>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</si>
  <si>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</si>
  <si>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-</t>
  </si>
  <si>
    <t>資料：県統計課「岐阜県人口動態統計調査」</t>
  </si>
  <si>
    <t>　注：人口、世帯数は平成3年10月１日現在である。</t>
  </si>
  <si>
    <t xml:space="preserve">   平成2年10月１日～平成3年9月30日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</si>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</sst>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_);[Red]\(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5" fillId="0" borderId="0" xfId="20" applyFont="1" applyFill="1" applyAlignment="1">
      <alignment horizontal="left"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right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4" fillId="0" borderId="5" xfId="20" applyFont="1" applyFill="1" applyBorder="1" applyAlignment="1">
      <alignment horizontal="right"/>
      <protection/>
    </xf>
    <xf numFmtId="180" fontId="8" fillId="0" borderId="0" xfId="20" applyNumberFormat="1" applyFont="1" applyFill="1" applyBorder="1" applyAlignment="1">
      <alignment horizontal="right"/>
      <protection/>
    </xf>
    <xf numFmtId="0" fontId="6" fillId="0" borderId="0" xfId="20" applyFont="1" applyFill="1" applyAlignment="1">
      <alignment horizontal="distributed"/>
      <protection/>
    </xf>
    <xf numFmtId="185" fontId="8" fillId="0" borderId="6" xfId="20" applyNumberFormat="1" applyFont="1" applyFill="1" applyBorder="1">
      <alignment/>
      <protection/>
    </xf>
    <xf numFmtId="185" fontId="8" fillId="0" borderId="0" xfId="20" applyNumberFormat="1" applyFont="1" applyFill="1" applyBorder="1">
      <alignment/>
      <protection/>
    </xf>
    <xf numFmtId="180" fontId="6" fillId="0" borderId="0" xfId="20" applyNumberFormat="1" applyFont="1" applyFill="1" applyBorder="1" applyAlignment="1">
      <alignment horizontal="right"/>
      <protection/>
    </xf>
    <xf numFmtId="180" fontId="6" fillId="0" borderId="0" xfId="20" applyNumberFormat="1" applyFont="1" applyFill="1" applyAlignment="1">
      <alignment horizontal="right"/>
      <protection/>
    </xf>
    <xf numFmtId="0" fontId="9" fillId="0" borderId="0" xfId="20" applyFont="1" applyFill="1">
      <alignment/>
      <protection/>
    </xf>
    <xf numFmtId="185" fontId="6" fillId="0" borderId="0" xfId="20" applyNumberFormat="1" applyFont="1" applyFill="1" applyAlignment="1">
      <alignment horizontal="right"/>
      <protection/>
    </xf>
    <xf numFmtId="185" fontId="8" fillId="0" borderId="6" xfId="20" applyNumberFormat="1" applyFont="1" applyFill="1" applyBorder="1" applyAlignment="1">
      <alignment horizontal="right"/>
      <protection/>
    </xf>
    <xf numFmtId="185" fontId="8" fillId="0" borderId="0" xfId="20" applyNumberFormat="1" applyFont="1" applyFill="1" applyBorder="1" applyAlignment="1">
      <alignment horizontal="right"/>
      <protection/>
    </xf>
    <xf numFmtId="180" fontId="8" fillId="0" borderId="0" xfId="20" applyNumberFormat="1" applyFont="1" applyFill="1" applyAlignment="1">
      <alignment horizontal="right"/>
      <protection/>
    </xf>
    <xf numFmtId="188" fontId="6" fillId="0" borderId="0" xfId="20" applyNumberFormat="1" applyFont="1" applyFill="1" applyAlignment="1" quotePrefix="1">
      <alignment horizontal="right"/>
      <protection/>
    </xf>
    <xf numFmtId="185" fontId="8" fillId="0" borderId="0" xfId="20" applyNumberFormat="1" applyFont="1" applyFill="1" applyAlignment="1">
      <alignment horizontal="right"/>
      <protection/>
    </xf>
    <xf numFmtId="185" fontId="6" fillId="0" borderId="6" xfId="20" applyNumberFormat="1" applyFont="1" applyFill="1" applyBorder="1">
      <alignment/>
      <protection/>
    </xf>
    <xf numFmtId="185" fontId="6" fillId="0" borderId="0" xfId="20" applyNumberFormat="1" applyFont="1" applyFill="1">
      <alignment/>
      <protection/>
    </xf>
    <xf numFmtId="185" fontId="8" fillId="0" borderId="0" xfId="20" applyNumberFormat="1" applyFont="1" applyFill="1">
      <alignment/>
      <protection/>
    </xf>
    <xf numFmtId="0" fontId="4" fillId="0" borderId="7" xfId="20" applyFont="1" applyFill="1" applyBorder="1">
      <alignment/>
      <protection/>
    </xf>
    <xf numFmtId="0" fontId="9" fillId="0" borderId="8" xfId="20" applyFont="1" applyFill="1" applyBorder="1" applyAlignment="1">
      <alignment horizontal="right"/>
      <protection/>
    </xf>
    <xf numFmtId="0" fontId="9" fillId="0" borderId="7" xfId="20" applyFont="1" applyFill="1" applyBorder="1" applyAlignment="1">
      <alignment horizontal="right"/>
      <protection/>
    </xf>
    <xf numFmtId="0" fontId="9" fillId="0" borderId="7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188" fontId="6" fillId="0" borderId="0" xfId="20" applyNumberFormat="1" applyFont="1" applyFill="1" applyAlignment="1">
      <alignment horizontal="right"/>
      <protection/>
    </xf>
    <xf numFmtId="177" fontId="6" fillId="0" borderId="0" xfId="20" applyNumberFormat="1" applyFont="1" applyFill="1" applyAlignment="1">
      <alignment horizontal="right"/>
      <protection/>
    </xf>
    <xf numFmtId="0" fontId="8" fillId="0" borderId="0" xfId="20" applyFont="1" applyFill="1" applyAlignment="1">
      <alignment horizontal="distributed"/>
      <protection/>
    </xf>
    <xf numFmtId="0" fontId="10" fillId="0" borderId="0" xfId="20" applyFont="1" applyFill="1">
      <alignment/>
      <protection/>
    </xf>
    <xf numFmtId="0" fontId="10" fillId="0" borderId="5" xfId="20" applyFont="1" applyFill="1" applyBorder="1">
      <alignment/>
      <protection/>
    </xf>
    <xf numFmtId="185" fontId="6" fillId="0" borderId="6" xfId="20" applyNumberFormat="1" applyFont="1" applyFill="1" applyBorder="1" applyAlignment="1">
      <alignment horizontal="right"/>
      <protection/>
    </xf>
    <xf numFmtId="188" fontId="8" fillId="0" borderId="0" xfId="20" applyNumberFormat="1" applyFont="1" applyFill="1" applyAlignment="1" quotePrefix="1">
      <alignment horizontal="right"/>
      <protection/>
    </xf>
    <xf numFmtId="180" fontId="8" fillId="0" borderId="6" xfId="20" applyNumberFormat="1" applyFont="1" applyFill="1" applyBorder="1" applyAlignment="1">
      <alignment horizontal="right"/>
      <protection/>
    </xf>
    <xf numFmtId="180" fontId="6" fillId="0" borderId="0" xfId="20" applyNumberFormat="1" applyFont="1" applyFill="1" applyAlignment="1" quotePrefix="1">
      <alignment horizontal="right"/>
      <protection/>
    </xf>
    <xf numFmtId="177" fontId="6" fillId="0" borderId="0" xfId="20" applyNumberFormat="1" applyFont="1" applyFill="1" applyAlignment="1" quotePrefix="1">
      <alignment horizontal="right"/>
      <protection/>
    </xf>
    <xf numFmtId="180" fontId="6" fillId="0" borderId="0" xfId="20" applyNumberFormat="1" applyFont="1" applyFill="1" applyAlignment="1">
      <alignment/>
      <protection/>
    </xf>
    <xf numFmtId="0" fontId="7" fillId="0" borderId="10" xfId="20" applyFont="1" applyFill="1" applyBorder="1" applyAlignment="1">
      <alignment horizontal="distributed" vertical="center"/>
      <protection/>
    </xf>
    <xf numFmtId="0" fontId="7" fillId="0" borderId="11" xfId="20" applyFont="1" applyFill="1" applyBorder="1" applyAlignment="1">
      <alignment horizontal="distributed" vertical="center"/>
      <protection/>
    </xf>
    <xf numFmtId="0" fontId="7" fillId="0" borderId="12" xfId="20" applyFont="1" applyFill="1" applyBorder="1" applyAlignment="1">
      <alignment horizontal="distributed" vertical="center"/>
      <protection/>
    </xf>
    <xf numFmtId="0" fontId="7" fillId="0" borderId="13" xfId="20" applyFont="1" applyFill="1" applyBorder="1" applyAlignment="1">
      <alignment horizontal="distributed" vertical="center"/>
      <protection/>
    </xf>
    <xf numFmtId="0" fontId="7" fillId="0" borderId="14" xfId="20" applyFont="1" applyFill="1" applyBorder="1" applyAlignment="1">
      <alignment horizontal="distributed" vertical="center"/>
      <protection/>
    </xf>
    <xf numFmtId="0" fontId="6" fillId="0" borderId="0" xfId="20" applyFont="1" applyFill="1" applyAlignment="1" quotePrefix="1">
      <alignment horizontal="left"/>
      <protection/>
    </xf>
    <xf numFmtId="0" fontId="6" fillId="0" borderId="0" xfId="20" applyFont="1" applyFill="1" applyAlignment="1">
      <alignment horizontal="left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0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5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15" xfId="20" applyFont="1" applyFill="1" applyBorder="1" applyAlignment="1">
      <alignment horizontal="distributed" vertical="center"/>
      <protection/>
    </xf>
    <xf numFmtId="0" fontId="7" fillId="0" borderId="16" xfId="20" applyFont="1" applyFill="1" applyBorder="1" applyAlignment="1">
      <alignment horizontal="distributed" vertical="center"/>
      <protection/>
    </xf>
    <xf numFmtId="0" fontId="8" fillId="0" borderId="0" xfId="20" applyFont="1" applyFill="1" applyAlignment="1">
      <alignment horizontal="distributed"/>
      <protection/>
    </xf>
    <xf numFmtId="0" fontId="6" fillId="0" borderId="17" xfId="20" applyFont="1" applyFill="1" applyBorder="1" applyAlignment="1" quotePrefix="1">
      <alignment horizontal="right" indent="1"/>
      <protection/>
    </xf>
    <xf numFmtId="0" fontId="0" fillId="0" borderId="17" xfId="0" applyFill="1" applyBorder="1" applyAlignment="1">
      <alignment horizontal="right" indent="1"/>
    </xf>
    <xf numFmtId="0" fontId="6" fillId="0" borderId="18" xfId="20" applyFont="1" applyFill="1" applyBorder="1" applyAlignment="1">
      <alignment/>
      <protection/>
    </xf>
    <xf numFmtId="0" fontId="0" fillId="0" borderId="18" xfId="0" applyFill="1" applyBorder="1" applyAlignment="1">
      <alignment/>
    </xf>
    <xf numFmtId="0" fontId="10" fillId="0" borderId="19" xfId="20" applyFont="1" applyFill="1" applyBorder="1">
      <alignment/>
      <protection/>
    </xf>
    <xf numFmtId="0" fontId="9" fillId="0" borderId="19" xfId="20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138" zoomScaleNormal="138" workbookViewId="0" topLeftCell="N28">
      <selection activeCell="V52" sqref="V52"/>
    </sheetView>
  </sheetViews>
  <sheetFormatPr defaultColWidth="9.00390625" defaultRowHeight="13.5"/>
  <cols>
    <col min="1" max="1" width="1.4921875" style="1" customWidth="1"/>
    <col min="2" max="2" width="7.875" style="1" customWidth="1"/>
    <col min="3" max="3" width="0.6171875" style="1" customWidth="1"/>
    <col min="4" max="4" width="7.375" style="2" customWidth="1"/>
    <col min="5" max="5" width="8.00390625" style="2" customWidth="1"/>
    <col min="6" max="6" width="8.00390625" style="1" customWidth="1"/>
    <col min="7" max="10" width="6.75390625" style="1" customWidth="1"/>
    <col min="11" max="11" width="6.625" style="1" customWidth="1"/>
    <col min="12" max="12" width="7.50390625" style="1" customWidth="1"/>
    <col min="13" max="13" width="6.625" style="1" customWidth="1"/>
    <col min="14" max="14" width="6.75390625" style="1" customWidth="1"/>
    <col min="15" max="15" width="1.4921875" style="1" customWidth="1"/>
    <col min="16" max="16" width="7.875" style="1" customWidth="1"/>
    <col min="17" max="17" width="0.6171875" style="1" customWidth="1"/>
    <col min="18" max="24" width="6.75390625" style="1" customWidth="1"/>
    <col min="25" max="25" width="6.625" style="1" customWidth="1"/>
    <col min="26" max="27" width="6.75390625" style="1" customWidth="1"/>
    <col min="28" max="28" width="6.625" style="1" customWidth="1"/>
    <col min="29" max="16384" width="8.00390625" style="1" customWidth="1"/>
  </cols>
  <sheetData>
    <row r="1" spans="6:19" ht="17.25">
      <c r="F1" s="3" t="s">
        <v>0</v>
      </c>
      <c r="S1" s="3" t="s">
        <v>1</v>
      </c>
    </row>
    <row r="2" ht="17.25" customHeight="1"/>
    <row r="3" spans="1:8" ht="13.5" customHeight="1">
      <c r="A3" s="49" t="s">
        <v>138</v>
      </c>
      <c r="B3" s="50"/>
      <c r="C3" s="50"/>
      <c r="D3" s="50"/>
      <c r="E3" s="50"/>
      <c r="F3" s="50"/>
      <c r="G3" s="50"/>
      <c r="H3" s="50"/>
    </row>
    <row r="4" spans="1:14" ht="13.5" customHeight="1" thickBot="1">
      <c r="A4" s="4" t="s">
        <v>2</v>
      </c>
      <c r="B4" s="4"/>
      <c r="C4" s="4"/>
      <c r="D4" s="5"/>
      <c r="E4" s="5"/>
      <c r="F4" s="4"/>
      <c r="G4" s="4"/>
      <c r="H4" s="4"/>
      <c r="I4" s="59" t="s">
        <v>139</v>
      </c>
      <c r="J4" s="60"/>
      <c r="K4" s="60"/>
      <c r="L4" s="60"/>
      <c r="M4" s="60"/>
      <c r="N4" s="60"/>
    </row>
    <row r="5" spans="1:28" ht="15" customHeight="1" thickTop="1">
      <c r="A5" s="51" t="s">
        <v>3</v>
      </c>
      <c r="B5" s="51"/>
      <c r="C5" s="51"/>
      <c r="D5" s="44" t="s">
        <v>4</v>
      </c>
      <c r="E5" s="6"/>
      <c r="F5" s="6"/>
      <c r="G5" s="57" t="s">
        <v>5</v>
      </c>
      <c r="H5" s="51"/>
      <c r="I5" s="57" t="s">
        <v>6</v>
      </c>
      <c r="J5" s="51"/>
      <c r="K5" s="51"/>
      <c r="L5" s="51"/>
      <c r="M5" s="51"/>
      <c r="N5" s="51"/>
      <c r="O5" s="51" t="s">
        <v>3</v>
      </c>
      <c r="P5" s="51"/>
      <c r="Q5" s="51"/>
      <c r="R5" s="44" t="s">
        <v>4</v>
      </c>
      <c r="S5" s="6"/>
      <c r="T5" s="6"/>
      <c r="U5" s="57" t="s">
        <v>5</v>
      </c>
      <c r="V5" s="51"/>
      <c r="W5" s="57" t="s">
        <v>6</v>
      </c>
      <c r="X5" s="51"/>
      <c r="Y5" s="51"/>
      <c r="Z5" s="51"/>
      <c r="AA5" s="51"/>
      <c r="AB5" s="51"/>
    </row>
    <row r="6" spans="1:28" ht="15" customHeight="1">
      <c r="A6" s="52"/>
      <c r="B6" s="52"/>
      <c r="C6" s="52"/>
      <c r="D6" s="45"/>
      <c r="E6" s="52" t="s">
        <v>7</v>
      </c>
      <c r="F6" s="54" t="s">
        <v>8</v>
      </c>
      <c r="G6" s="54" t="s">
        <v>9</v>
      </c>
      <c r="H6" s="56" t="s">
        <v>10</v>
      </c>
      <c r="I6" s="47" t="s">
        <v>11</v>
      </c>
      <c r="J6" s="48"/>
      <c r="K6" s="48"/>
      <c r="L6" s="47" t="s">
        <v>12</v>
      </c>
      <c r="M6" s="48"/>
      <c r="N6" s="48"/>
      <c r="O6" s="52"/>
      <c r="P6" s="52"/>
      <c r="Q6" s="52"/>
      <c r="R6" s="45"/>
      <c r="S6" s="52" t="s">
        <v>7</v>
      </c>
      <c r="T6" s="54" t="s">
        <v>8</v>
      </c>
      <c r="U6" s="54" t="s">
        <v>9</v>
      </c>
      <c r="V6" s="56" t="s">
        <v>10</v>
      </c>
      <c r="W6" s="47" t="s">
        <v>11</v>
      </c>
      <c r="X6" s="48"/>
      <c r="Y6" s="48"/>
      <c r="Z6" s="47" t="s">
        <v>12</v>
      </c>
      <c r="AA6" s="48"/>
      <c r="AB6" s="48"/>
    </row>
    <row r="7" spans="1:28" ht="15" customHeight="1">
      <c r="A7" s="53"/>
      <c r="B7" s="53"/>
      <c r="C7" s="53"/>
      <c r="D7" s="46"/>
      <c r="E7" s="53"/>
      <c r="F7" s="55"/>
      <c r="G7" s="55"/>
      <c r="H7" s="46"/>
      <c r="I7" s="8" t="s">
        <v>13</v>
      </c>
      <c r="J7" s="9" t="s">
        <v>14</v>
      </c>
      <c r="K7" s="7" t="s">
        <v>15</v>
      </c>
      <c r="L7" s="8" t="s">
        <v>13</v>
      </c>
      <c r="M7" s="9" t="s">
        <v>14</v>
      </c>
      <c r="N7" s="7" t="s">
        <v>15</v>
      </c>
      <c r="O7" s="53"/>
      <c r="P7" s="53"/>
      <c r="Q7" s="53"/>
      <c r="R7" s="46"/>
      <c r="S7" s="53"/>
      <c r="T7" s="55"/>
      <c r="U7" s="55"/>
      <c r="V7" s="46"/>
      <c r="W7" s="8" t="s">
        <v>13</v>
      </c>
      <c r="X7" s="9" t="s">
        <v>14</v>
      </c>
      <c r="Y7" s="7" t="s">
        <v>15</v>
      </c>
      <c r="Z7" s="8" t="s">
        <v>13</v>
      </c>
      <c r="AA7" s="9" t="s">
        <v>14</v>
      </c>
      <c r="AB7" s="7" t="s">
        <v>15</v>
      </c>
    </row>
    <row r="8" spans="4:28" ht="5.25" customHeight="1">
      <c r="D8" s="10"/>
      <c r="O8" s="36"/>
      <c r="P8" s="36"/>
      <c r="Q8" s="36"/>
      <c r="R8" s="37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s="36" customFormat="1" ht="9.75" customHeight="1">
      <c r="A9" s="58" t="s">
        <v>16</v>
      </c>
      <c r="B9" s="58"/>
      <c r="D9" s="40">
        <f>SUM(D11,D13)</f>
        <v>612589</v>
      </c>
      <c r="E9" s="11">
        <f aca="true" t="shared" si="0" ref="E9:N9">SUM(E11,E13)</f>
        <v>2077689</v>
      </c>
      <c r="F9" s="11">
        <f t="shared" si="0"/>
        <v>1009118</v>
      </c>
      <c r="G9" s="11">
        <f t="shared" si="0"/>
        <v>20103</v>
      </c>
      <c r="H9" s="11">
        <f t="shared" si="0"/>
        <v>14342</v>
      </c>
      <c r="I9" s="11">
        <f t="shared" si="0"/>
        <v>37072</v>
      </c>
      <c r="J9" s="11">
        <f t="shared" si="0"/>
        <v>48245</v>
      </c>
      <c r="K9" s="11">
        <f t="shared" si="0"/>
        <v>481</v>
      </c>
      <c r="L9" s="11">
        <f t="shared" si="0"/>
        <v>37072</v>
      </c>
      <c r="M9" s="11">
        <f t="shared" si="0"/>
        <v>43222</v>
      </c>
      <c r="N9" s="11">
        <f t="shared" si="0"/>
        <v>145</v>
      </c>
      <c r="O9" s="58" t="s">
        <v>17</v>
      </c>
      <c r="P9" s="58"/>
      <c r="R9" s="40">
        <f>SUM(R10:R14)</f>
        <v>4861</v>
      </c>
      <c r="S9" s="11">
        <f aca="true" t="shared" si="1" ref="S9:AA9">SUM(S10:S14)</f>
        <v>18688</v>
      </c>
      <c r="T9" s="11">
        <f t="shared" si="1"/>
        <v>9001</v>
      </c>
      <c r="U9" s="11">
        <f t="shared" si="1"/>
        <v>161</v>
      </c>
      <c r="V9" s="11">
        <f t="shared" si="1"/>
        <v>175</v>
      </c>
      <c r="W9" s="11">
        <f t="shared" si="1"/>
        <v>372</v>
      </c>
      <c r="X9" s="11">
        <f t="shared" si="1"/>
        <v>173</v>
      </c>
      <c r="Y9" s="11">
        <f t="shared" si="1"/>
        <v>2</v>
      </c>
      <c r="Z9" s="11">
        <f t="shared" si="1"/>
        <v>397</v>
      </c>
      <c r="AA9" s="11">
        <f t="shared" si="1"/>
        <v>179</v>
      </c>
      <c r="AB9" s="11" t="s">
        <v>136</v>
      </c>
    </row>
    <row r="10" spans="1:28" s="36" customFormat="1" ht="9.75" customHeight="1">
      <c r="A10" s="35"/>
      <c r="B10" s="35"/>
      <c r="D10" s="13"/>
      <c r="E10" s="14"/>
      <c r="F10" s="14"/>
      <c r="G10" s="14"/>
      <c r="H10" s="14"/>
      <c r="I10" s="11"/>
      <c r="J10" s="11"/>
      <c r="K10" s="11"/>
      <c r="L10" s="11"/>
      <c r="M10" s="11"/>
      <c r="N10" s="21"/>
      <c r="O10" s="35"/>
      <c r="P10" s="12" t="s">
        <v>18</v>
      </c>
      <c r="Q10" s="17"/>
      <c r="R10" s="38">
        <v>744</v>
      </c>
      <c r="S10" s="18">
        <v>2544</v>
      </c>
      <c r="T10" s="18">
        <v>1197</v>
      </c>
      <c r="U10" s="18">
        <v>19</v>
      </c>
      <c r="V10" s="18">
        <v>24</v>
      </c>
      <c r="W10" s="16">
        <v>52</v>
      </c>
      <c r="X10" s="16">
        <v>24</v>
      </c>
      <c r="Y10" s="34" t="s">
        <v>141</v>
      </c>
      <c r="Z10" s="16">
        <v>58</v>
      </c>
      <c r="AA10" s="16">
        <v>24</v>
      </c>
      <c r="AB10" s="34" t="s">
        <v>141</v>
      </c>
    </row>
    <row r="11" spans="1:28" s="36" customFormat="1" ht="9.75" customHeight="1">
      <c r="A11" s="58" t="s">
        <v>134</v>
      </c>
      <c r="B11" s="58"/>
      <c r="D11" s="40">
        <f>SUM(D15:D28)</f>
        <v>406603</v>
      </c>
      <c r="E11" s="11">
        <f aca="true" t="shared" si="2" ref="E11:N11">SUM(E15:E28)</f>
        <v>1330827</v>
      </c>
      <c r="F11" s="11">
        <f t="shared" si="2"/>
        <v>644341</v>
      </c>
      <c r="G11" s="11">
        <f t="shared" si="2"/>
        <v>13208</v>
      </c>
      <c r="H11" s="11">
        <f t="shared" si="2"/>
        <v>8506</v>
      </c>
      <c r="I11" s="11">
        <f t="shared" si="2"/>
        <v>21873</v>
      </c>
      <c r="J11" s="11">
        <f t="shared" si="2"/>
        <v>35339</v>
      </c>
      <c r="K11" s="11">
        <f t="shared" si="2"/>
        <v>325</v>
      </c>
      <c r="L11" s="11">
        <f t="shared" si="2"/>
        <v>21796</v>
      </c>
      <c r="M11" s="11">
        <f t="shared" si="2"/>
        <v>30672</v>
      </c>
      <c r="N11" s="11">
        <f t="shared" si="2"/>
        <v>100</v>
      </c>
      <c r="O11" s="35"/>
      <c r="P11" s="12" t="s">
        <v>19</v>
      </c>
      <c r="Q11" s="17"/>
      <c r="R11" s="38">
        <v>638</v>
      </c>
      <c r="S11" s="18">
        <v>2092</v>
      </c>
      <c r="T11" s="18">
        <v>1020</v>
      </c>
      <c r="U11" s="18">
        <v>15</v>
      </c>
      <c r="V11" s="18">
        <v>28</v>
      </c>
      <c r="W11" s="16">
        <v>58</v>
      </c>
      <c r="X11" s="16">
        <v>19</v>
      </c>
      <c r="Y11" s="34" t="s">
        <v>141</v>
      </c>
      <c r="Z11" s="16">
        <v>52</v>
      </c>
      <c r="AA11" s="16">
        <v>9</v>
      </c>
      <c r="AB11" s="34" t="s">
        <v>141</v>
      </c>
    </row>
    <row r="12" spans="1:28" s="36" customFormat="1" ht="9.75" customHeight="1">
      <c r="A12" s="35"/>
      <c r="B12" s="35"/>
      <c r="D12" s="19"/>
      <c r="E12" s="20"/>
      <c r="G12" s="20"/>
      <c r="H12" s="20"/>
      <c r="I12" s="11"/>
      <c r="J12" s="11"/>
      <c r="K12" s="11"/>
      <c r="L12" s="11"/>
      <c r="M12" s="11"/>
      <c r="N12" s="21"/>
      <c r="O12" s="35"/>
      <c r="P12" s="12" t="s">
        <v>20</v>
      </c>
      <c r="Q12" s="17"/>
      <c r="R12" s="38">
        <v>1573</v>
      </c>
      <c r="S12" s="18">
        <v>6644</v>
      </c>
      <c r="T12" s="18">
        <v>3205</v>
      </c>
      <c r="U12" s="18">
        <v>59</v>
      </c>
      <c r="V12" s="18">
        <v>49</v>
      </c>
      <c r="W12" s="16">
        <v>136</v>
      </c>
      <c r="X12" s="16">
        <v>67</v>
      </c>
      <c r="Y12" s="22">
        <v>1</v>
      </c>
      <c r="Z12" s="16">
        <v>122</v>
      </c>
      <c r="AA12" s="16">
        <v>68</v>
      </c>
      <c r="AB12" s="34" t="s">
        <v>141</v>
      </c>
    </row>
    <row r="13" spans="1:28" s="36" customFormat="1" ht="9.75" customHeight="1">
      <c r="A13" s="58" t="s">
        <v>135</v>
      </c>
      <c r="B13" s="58"/>
      <c r="D13" s="40">
        <f aca="true" t="shared" si="3" ref="D13:L13">SUM(D30,D36,D41,D45,D49,D55,D65,D74,R9,R16,R25,R34,R38,R41,R54,R61,R71)</f>
        <v>205986</v>
      </c>
      <c r="E13" s="11">
        <f t="shared" si="3"/>
        <v>746862</v>
      </c>
      <c r="F13" s="11">
        <f t="shared" si="3"/>
        <v>364777</v>
      </c>
      <c r="G13" s="11">
        <f t="shared" si="3"/>
        <v>6895</v>
      </c>
      <c r="H13" s="11">
        <f t="shared" si="3"/>
        <v>5836</v>
      </c>
      <c r="I13" s="11">
        <f t="shared" si="3"/>
        <v>15199</v>
      </c>
      <c r="J13" s="11">
        <f t="shared" si="3"/>
        <v>12906</v>
      </c>
      <c r="K13" s="11">
        <f t="shared" si="3"/>
        <v>156</v>
      </c>
      <c r="L13" s="11">
        <f t="shared" si="3"/>
        <v>15276</v>
      </c>
      <c r="M13" s="11">
        <f>SUM(M30,M36,M41,M45,M49,M55,M65,M74,AA9,AA16,AA25,AA34,AA38,AA41,AA54,AA61,AA71)</f>
        <v>12550</v>
      </c>
      <c r="N13" s="11">
        <f>SUM(N30,N36,N41,N45,N49,N55,N65,N74,AB9,AB16,AB25,AB34,AB38,AB41,AB54,AB61,AB71)</f>
        <v>45</v>
      </c>
      <c r="O13" s="35"/>
      <c r="P13" s="12" t="s">
        <v>21</v>
      </c>
      <c r="Q13" s="17"/>
      <c r="R13" s="38">
        <v>1166</v>
      </c>
      <c r="S13" s="18">
        <v>4667</v>
      </c>
      <c r="T13" s="18">
        <v>2266</v>
      </c>
      <c r="U13" s="18">
        <v>37</v>
      </c>
      <c r="V13" s="18">
        <v>46</v>
      </c>
      <c r="W13" s="16">
        <v>80</v>
      </c>
      <c r="X13" s="16">
        <v>46</v>
      </c>
      <c r="Y13" s="22">
        <v>1</v>
      </c>
      <c r="Z13" s="16">
        <v>108</v>
      </c>
      <c r="AA13" s="16">
        <v>43</v>
      </c>
      <c r="AB13" s="34" t="s">
        <v>141</v>
      </c>
    </row>
    <row r="14" spans="1:28" s="36" customFormat="1" ht="9.75" customHeight="1">
      <c r="A14" s="35"/>
      <c r="B14" s="35"/>
      <c r="D14" s="19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35"/>
      <c r="P14" s="12" t="s">
        <v>22</v>
      </c>
      <c r="Q14" s="17"/>
      <c r="R14" s="38">
        <v>740</v>
      </c>
      <c r="S14" s="18">
        <v>2741</v>
      </c>
      <c r="T14" s="18">
        <v>1313</v>
      </c>
      <c r="U14" s="18">
        <v>31</v>
      </c>
      <c r="V14" s="18">
        <v>28</v>
      </c>
      <c r="W14" s="16">
        <v>46</v>
      </c>
      <c r="X14" s="16">
        <v>17</v>
      </c>
      <c r="Y14" s="34" t="s">
        <v>141</v>
      </c>
      <c r="Z14" s="16">
        <v>57</v>
      </c>
      <c r="AA14" s="16">
        <v>35</v>
      </c>
      <c r="AB14" s="34" t="s">
        <v>141</v>
      </c>
    </row>
    <row r="15" spans="1:28" s="36" customFormat="1" ht="9.75" customHeight="1">
      <c r="A15" s="35"/>
      <c r="B15" s="12" t="s">
        <v>23</v>
      </c>
      <c r="C15" s="17"/>
      <c r="D15" s="24">
        <v>134790</v>
      </c>
      <c r="E15" s="25">
        <v>410619</v>
      </c>
      <c r="F15" s="25">
        <v>196062</v>
      </c>
      <c r="G15" s="25">
        <v>3931</v>
      </c>
      <c r="H15" s="25">
        <v>2820</v>
      </c>
      <c r="I15" s="16">
        <v>6033</v>
      </c>
      <c r="J15" s="16">
        <v>8783</v>
      </c>
      <c r="K15" s="16">
        <v>54</v>
      </c>
      <c r="L15" s="16">
        <v>6942</v>
      </c>
      <c r="M15" s="16">
        <v>8698</v>
      </c>
      <c r="N15" s="16">
        <v>46</v>
      </c>
      <c r="O15" s="35"/>
      <c r="P15" s="35"/>
      <c r="R15" s="13"/>
      <c r="S15" s="26"/>
      <c r="T15" s="26"/>
      <c r="U15" s="23"/>
      <c r="V15" s="26"/>
      <c r="W15" s="21"/>
      <c r="X15" s="21"/>
      <c r="Y15" s="21"/>
      <c r="Z15" s="21"/>
      <c r="AA15" s="21"/>
      <c r="AB15" s="21"/>
    </row>
    <row r="16" spans="1:28" s="36" customFormat="1" ht="9.75" customHeight="1">
      <c r="A16" s="35"/>
      <c r="B16" s="12" t="s">
        <v>24</v>
      </c>
      <c r="C16" s="17"/>
      <c r="D16" s="24">
        <v>46693</v>
      </c>
      <c r="E16" s="25">
        <v>148772</v>
      </c>
      <c r="F16" s="25">
        <v>71940</v>
      </c>
      <c r="G16" s="25">
        <v>1585</v>
      </c>
      <c r="H16" s="25">
        <v>955</v>
      </c>
      <c r="I16" s="16">
        <v>2254</v>
      </c>
      <c r="J16" s="16">
        <v>3536</v>
      </c>
      <c r="K16" s="16">
        <v>53</v>
      </c>
      <c r="L16" s="16">
        <v>2541</v>
      </c>
      <c r="M16" s="16">
        <v>3437</v>
      </c>
      <c r="N16" s="16">
        <v>4</v>
      </c>
      <c r="O16" s="58" t="s">
        <v>25</v>
      </c>
      <c r="P16" s="58"/>
      <c r="R16" s="40">
        <f>SUM(R17:R23)</f>
        <v>14258</v>
      </c>
      <c r="S16" s="11">
        <f aca="true" t="shared" si="4" ref="S16:AB16">SUM(S17:S23)</f>
        <v>50752</v>
      </c>
      <c r="T16" s="11">
        <f t="shared" si="4"/>
        <v>24628</v>
      </c>
      <c r="U16" s="11">
        <f t="shared" si="4"/>
        <v>523</v>
      </c>
      <c r="V16" s="11">
        <f t="shared" si="4"/>
        <v>447</v>
      </c>
      <c r="W16" s="11">
        <f t="shared" si="4"/>
        <v>805</v>
      </c>
      <c r="X16" s="11">
        <f t="shared" si="4"/>
        <v>558</v>
      </c>
      <c r="Y16" s="11">
        <f t="shared" si="4"/>
        <v>13</v>
      </c>
      <c r="Z16" s="11">
        <f t="shared" si="4"/>
        <v>947</v>
      </c>
      <c r="AA16" s="11">
        <f t="shared" si="4"/>
        <v>733</v>
      </c>
      <c r="AB16" s="11">
        <f t="shared" si="4"/>
        <v>6</v>
      </c>
    </row>
    <row r="17" spans="1:28" s="36" customFormat="1" ht="9.75" customHeight="1">
      <c r="A17" s="35"/>
      <c r="B17" s="12" t="s">
        <v>26</v>
      </c>
      <c r="C17" s="17"/>
      <c r="D17" s="24">
        <v>21267</v>
      </c>
      <c r="E17" s="25">
        <v>65181</v>
      </c>
      <c r="F17" s="25">
        <v>31087</v>
      </c>
      <c r="G17" s="25">
        <v>651</v>
      </c>
      <c r="H17" s="25">
        <v>445</v>
      </c>
      <c r="I17" s="16">
        <v>1251</v>
      </c>
      <c r="J17" s="16">
        <v>1910</v>
      </c>
      <c r="K17" s="16">
        <v>28</v>
      </c>
      <c r="L17" s="16">
        <v>1196</v>
      </c>
      <c r="M17" s="16">
        <v>2257</v>
      </c>
      <c r="N17" s="16">
        <v>4</v>
      </c>
      <c r="O17" s="35"/>
      <c r="P17" s="12" t="s">
        <v>27</v>
      </c>
      <c r="Q17" s="17"/>
      <c r="R17" s="24">
        <v>5301</v>
      </c>
      <c r="S17" s="25">
        <v>17455</v>
      </c>
      <c r="T17" s="25">
        <v>8354</v>
      </c>
      <c r="U17" s="25">
        <v>178</v>
      </c>
      <c r="V17" s="25">
        <v>149</v>
      </c>
      <c r="W17" s="16">
        <v>252</v>
      </c>
      <c r="X17" s="16">
        <v>202</v>
      </c>
      <c r="Y17" s="16">
        <v>8</v>
      </c>
      <c r="Z17" s="16">
        <v>357</v>
      </c>
      <c r="AA17" s="16">
        <v>295</v>
      </c>
      <c r="AB17" s="34">
        <v>4</v>
      </c>
    </row>
    <row r="18" spans="1:28" s="36" customFormat="1" ht="9.75" customHeight="1">
      <c r="A18" s="35"/>
      <c r="B18" s="12" t="s">
        <v>28</v>
      </c>
      <c r="C18" s="17"/>
      <c r="D18" s="24">
        <v>28283</v>
      </c>
      <c r="E18" s="25">
        <v>96138</v>
      </c>
      <c r="F18" s="25">
        <v>46613</v>
      </c>
      <c r="G18" s="25">
        <v>1030</v>
      </c>
      <c r="H18" s="25">
        <v>520</v>
      </c>
      <c r="I18" s="16">
        <v>1255</v>
      </c>
      <c r="J18" s="16">
        <v>4062</v>
      </c>
      <c r="K18" s="16">
        <v>41</v>
      </c>
      <c r="L18" s="16">
        <v>1270</v>
      </c>
      <c r="M18" s="16">
        <v>2492</v>
      </c>
      <c r="N18" s="16">
        <v>4</v>
      </c>
      <c r="O18" s="35"/>
      <c r="P18" s="12" t="s">
        <v>29</v>
      </c>
      <c r="Q18" s="17"/>
      <c r="R18" s="24">
        <v>1801</v>
      </c>
      <c r="S18" s="25">
        <v>7122</v>
      </c>
      <c r="T18" s="25">
        <v>3472</v>
      </c>
      <c r="U18" s="25">
        <v>75</v>
      </c>
      <c r="V18" s="25">
        <v>63</v>
      </c>
      <c r="W18" s="16">
        <v>124</v>
      </c>
      <c r="X18" s="16">
        <v>50</v>
      </c>
      <c r="Y18" s="16">
        <v>3</v>
      </c>
      <c r="Z18" s="16">
        <v>92</v>
      </c>
      <c r="AA18" s="16">
        <v>87</v>
      </c>
      <c r="AB18" s="34" t="s">
        <v>141</v>
      </c>
    </row>
    <row r="19" spans="1:28" s="36" customFormat="1" ht="9.75" customHeight="1">
      <c r="A19" s="35"/>
      <c r="B19" s="12" t="s">
        <v>30</v>
      </c>
      <c r="C19" s="17"/>
      <c r="D19" s="24">
        <v>19795</v>
      </c>
      <c r="E19" s="25">
        <v>69332</v>
      </c>
      <c r="F19" s="25">
        <v>33948</v>
      </c>
      <c r="G19" s="25">
        <v>664</v>
      </c>
      <c r="H19" s="25">
        <v>426</v>
      </c>
      <c r="I19" s="16">
        <v>1561</v>
      </c>
      <c r="J19" s="16">
        <v>1398</v>
      </c>
      <c r="K19" s="16">
        <v>9</v>
      </c>
      <c r="L19" s="16">
        <v>1035</v>
      </c>
      <c r="M19" s="16">
        <v>1224</v>
      </c>
      <c r="N19" s="16">
        <v>1</v>
      </c>
      <c r="O19" s="35"/>
      <c r="P19" s="12" t="s">
        <v>31</v>
      </c>
      <c r="Q19" s="17"/>
      <c r="R19" s="24">
        <v>3665</v>
      </c>
      <c r="S19" s="25">
        <v>12502</v>
      </c>
      <c r="T19" s="25">
        <v>6099</v>
      </c>
      <c r="U19" s="25">
        <v>140</v>
      </c>
      <c r="V19" s="25">
        <v>98</v>
      </c>
      <c r="W19" s="16">
        <v>200</v>
      </c>
      <c r="X19" s="16">
        <v>169</v>
      </c>
      <c r="Y19" s="34" t="s">
        <v>141</v>
      </c>
      <c r="Z19" s="16">
        <v>251</v>
      </c>
      <c r="AA19" s="16">
        <v>177</v>
      </c>
      <c r="AB19" s="33" t="s">
        <v>141</v>
      </c>
    </row>
    <row r="20" spans="1:28" s="36" customFormat="1" ht="9.75" customHeight="1">
      <c r="A20" s="35"/>
      <c r="B20" s="12" t="s">
        <v>32</v>
      </c>
      <c r="C20" s="17"/>
      <c r="D20" s="24">
        <v>15855</v>
      </c>
      <c r="E20" s="25">
        <v>54115</v>
      </c>
      <c r="F20" s="25">
        <v>25840</v>
      </c>
      <c r="G20" s="25">
        <v>549</v>
      </c>
      <c r="H20" s="25">
        <v>412</v>
      </c>
      <c r="I20" s="16">
        <v>672</v>
      </c>
      <c r="J20" s="16">
        <v>1452</v>
      </c>
      <c r="K20" s="16">
        <v>14</v>
      </c>
      <c r="L20" s="16">
        <v>720</v>
      </c>
      <c r="M20" s="16">
        <v>1155</v>
      </c>
      <c r="N20" s="16">
        <v>7</v>
      </c>
      <c r="O20" s="35"/>
      <c r="P20" s="12" t="s">
        <v>33</v>
      </c>
      <c r="Q20" s="17"/>
      <c r="R20" s="24">
        <v>954</v>
      </c>
      <c r="S20" s="25">
        <v>3464</v>
      </c>
      <c r="T20" s="25">
        <v>1694</v>
      </c>
      <c r="U20" s="25">
        <v>42</v>
      </c>
      <c r="V20" s="25">
        <v>32</v>
      </c>
      <c r="W20" s="16">
        <v>58</v>
      </c>
      <c r="X20" s="16">
        <v>42</v>
      </c>
      <c r="Y20" s="34" t="s">
        <v>141</v>
      </c>
      <c r="Z20" s="16">
        <v>73</v>
      </c>
      <c r="AA20" s="16">
        <v>41</v>
      </c>
      <c r="AB20" s="33" t="s">
        <v>141</v>
      </c>
    </row>
    <row r="21" spans="1:28" s="36" customFormat="1" ht="9.75" customHeight="1">
      <c r="A21" s="35"/>
      <c r="B21" s="12" t="s">
        <v>34</v>
      </c>
      <c r="C21" s="17"/>
      <c r="D21" s="24">
        <v>6885</v>
      </c>
      <c r="E21" s="25">
        <v>26025</v>
      </c>
      <c r="F21" s="25">
        <v>12623</v>
      </c>
      <c r="G21" s="25">
        <v>227</v>
      </c>
      <c r="H21" s="25">
        <v>192</v>
      </c>
      <c r="I21" s="16">
        <v>402</v>
      </c>
      <c r="J21" s="16">
        <v>296</v>
      </c>
      <c r="K21" s="16">
        <v>1</v>
      </c>
      <c r="L21" s="16">
        <v>455</v>
      </c>
      <c r="M21" s="16">
        <v>273</v>
      </c>
      <c r="N21" s="34">
        <v>3</v>
      </c>
      <c r="O21" s="35"/>
      <c r="P21" s="12" t="s">
        <v>35</v>
      </c>
      <c r="Q21" s="17"/>
      <c r="R21" s="24">
        <v>1275</v>
      </c>
      <c r="S21" s="25">
        <v>5524</v>
      </c>
      <c r="T21" s="25">
        <v>2726</v>
      </c>
      <c r="U21" s="25">
        <v>44</v>
      </c>
      <c r="V21" s="25">
        <v>49</v>
      </c>
      <c r="W21" s="16">
        <v>68</v>
      </c>
      <c r="X21" s="16">
        <v>48</v>
      </c>
      <c r="Y21" s="34">
        <v>1</v>
      </c>
      <c r="Z21" s="16">
        <v>90</v>
      </c>
      <c r="AA21" s="16">
        <v>56</v>
      </c>
      <c r="AB21" s="34">
        <v>1</v>
      </c>
    </row>
    <row r="22" spans="1:28" s="36" customFormat="1" ht="9.75" customHeight="1">
      <c r="A22" s="35"/>
      <c r="B22" s="12" t="s">
        <v>36</v>
      </c>
      <c r="C22" s="17"/>
      <c r="D22" s="24">
        <v>11518</v>
      </c>
      <c r="E22" s="25">
        <v>41221</v>
      </c>
      <c r="F22" s="25">
        <v>19885</v>
      </c>
      <c r="G22" s="25">
        <v>404</v>
      </c>
      <c r="H22" s="25">
        <v>330</v>
      </c>
      <c r="I22" s="16">
        <v>745</v>
      </c>
      <c r="J22" s="16">
        <v>1220</v>
      </c>
      <c r="K22" s="16">
        <v>10</v>
      </c>
      <c r="L22" s="16">
        <v>680</v>
      </c>
      <c r="M22" s="16">
        <v>1148</v>
      </c>
      <c r="N22" s="41">
        <v>6</v>
      </c>
      <c r="O22" s="35"/>
      <c r="P22" s="12" t="s">
        <v>37</v>
      </c>
      <c r="Q22" s="17"/>
      <c r="R22" s="24">
        <v>558</v>
      </c>
      <c r="S22" s="25">
        <v>2176</v>
      </c>
      <c r="T22" s="25">
        <v>1081</v>
      </c>
      <c r="U22" s="25">
        <v>31</v>
      </c>
      <c r="V22" s="25">
        <v>24</v>
      </c>
      <c r="W22" s="16">
        <v>41</v>
      </c>
      <c r="X22" s="16">
        <v>24</v>
      </c>
      <c r="Y22" s="34" t="s">
        <v>141</v>
      </c>
      <c r="Z22" s="16">
        <v>49</v>
      </c>
      <c r="AA22" s="16">
        <v>18</v>
      </c>
      <c r="AB22" s="34" t="s">
        <v>141</v>
      </c>
    </row>
    <row r="23" spans="1:28" s="36" customFormat="1" ht="9.75" customHeight="1">
      <c r="A23" s="35"/>
      <c r="B23" s="12" t="s">
        <v>38</v>
      </c>
      <c r="C23" s="17"/>
      <c r="D23" s="24">
        <v>16886</v>
      </c>
      <c r="E23" s="25">
        <v>62366</v>
      </c>
      <c r="F23" s="25">
        <v>30457</v>
      </c>
      <c r="G23" s="25">
        <v>636</v>
      </c>
      <c r="H23" s="25">
        <v>358</v>
      </c>
      <c r="I23" s="16">
        <v>1157</v>
      </c>
      <c r="J23" s="16">
        <v>1351</v>
      </c>
      <c r="K23" s="16">
        <v>14</v>
      </c>
      <c r="L23" s="16">
        <v>829</v>
      </c>
      <c r="M23" s="16">
        <v>1055</v>
      </c>
      <c r="N23" s="16">
        <v>10</v>
      </c>
      <c r="O23" s="35"/>
      <c r="P23" s="12" t="s">
        <v>39</v>
      </c>
      <c r="Q23" s="17"/>
      <c r="R23" s="24">
        <v>704</v>
      </c>
      <c r="S23" s="25">
        <v>2509</v>
      </c>
      <c r="T23" s="25">
        <v>1202</v>
      </c>
      <c r="U23" s="25">
        <v>13</v>
      </c>
      <c r="V23" s="25">
        <v>32</v>
      </c>
      <c r="W23" s="16">
        <v>62</v>
      </c>
      <c r="X23" s="16">
        <v>23</v>
      </c>
      <c r="Y23" s="33">
        <v>1</v>
      </c>
      <c r="Z23" s="16">
        <v>35</v>
      </c>
      <c r="AA23" s="16">
        <v>59</v>
      </c>
      <c r="AB23" s="34">
        <v>1</v>
      </c>
    </row>
    <row r="24" spans="1:28" s="36" customFormat="1" ht="9.75" customHeight="1">
      <c r="A24" s="35"/>
      <c r="B24" s="12" t="s">
        <v>40</v>
      </c>
      <c r="C24" s="17"/>
      <c r="D24" s="24">
        <v>9976</v>
      </c>
      <c r="E24" s="25">
        <v>35131</v>
      </c>
      <c r="F24" s="25">
        <v>16884</v>
      </c>
      <c r="G24" s="25">
        <v>354</v>
      </c>
      <c r="H24" s="25">
        <v>298</v>
      </c>
      <c r="I24" s="16">
        <v>604</v>
      </c>
      <c r="J24" s="16">
        <v>769</v>
      </c>
      <c r="K24" s="16">
        <v>7</v>
      </c>
      <c r="L24" s="16">
        <v>595</v>
      </c>
      <c r="M24" s="16">
        <v>732</v>
      </c>
      <c r="N24" s="34">
        <v>3</v>
      </c>
      <c r="O24" s="35"/>
      <c r="P24" s="35"/>
      <c r="R24" s="13"/>
      <c r="S24" s="26"/>
      <c r="T24" s="26"/>
      <c r="U24" s="23"/>
      <c r="V24" s="26"/>
      <c r="W24" s="21"/>
      <c r="X24" s="21"/>
      <c r="Y24" s="21" t="s">
        <v>41</v>
      </c>
      <c r="Z24" s="21"/>
      <c r="AA24" s="21"/>
      <c r="AB24" s="21"/>
    </row>
    <row r="25" spans="1:28" s="36" customFormat="1" ht="9.75" customHeight="1">
      <c r="A25" s="35"/>
      <c r="B25" s="12" t="s">
        <v>42</v>
      </c>
      <c r="C25" s="17"/>
      <c r="D25" s="24">
        <v>13222</v>
      </c>
      <c r="E25" s="25">
        <v>44268</v>
      </c>
      <c r="F25" s="25">
        <v>21997</v>
      </c>
      <c r="G25" s="25">
        <v>528</v>
      </c>
      <c r="H25" s="25">
        <v>291</v>
      </c>
      <c r="I25" s="16">
        <v>1367</v>
      </c>
      <c r="J25" s="16">
        <v>1660</v>
      </c>
      <c r="K25" s="16">
        <v>17</v>
      </c>
      <c r="L25" s="16">
        <v>1034</v>
      </c>
      <c r="M25" s="16">
        <v>987</v>
      </c>
      <c r="N25" s="42">
        <v>5</v>
      </c>
      <c r="O25" s="58" t="s">
        <v>43</v>
      </c>
      <c r="P25" s="58"/>
      <c r="R25" s="40">
        <f>SUM(R26:R32)</f>
        <v>17035</v>
      </c>
      <c r="S25" s="11">
        <f aca="true" t="shared" si="5" ref="S25:AB25">SUM(S26:S32)</f>
        <v>61537</v>
      </c>
      <c r="T25" s="11">
        <f t="shared" si="5"/>
        <v>30434</v>
      </c>
      <c r="U25" s="11">
        <f t="shared" si="5"/>
        <v>536</v>
      </c>
      <c r="V25" s="11">
        <f t="shared" si="5"/>
        <v>583</v>
      </c>
      <c r="W25" s="11">
        <f t="shared" si="5"/>
        <v>1140</v>
      </c>
      <c r="X25" s="11">
        <f t="shared" si="5"/>
        <v>1376</v>
      </c>
      <c r="Y25" s="11">
        <f t="shared" si="5"/>
        <v>7</v>
      </c>
      <c r="Z25" s="11">
        <f t="shared" si="5"/>
        <v>1325</v>
      </c>
      <c r="AA25" s="11">
        <f t="shared" si="5"/>
        <v>1149</v>
      </c>
      <c r="AB25" s="11">
        <f t="shared" si="5"/>
        <v>4</v>
      </c>
    </row>
    <row r="26" spans="1:28" s="36" customFormat="1" ht="9.75" customHeight="1">
      <c r="A26" s="35"/>
      <c r="B26" s="12" t="s">
        <v>44</v>
      </c>
      <c r="C26" s="17"/>
      <c r="D26" s="24">
        <v>18533</v>
      </c>
      <c r="E26" s="25">
        <v>65120</v>
      </c>
      <c r="F26" s="25">
        <v>31583</v>
      </c>
      <c r="G26" s="25">
        <v>596</v>
      </c>
      <c r="H26" s="25">
        <v>464</v>
      </c>
      <c r="I26" s="16">
        <v>931</v>
      </c>
      <c r="J26" s="16">
        <v>1143</v>
      </c>
      <c r="K26" s="16">
        <v>11</v>
      </c>
      <c r="L26" s="16">
        <v>928</v>
      </c>
      <c r="M26" s="16">
        <v>1112</v>
      </c>
      <c r="N26" s="16">
        <v>3</v>
      </c>
      <c r="O26" s="35"/>
      <c r="P26" s="12" t="s">
        <v>45</v>
      </c>
      <c r="Q26" s="17"/>
      <c r="R26" s="24">
        <v>2980</v>
      </c>
      <c r="S26" s="25">
        <v>8922</v>
      </c>
      <c r="T26" s="25">
        <v>4983</v>
      </c>
      <c r="U26" s="25">
        <v>86</v>
      </c>
      <c r="V26" s="25">
        <v>39</v>
      </c>
      <c r="W26" s="16">
        <v>170</v>
      </c>
      <c r="X26" s="16">
        <v>698</v>
      </c>
      <c r="Y26" s="22">
        <v>2</v>
      </c>
      <c r="Z26" s="16">
        <v>266</v>
      </c>
      <c r="AA26" s="16">
        <v>451</v>
      </c>
      <c r="AB26" s="33" t="s">
        <v>141</v>
      </c>
    </row>
    <row r="27" spans="1:28" s="36" customFormat="1" ht="9.75" customHeight="1">
      <c r="A27" s="35"/>
      <c r="B27" s="12" t="s">
        <v>46</v>
      </c>
      <c r="C27" s="17"/>
      <c r="D27" s="24">
        <v>39059</v>
      </c>
      <c r="E27" s="25">
        <v>130764</v>
      </c>
      <c r="F27" s="25">
        <v>64581</v>
      </c>
      <c r="G27" s="25">
        <v>1337</v>
      </c>
      <c r="H27" s="25">
        <v>603</v>
      </c>
      <c r="I27" s="16">
        <v>2270</v>
      </c>
      <c r="J27" s="16">
        <v>4080</v>
      </c>
      <c r="K27" s="16">
        <v>31</v>
      </c>
      <c r="L27" s="16">
        <v>2315</v>
      </c>
      <c r="M27" s="16">
        <v>3715</v>
      </c>
      <c r="N27" s="16">
        <v>1</v>
      </c>
      <c r="O27" s="35"/>
      <c r="P27" s="12" t="s">
        <v>47</v>
      </c>
      <c r="Q27" s="17"/>
      <c r="R27" s="24">
        <v>1413</v>
      </c>
      <c r="S27" s="25">
        <v>5893</v>
      </c>
      <c r="T27" s="25">
        <v>2910</v>
      </c>
      <c r="U27" s="25">
        <v>51</v>
      </c>
      <c r="V27" s="25">
        <v>45</v>
      </c>
      <c r="W27" s="16">
        <v>123</v>
      </c>
      <c r="X27" s="16">
        <v>37</v>
      </c>
      <c r="Y27" s="22">
        <v>2</v>
      </c>
      <c r="Z27" s="16">
        <v>123</v>
      </c>
      <c r="AA27" s="16">
        <v>48</v>
      </c>
      <c r="AB27" s="33">
        <v>2</v>
      </c>
    </row>
    <row r="28" spans="1:28" s="36" customFormat="1" ht="9.75" customHeight="1">
      <c r="A28" s="35"/>
      <c r="B28" s="12" t="s">
        <v>48</v>
      </c>
      <c r="C28" s="17"/>
      <c r="D28" s="24">
        <v>23841</v>
      </c>
      <c r="E28" s="25">
        <v>81775</v>
      </c>
      <c r="F28" s="25">
        <v>40841</v>
      </c>
      <c r="G28" s="25">
        <v>716</v>
      </c>
      <c r="H28" s="25">
        <v>392</v>
      </c>
      <c r="I28" s="16">
        <v>1371</v>
      </c>
      <c r="J28" s="16">
        <v>3679</v>
      </c>
      <c r="K28" s="16">
        <v>35</v>
      </c>
      <c r="L28" s="16">
        <v>1256</v>
      </c>
      <c r="M28" s="16">
        <v>2387</v>
      </c>
      <c r="N28" s="34">
        <v>3</v>
      </c>
      <c r="O28" s="35"/>
      <c r="P28" s="12" t="s">
        <v>49</v>
      </c>
      <c r="Q28" s="17"/>
      <c r="R28" s="24">
        <v>2939</v>
      </c>
      <c r="S28" s="25">
        <v>10704</v>
      </c>
      <c r="T28" s="25">
        <v>5217</v>
      </c>
      <c r="U28" s="25">
        <v>101</v>
      </c>
      <c r="V28" s="25">
        <v>74</v>
      </c>
      <c r="W28" s="16">
        <v>251</v>
      </c>
      <c r="X28" s="16">
        <v>197</v>
      </c>
      <c r="Y28" s="22">
        <v>1</v>
      </c>
      <c r="Z28" s="16">
        <v>249</v>
      </c>
      <c r="AA28" s="16">
        <v>173</v>
      </c>
      <c r="AB28" s="34" t="s">
        <v>141</v>
      </c>
    </row>
    <row r="29" spans="1:28" s="36" customFormat="1" ht="9.75" customHeight="1">
      <c r="A29" s="35"/>
      <c r="B29" s="35"/>
      <c r="D29" s="19"/>
      <c r="E29" s="23"/>
      <c r="F29" s="23"/>
      <c r="G29" s="23"/>
      <c r="H29" s="23"/>
      <c r="I29" s="21"/>
      <c r="J29" s="21"/>
      <c r="K29" s="21"/>
      <c r="L29" s="21"/>
      <c r="M29" s="21"/>
      <c r="N29" s="21"/>
      <c r="O29" s="35"/>
      <c r="P29" s="12" t="s">
        <v>50</v>
      </c>
      <c r="Q29" s="17"/>
      <c r="R29" s="24">
        <v>1623</v>
      </c>
      <c r="S29" s="25">
        <v>6038</v>
      </c>
      <c r="T29" s="25">
        <v>2910</v>
      </c>
      <c r="U29" s="25">
        <v>47</v>
      </c>
      <c r="V29" s="25">
        <v>65</v>
      </c>
      <c r="W29" s="16">
        <v>100</v>
      </c>
      <c r="X29" s="16">
        <v>61</v>
      </c>
      <c r="Y29" s="34" t="s">
        <v>141</v>
      </c>
      <c r="Z29" s="16">
        <v>140</v>
      </c>
      <c r="AA29" s="16">
        <v>62</v>
      </c>
      <c r="AB29" s="34" t="s">
        <v>141</v>
      </c>
    </row>
    <row r="30" spans="1:28" s="36" customFormat="1" ht="9.75" customHeight="1">
      <c r="A30" s="58" t="s">
        <v>51</v>
      </c>
      <c r="B30" s="58"/>
      <c r="C30" s="63"/>
      <c r="D30" s="11">
        <f>SUM(D31:D34)</f>
        <v>18724</v>
      </c>
      <c r="E30" s="11">
        <f aca="true" t="shared" si="6" ref="E30:M30">SUM(E31:E34)</f>
        <v>62516</v>
      </c>
      <c r="F30" s="11">
        <f t="shared" si="6"/>
        <v>30458</v>
      </c>
      <c r="G30" s="11">
        <f t="shared" si="6"/>
        <v>583</v>
      </c>
      <c r="H30" s="11">
        <f t="shared" si="6"/>
        <v>376</v>
      </c>
      <c r="I30" s="11">
        <f t="shared" si="6"/>
        <v>1603</v>
      </c>
      <c r="J30" s="11">
        <f t="shared" si="6"/>
        <v>1398</v>
      </c>
      <c r="K30" s="11">
        <f t="shared" si="6"/>
        <v>19</v>
      </c>
      <c r="L30" s="11">
        <f t="shared" si="6"/>
        <v>1771</v>
      </c>
      <c r="M30" s="11">
        <f t="shared" si="6"/>
        <v>1343</v>
      </c>
      <c r="N30" s="11">
        <f>SUM(N31:N34)</f>
        <v>1</v>
      </c>
      <c r="O30" s="35"/>
      <c r="P30" s="12" t="s">
        <v>52</v>
      </c>
      <c r="Q30" s="17"/>
      <c r="R30" s="24">
        <v>3957</v>
      </c>
      <c r="S30" s="25">
        <v>14667</v>
      </c>
      <c r="T30" s="25">
        <v>7073</v>
      </c>
      <c r="U30" s="25">
        <v>114</v>
      </c>
      <c r="V30" s="25">
        <v>175</v>
      </c>
      <c r="W30" s="16">
        <v>268</v>
      </c>
      <c r="X30" s="16">
        <v>192</v>
      </c>
      <c r="Y30" s="16">
        <v>1</v>
      </c>
      <c r="Z30" s="16">
        <v>274</v>
      </c>
      <c r="AA30" s="16">
        <v>190</v>
      </c>
      <c r="AB30" s="34" t="s">
        <v>141</v>
      </c>
    </row>
    <row r="31" spans="1:28" s="36" customFormat="1" ht="9.75" customHeight="1">
      <c r="A31" s="35"/>
      <c r="B31" s="12" t="s">
        <v>53</v>
      </c>
      <c r="C31" s="64"/>
      <c r="D31" s="25">
        <v>2266</v>
      </c>
      <c r="E31" s="25">
        <v>8655</v>
      </c>
      <c r="F31" s="25">
        <v>4281</v>
      </c>
      <c r="G31" s="25">
        <v>83</v>
      </c>
      <c r="H31" s="16">
        <v>64</v>
      </c>
      <c r="I31" s="16">
        <v>145</v>
      </c>
      <c r="J31" s="34">
        <v>188</v>
      </c>
      <c r="K31" s="16">
        <v>6</v>
      </c>
      <c r="L31" s="16">
        <v>113</v>
      </c>
      <c r="M31" s="16">
        <v>174</v>
      </c>
      <c r="N31" s="16" t="s">
        <v>141</v>
      </c>
      <c r="O31" s="35"/>
      <c r="P31" s="12" t="s">
        <v>54</v>
      </c>
      <c r="Q31" s="17"/>
      <c r="R31" s="24">
        <v>3229</v>
      </c>
      <c r="S31" s="25">
        <v>12023</v>
      </c>
      <c r="T31" s="25">
        <v>5761</v>
      </c>
      <c r="U31" s="25">
        <v>107</v>
      </c>
      <c r="V31" s="25">
        <v>139</v>
      </c>
      <c r="W31" s="16">
        <v>171</v>
      </c>
      <c r="X31" s="16">
        <v>152</v>
      </c>
      <c r="Y31" s="33" t="s">
        <v>141</v>
      </c>
      <c r="Z31" s="16">
        <v>199</v>
      </c>
      <c r="AA31" s="16">
        <v>185</v>
      </c>
      <c r="AB31" s="33">
        <v>2</v>
      </c>
    </row>
    <row r="32" spans="1:28" s="36" customFormat="1" ht="9.75" customHeight="1">
      <c r="A32" s="35"/>
      <c r="B32" s="12" t="s">
        <v>55</v>
      </c>
      <c r="C32" s="64"/>
      <c r="D32" s="25">
        <v>6655</v>
      </c>
      <c r="E32" s="25">
        <v>20781</v>
      </c>
      <c r="F32" s="25">
        <v>10343</v>
      </c>
      <c r="G32" s="25">
        <v>246</v>
      </c>
      <c r="H32" s="16">
        <v>98</v>
      </c>
      <c r="I32" s="16">
        <v>718</v>
      </c>
      <c r="J32" s="41">
        <v>501</v>
      </c>
      <c r="K32" s="16">
        <v>7</v>
      </c>
      <c r="L32" s="16">
        <v>827</v>
      </c>
      <c r="M32" s="16">
        <v>462</v>
      </c>
      <c r="N32" s="34" t="s">
        <v>141</v>
      </c>
      <c r="O32" s="35"/>
      <c r="P32" s="12" t="s">
        <v>56</v>
      </c>
      <c r="Q32" s="17"/>
      <c r="R32" s="24">
        <v>894</v>
      </c>
      <c r="S32" s="25">
        <v>3290</v>
      </c>
      <c r="T32" s="25">
        <v>1580</v>
      </c>
      <c r="U32" s="25">
        <v>30</v>
      </c>
      <c r="V32" s="25">
        <v>46</v>
      </c>
      <c r="W32" s="16">
        <v>57</v>
      </c>
      <c r="X32" s="16">
        <v>39</v>
      </c>
      <c r="Y32" s="33">
        <v>1</v>
      </c>
      <c r="Z32" s="16">
        <v>74</v>
      </c>
      <c r="AA32" s="16">
        <v>40</v>
      </c>
      <c r="AB32" s="33" t="s">
        <v>141</v>
      </c>
    </row>
    <row r="33" spans="1:28" s="36" customFormat="1" ht="9.75" customHeight="1">
      <c r="A33" s="35"/>
      <c r="B33" s="12" t="s">
        <v>57</v>
      </c>
      <c r="C33" s="64"/>
      <c r="D33" s="25">
        <v>6405</v>
      </c>
      <c r="E33" s="25">
        <v>22153</v>
      </c>
      <c r="F33" s="25">
        <v>10426</v>
      </c>
      <c r="G33" s="25">
        <v>164</v>
      </c>
      <c r="H33" s="16">
        <v>143</v>
      </c>
      <c r="I33" s="16">
        <v>409</v>
      </c>
      <c r="J33" s="16">
        <v>341</v>
      </c>
      <c r="K33" s="16">
        <v>4</v>
      </c>
      <c r="L33" s="16">
        <v>554</v>
      </c>
      <c r="M33" s="16">
        <v>366</v>
      </c>
      <c r="N33" s="34">
        <v>1</v>
      </c>
      <c r="O33" s="35"/>
      <c r="P33" s="35"/>
      <c r="R33" s="13"/>
      <c r="S33" s="26"/>
      <c r="T33" s="26"/>
      <c r="U33" s="23"/>
      <c r="V33" s="26"/>
      <c r="W33" s="21"/>
      <c r="X33" s="21"/>
      <c r="Y33" s="21"/>
      <c r="Z33" s="21"/>
      <c r="AA33" s="21"/>
      <c r="AB33" s="21"/>
    </row>
    <row r="34" spans="1:28" s="36" customFormat="1" ht="9.75" customHeight="1">
      <c r="A34" s="35"/>
      <c r="B34" s="12" t="s">
        <v>58</v>
      </c>
      <c r="C34" s="64"/>
      <c r="D34" s="25">
        <v>3398</v>
      </c>
      <c r="E34" s="25">
        <v>10927</v>
      </c>
      <c r="F34" s="25">
        <v>5408</v>
      </c>
      <c r="G34" s="25">
        <v>90</v>
      </c>
      <c r="H34" s="16">
        <v>71</v>
      </c>
      <c r="I34" s="16">
        <v>331</v>
      </c>
      <c r="J34" s="16">
        <v>368</v>
      </c>
      <c r="K34" s="16">
        <v>2</v>
      </c>
      <c r="L34" s="16">
        <v>277</v>
      </c>
      <c r="M34" s="16">
        <v>341</v>
      </c>
      <c r="N34" s="34" t="s">
        <v>141</v>
      </c>
      <c r="O34" s="58" t="s">
        <v>59</v>
      </c>
      <c r="P34" s="58"/>
      <c r="R34" s="40">
        <f>SUM(R35:R36)</f>
        <v>5784</v>
      </c>
      <c r="S34" s="11">
        <f aca="true" t="shared" si="7" ref="S34:AB34">SUM(S35:S36)</f>
        <v>21141</v>
      </c>
      <c r="T34" s="11">
        <f t="shared" si="7"/>
        <v>10384</v>
      </c>
      <c r="U34" s="11">
        <f t="shared" si="7"/>
        <v>198</v>
      </c>
      <c r="V34" s="11">
        <f t="shared" si="7"/>
        <v>141</v>
      </c>
      <c r="W34" s="11">
        <f t="shared" si="7"/>
        <v>424</v>
      </c>
      <c r="X34" s="11">
        <f t="shared" si="7"/>
        <v>593</v>
      </c>
      <c r="Y34" s="11" t="s">
        <v>140</v>
      </c>
      <c r="Z34" s="11">
        <f t="shared" si="7"/>
        <v>351</v>
      </c>
      <c r="AA34" s="11">
        <f t="shared" si="7"/>
        <v>367</v>
      </c>
      <c r="AB34" s="11">
        <f t="shared" si="7"/>
        <v>1</v>
      </c>
    </row>
    <row r="35" spans="1:28" s="36" customFormat="1" ht="9.75" customHeight="1">
      <c r="A35" s="35"/>
      <c r="B35" s="35"/>
      <c r="D35" s="13"/>
      <c r="E35" s="26"/>
      <c r="F35" s="26"/>
      <c r="G35" s="23"/>
      <c r="H35" s="26"/>
      <c r="I35" s="21"/>
      <c r="J35" s="21"/>
      <c r="K35" s="21"/>
      <c r="L35" s="21"/>
      <c r="M35" s="21"/>
      <c r="N35" s="21"/>
      <c r="O35" s="35"/>
      <c r="P35" s="12" t="s">
        <v>60</v>
      </c>
      <c r="Q35" s="17"/>
      <c r="R35" s="24">
        <v>5204</v>
      </c>
      <c r="S35" s="25">
        <v>19180</v>
      </c>
      <c r="T35" s="25">
        <v>9421</v>
      </c>
      <c r="U35" s="25">
        <v>174</v>
      </c>
      <c r="V35" s="25">
        <v>125</v>
      </c>
      <c r="W35" s="16">
        <v>375</v>
      </c>
      <c r="X35" s="16">
        <v>562</v>
      </c>
      <c r="Y35" s="33" t="s">
        <v>141</v>
      </c>
      <c r="Z35" s="16">
        <v>293</v>
      </c>
      <c r="AA35" s="16">
        <v>342</v>
      </c>
      <c r="AB35" s="34">
        <v>1</v>
      </c>
    </row>
    <row r="36" spans="1:28" s="36" customFormat="1" ht="9.75" customHeight="1">
      <c r="A36" s="58" t="s">
        <v>61</v>
      </c>
      <c r="B36" s="58"/>
      <c r="D36" s="40">
        <f>SUM(D37:D39)</f>
        <v>9995</v>
      </c>
      <c r="E36" s="11">
        <f aca="true" t="shared" si="8" ref="E36:M36">SUM(E37:E39)</f>
        <v>40910</v>
      </c>
      <c r="F36" s="11">
        <f t="shared" si="8"/>
        <v>19964</v>
      </c>
      <c r="G36" s="11">
        <f t="shared" si="8"/>
        <v>362</v>
      </c>
      <c r="H36" s="11">
        <f t="shared" si="8"/>
        <v>307</v>
      </c>
      <c r="I36" s="11">
        <f t="shared" si="8"/>
        <v>401</v>
      </c>
      <c r="J36" s="11">
        <f t="shared" si="8"/>
        <v>822</v>
      </c>
      <c r="K36" s="11">
        <f t="shared" si="8"/>
        <v>1</v>
      </c>
      <c r="L36" s="11">
        <f t="shared" si="8"/>
        <v>449</v>
      </c>
      <c r="M36" s="11">
        <f t="shared" si="8"/>
        <v>731</v>
      </c>
      <c r="N36" s="11" t="s">
        <v>140</v>
      </c>
      <c r="O36" s="35"/>
      <c r="P36" s="12" t="s">
        <v>62</v>
      </c>
      <c r="Q36" s="17"/>
      <c r="R36" s="24">
        <v>580</v>
      </c>
      <c r="S36" s="25">
        <v>1961</v>
      </c>
      <c r="T36" s="25">
        <v>963</v>
      </c>
      <c r="U36" s="25">
        <v>24</v>
      </c>
      <c r="V36" s="25">
        <v>16</v>
      </c>
      <c r="W36" s="16">
        <v>49</v>
      </c>
      <c r="X36" s="16">
        <v>31</v>
      </c>
      <c r="Y36" s="33" t="s">
        <v>141</v>
      </c>
      <c r="Z36" s="16">
        <v>58</v>
      </c>
      <c r="AA36" s="16">
        <v>25</v>
      </c>
      <c r="AB36" s="34" t="s">
        <v>141</v>
      </c>
    </row>
    <row r="37" spans="1:28" s="36" customFormat="1" ht="9.75" customHeight="1">
      <c r="A37" s="35"/>
      <c r="B37" s="12" t="s">
        <v>63</v>
      </c>
      <c r="C37" s="17"/>
      <c r="D37" s="24">
        <v>3425</v>
      </c>
      <c r="E37" s="25">
        <v>14650</v>
      </c>
      <c r="F37" s="25">
        <v>7168</v>
      </c>
      <c r="G37" s="25">
        <v>125</v>
      </c>
      <c r="H37" s="25">
        <v>129</v>
      </c>
      <c r="I37" s="16">
        <v>154</v>
      </c>
      <c r="J37" s="16">
        <v>373</v>
      </c>
      <c r="K37" s="16" t="s">
        <v>141</v>
      </c>
      <c r="L37" s="16">
        <v>170</v>
      </c>
      <c r="M37" s="16">
        <v>255</v>
      </c>
      <c r="N37" s="34" t="s">
        <v>141</v>
      </c>
      <c r="O37" s="35"/>
      <c r="P37" s="35"/>
      <c r="R37" s="13"/>
      <c r="S37" s="26"/>
      <c r="T37" s="26"/>
      <c r="U37" s="23"/>
      <c r="V37" s="26"/>
      <c r="W37" s="21"/>
      <c r="X37" s="21"/>
      <c r="Y37" s="21"/>
      <c r="Z37" s="21"/>
      <c r="AA37" s="21"/>
      <c r="AB37" s="21"/>
    </row>
    <row r="38" spans="1:28" s="36" customFormat="1" ht="9.75" customHeight="1">
      <c r="A38" s="35"/>
      <c r="B38" s="12" t="s">
        <v>64</v>
      </c>
      <c r="C38" s="17"/>
      <c r="D38" s="24">
        <v>2032</v>
      </c>
      <c r="E38" s="25">
        <v>8682</v>
      </c>
      <c r="F38" s="25">
        <v>4223</v>
      </c>
      <c r="G38" s="25">
        <v>89</v>
      </c>
      <c r="H38" s="25">
        <v>66</v>
      </c>
      <c r="I38" s="16">
        <v>121</v>
      </c>
      <c r="J38" s="16">
        <v>91</v>
      </c>
      <c r="K38" s="34" t="s">
        <v>141</v>
      </c>
      <c r="L38" s="16">
        <v>116</v>
      </c>
      <c r="M38" s="16">
        <v>83</v>
      </c>
      <c r="N38" s="34" t="s">
        <v>141</v>
      </c>
      <c r="O38" s="58" t="s">
        <v>65</v>
      </c>
      <c r="P38" s="58"/>
      <c r="R38" s="19">
        <f>R39</f>
        <v>3450</v>
      </c>
      <c r="S38" s="20">
        <f aca="true" t="shared" si="9" ref="S38:AB38">SUM(S39)</f>
        <v>12161</v>
      </c>
      <c r="T38" s="20">
        <f t="shared" si="9"/>
        <v>5935</v>
      </c>
      <c r="U38" s="20">
        <f t="shared" si="9"/>
        <v>90</v>
      </c>
      <c r="V38" s="20">
        <f t="shared" si="9"/>
        <v>59</v>
      </c>
      <c r="W38" s="20">
        <f t="shared" si="9"/>
        <v>188</v>
      </c>
      <c r="X38" s="20">
        <f t="shared" si="9"/>
        <v>174</v>
      </c>
      <c r="Y38" s="20">
        <f t="shared" si="9"/>
        <v>3</v>
      </c>
      <c r="Z38" s="20">
        <f t="shared" si="9"/>
        <v>230</v>
      </c>
      <c r="AA38" s="20">
        <f t="shared" si="9"/>
        <v>181</v>
      </c>
      <c r="AB38" s="20">
        <f t="shared" si="9"/>
        <v>1</v>
      </c>
    </row>
    <row r="39" spans="1:28" s="36" customFormat="1" ht="9.75" customHeight="1">
      <c r="A39" s="35"/>
      <c r="B39" s="12" t="s">
        <v>66</v>
      </c>
      <c r="C39" s="17"/>
      <c r="D39" s="24">
        <v>4538</v>
      </c>
      <c r="E39" s="25">
        <v>17578</v>
      </c>
      <c r="F39" s="25">
        <v>8573</v>
      </c>
      <c r="G39" s="25">
        <v>148</v>
      </c>
      <c r="H39" s="25">
        <v>112</v>
      </c>
      <c r="I39" s="16">
        <v>126</v>
      </c>
      <c r="J39" s="16">
        <v>358</v>
      </c>
      <c r="K39" s="16">
        <v>1</v>
      </c>
      <c r="L39" s="16">
        <v>163</v>
      </c>
      <c r="M39" s="16">
        <v>393</v>
      </c>
      <c r="N39" s="34" t="s">
        <v>141</v>
      </c>
      <c r="O39" s="35"/>
      <c r="P39" s="12" t="s">
        <v>67</v>
      </c>
      <c r="Q39" s="17"/>
      <c r="R39" s="24">
        <v>3450</v>
      </c>
      <c r="S39" s="25">
        <v>12161</v>
      </c>
      <c r="T39" s="25">
        <v>5935</v>
      </c>
      <c r="U39" s="25">
        <v>90</v>
      </c>
      <c r="V39" s="25">
        <v>59</v>
      </c>
      <c r="W39" s="16">
        <v>188</v>
      </c>
      <c r="X39" s="16">
        <v>174</v>
      </c>
      <c r="Y39" s="16">
        <v>3</v>
      </c>
      <c r="Z39" s="16">
        <v>230</v>
      </c>
      <c r="AA39" s="16">
        <v>181</v>
      </c>
      <c r="AB39" s="34">
        <v>1</v>
      </c>
    </row>
    <row r="40" spans="1:28" s="36" customFormat="1" ht="9.75" customHeight="1">
      <c r="A40" s="35"/>
      <c r="B40" s="35"/>
      <c r="D40" s="13"/>
      <c r="E40" s="26"/>
      <c r="F40" s="26"/>
      <c r="G40" s="23"/>
      <c r="H40" s="26"/>
      <c r="I40" s="21"/>
      <c r="J40" s="21"/>
      <c r="K40" s="21"/>
      <c r="L40" s="21"/>
      <c r="M40" s="21"/>
      <c r="N40" s="21"/>
      <c r="O40" s="35"/>
      <c r="P40" s="35"/>
      <c r="R40" s="13"/>
      <c r="S40" s="26"/>
      <c r="T40" s="26"/>
      <c r="U40" s="23"/>
      <c r="V40" s="26"/>
      <c r="W40" s="21"/>
      <c r="X40" s="21"/>
      <c r="Y40" s="21"/>
      <c r="Z40" s="21"/>
      <c r="AA40" s="21"/>
      <c r="AB40" s="21" t="s">
        <v>41</v>
      </c>
    </row>
    <row r="41" spans="1:28" s="36" customFormat="1" ht="9.75" customHeight="1">
      <c r="A41" s="58" t="s">
        <v>68</v>
      </c>
      <c r="B41" s="58"/>
      <c r="D41" s="40">
        <f>SUM(D42:D43)</f>
        <v>10121</v>
      </c>
      <c r="E41" s="11">
        <f aca="true" t="shared" si="10" ref="E41:M41">SUM(E42:E43)</f>
        <v>40686</v>
      </c>
      <c r="F41" s="11">
        <f t="shared" si="10"/>
        <v>19826</v>
      </c>
      <c r="G41" s="11">
        <f t="shared" si="10"/>
        <v>346</v>
      </c>
      <c r="H41" s="11">
        <f t="shared" si="10"/>
        <v>316</v>
      </c>
      <c r="I41" s="11">
        <f t="shared" si="10"/>
        <v>715</v>
      </c>
      <c r="J41" s="11">
        <f t="shared" si="10"/>
        <v>617</v>
      </c>
      <c r="K41" s="11">
        <f t="shared" si="10"/>
        <v>10</v>
      </c>
      <c r="L41" s="11">
        <f t="shared" si="10"/>
        <v>570</v>
      </c>
      <c r="M41" s="11">
        <f t="shared" si="10"/>
        <v>465</v>
      </c>
      <c r="N41" s="11" t="s">
        <v>140</v>
      </c>
      <c r="O41" s="58" t="s">
        <v>69</v>
      </c>
      <c r="P41" s="58"/>
      <c r="R41" s="40">
        <f aca="true" t="shared" si="11" ref="R41:AB41">SUM(R42:R52)</f>
        <v>13610</v>
      </c>
      <c r="S41" s="11">
        <f t="shared" si="11"/>
        <v>51366</v>
      </c>
      <c r="T41" s="11">
        <f t="shared" si="11"/>
        <v>24971</v>
      </c>
      <c r="U41" s="11">
        <f t="shared" si="11"/>
        <v>438</v>
      </c>
      <c r="V41" s="11">
        <f t="shared" si="11"/>
        <v>446</v>
      </c>
      <c r="W41" s="11">
        <f t="shared" si="11"/>
        <v>613</v>
      </c>
      <c r="X41" s="11">
        <f t="shared" si="11"/>
        <v>804</v>
      </c>
      <c r="Y41" s="11">
        <f t="shared" si="11"/>
        <v>4</v>
      </c>
      <c r="Z41" s="11">
        <f t="shared" si="11"/>
        <v>764</v>
      </c>
      <c r="AA41" s="11">
        <f t="shared" si="11"/>
        <v>825</v>
      </c>
      <c r="AB41" s="11">
        <f t="shared" si="11"/>
        <v>3</v>
      </c>
    </row>
    <row r="42" spans="1:28" s="36" customFormat="1" ht="9.75" customHeight="1">
      <c r="A42" s="35"/>
      <c r="B42" s="12" t="s">
        <v>70</v>
      </c>
      <c r="C42" s="17"/>
      <c r="D42" s="24">
        <v>8318</v>
      </c>
      <c r="E42" s="25">
        <v>33454</v>
      </c>
      <c r="F42" s="25">
        <v>16338</v>
      </c>
      <c r="G42" s="25">
        <v>283</v>
      </c>
      <c r="H42" s="25">
        <v>250</v>
      </c>
      <c r="I42" s="16">
        <v>621</v>
      </c>
      <c r="J42" s="16">
        <v>550</v>
      </c>
      <c r="K42" s="16">
        <v>7</v>
      </c>
      <c r="L42" s="16">
        <v>476</v>
      </c>
      <c r="M42" s="16">
        <v>383</v>
      </c>
      <c r="N42" s="34" t="s">
        <v>141</v>
      </c>
      <c r="O42" s="35"/>
      <c r="P42" s="12" t="s">
        <v>71</v>
      </c>
      <c r="Q42" s="17"/>
      <c r="R42" s="38">
        <v>1676</v>
      </c>
      <c r="S42" s="18">
        <v>6044</v>
      </c>
      <c r="T42" s="18">
        <v>2925</v>
      </c>
      <c r="U42" s="18">
        <v>53</v>
      </c>
      <c r="V42" s="18">
        <v>44</v>
      </c>
      <c r="W42" s="16">
        <v>59</v>
      </c>
      <c r="X42" s="16">
        <v>104</v>
      </c>
      <c r="Y42" s="34">
        <v>1</v>
      </c>
      <c r="Z42" s="16">
        <v>87</v>
      </c>
      <c r="AA42" s="16">
        <v>122</v>
      </c>
      <c r="AB42" s="34" t="s">
        <v>141</v>
      </c>
    </row>
    <row r="43" spans="1:28" s="36" customFormat="1" ht="9.75" customHeight="1">
      <c r="A43" s="35"/>
      <c r="B43" s="12" t="s">
        <v>72</v>
      </c>
      <c r="C43" s="17"/>
      <c r="D43" s="24">
        <v>1803</v>
      </c>
      <c r="E43" s="25">
        <v>7232</v>
      </c>
      <c r="F43" s="25">
        <v>3488</v>
      </c>
      <c r="G43" s="25">
        <v>63</v>
      </c>
      <c r="H43" s="25">
        <v>66</v>
      </c>
      <c r="I43" s="16">
        <v>94</v>
      </c>
      <c r="J43" s="16">
        <v>67</v>
      </c>
      <c r="K43" s="34">
        <v>3</v>
      </c>
      <c r="L43" s="16">
        <v>94</v>
      </c>
      <c r="M43" s="16">
        <v>82</v>
      </c>
      <c r="N43" s="34" t="s">
        <v>141</v>
      </c>
      <c r="O43" s="35"/>
      <c r="P43" s="12" t="s">
        <v>73</v>
      </c>
      <c r="Q43" s="17"/>
      <c r="R43" s="38">
        <v>269</v>
      </c>
      <c r="S43" s="18">
        <v>992</v>
      </c>
      <c r="T43" s="18">
        <v>460</v>
      </c>
      <c r="U43" s="18">
        <v>10</v>
      </c>
      <c r="V43" s="18">
        <v>9</v>
      </c>
      <c r="W43" s="16">
        <v>13</v>
      </c>
      <c r="X43" s="16">
        <v>12</v>
      </c>
      <c r="Y43" s="34" t="s">
        <v>141</v>
      </c>
      <c r="Z43" s="16">
        <v>11</v>
      </c>
      <c r="AA43" s="16">
        <v>15</v>
      </c>
      <c r="AB43" s="34" t="s">
        <v>141</v>
      </c>
    </row>
    <row r="44" spans="1:28" s="36" customFormat="1" ht="9.75" customHeight="1">
      <c r="A44" s="35"/>
      <c r="B44" s="35"/>
      <c r="D44" s="13"/>
      <c r="E44" s="26"/>
      <c r="F44" s="26"/>
      <c r="G44" s="23"/>
      <c r="H44" s="26"/>
      <c r="I44" s="21"/>
      <c r="J44" s="21"/>
      <c r="K44" s="21"/>
      <c r="L44" s="21"/>
      <c r="M44" s="21"/>
      <c r="N44" s="21"/>
      <c r="O44" s="35"/>
      <c r="P44" s="12" t="s">
        <v>74</v>
      </c>
      <c r="Q44" s="17"/>
      <c r="R44" s="38">
        <v>939</v>
      </c>
      <c r="S44" s="18">
        <v>3480</v>
      </c>
      <c r="T44" s="18">
        <v>1659</v>
      </c>
      <c r="U44" s="18">
        <v>32</v>
      </c>
      <c r="V44" s="18">
        <v>33</v>
      </c>
      <c r="W44" s="16">
        <v>48</v>
      </c>
      <c r="X44" s="16">
        <v>29</v>
      </c>
      <c r="Y44" s="34" t="s">
        <v>141</v>
      </c>
      <c r="Z44" s="16">
        <v>53</v>
      </c>
      <c r="AA44" s="16">
        <v>49</v>
      </c>
      <c r="AB44" s="34" t="s">
        <v>141</v>
      </c>
    </row>
    <row r="45" spans="1:28" s="36" customFormat="1" ht="9.75" customHeight="1">
      <c r="A45" s="58" t="s">
        <v>75</v>
      </c>
      <c r="B45" s="58"/>
      <c r="D45" s="40">
        <f>SUM(D46:D47)</f>
        <v>10677</v>
      </c>
      <c r="E45" s="11">
        <f aca="true" t="shared" si="12" ref="E45:N45">SUM(E46:E47)</f>
        <v>38328</v>
      </c>
      <c r="F45" s="11">
        <f t="shared" si="12"/>
        <v>18745</v>
      </c>
      <c r="G45" s="11">
        <f t="shared" si="12"/>
        <v>321</v>
      </c>
      <c r="H45" s="11">
        <f t="shared" si="12"/>
        <v>237</v>
      </c>
      <c r="I45" s="11">
        <f t="shared" si="12"/>
        <v>606</v>
      </c>
      <c r="J45" s="11">
        <f t="shared" si="12"/>
        <v>850</v>
      </c>
      <c r="K45" s="11">
        <f t="shared" si="12"/>
        <v>7</v>
      </c>
      <c r="L45" s="11">
        <f t="shared" si="12"/>
        <v>697</v>
      </c>
      <c r="M45" s="11">
        <f t="shared" si="12"/>
        <v>670</v>
      </c>
      <c r="N45" s="11">
        <f t="shared" si="12"/>
        <v>1</v>
      </c>
      <c r="O45" s="35"/>
      <c r="P45" s="12" t="s">
        <v>76</v>
      </c>
      <c r="Q45" s="17"/>
      <c r="R45" s="38">
        <v>1778</v>
      </c>
      <c r="S45" s="18">
        <v>6926</v>
      </c>
      <c r="T45" s="18">
        <v>3343</v>
      </c>
      <c r="U45" s="18">
        <v>50</v>
      </c>
      <c r="V45" s="18">
        <v>56</v>
      </c>
      <c r="W45" s="16">
        <v>63</v>
      </c>
      <c r="X45" s="16">
        <v>149</v>
      </c>
      <c r="Y45" s="33">
        <v>1</v>
      </c>
      <c r="Z45" s="16">
        <v>80</v>
      </c>
      <c r="AA45" s="16">
        <v>120</v>
      </c>
      <c r="AB45" s="34" t="s">
        <v>141</v>
      </c>
    </row>
    <row r="46" spans="1:28" s="36" customFormat="1" ht="9.75" customHeight="1">
      <c r="A46" s="35"/>
      <c r="B46" s="12" t="s">
        <v>77</v>
      </c>
      <c r="C46" s="17"/>
      <c r="D46" s="24">
        <v>8018</v>
      </c>
      <c r="E46" s="25">
        <v>28807</v>
      </c>
      <c r="F46" s="25">
        <v>14077</v>
      </c>
      <c r="G46" s="25">
        <v>242</v>
      </c>
      <c r="H46" s="25">
        <v>173</v>
      </c>
      <c r="I46" s="16">
        <v>490</v>
      </c>
      <c r="J46" s="16">
        <v>662</v>
      </c>
      <c r="K46" s="41">
        <v>6</v>
      </c>
      <c r="L46" s="16">
        <v>508</v>
      </c>
      <c r="M46" s="16">
        <v>517</v>
      </c>
      <c r="N46" s="33" t="s">
        <v>141</v>
      </c>
      <c r="O46" s="35"/>
      <c r="P46" s="12" t="s">
        <v>78</v>
      </c>
      <c r="Q46" s="17"/>
      <c r="R46" s="38">
        <v>1741</v>
      </c>
      <c r="S46" s="18">
        <v>7070</v>
      </c>
      <c r="T46" s="18">
        <v>3395</v>
      </c>
      <c r="U46" s="18">
        <v>56</v>
      </c>
      <c r="V46" s="18">
        <v>54</v>
      </c>
      <c r="W46" s="16">
        <v>92</v>
      </c>
      <c r="X46" s="16">
        <v>121</v>
      </c>
      <c r="Y46" s="22">
        <v>1</v>
      </c>
      <c r="Z46" s="16">
        <v>112</v>
      </c>
      <c r="AA46" s="16">
        <v>100</v>
      </c>
      <c r="AB46" s="34" t="s">
        <v>141</v>
      </c>
    </row>
    <row r="47" spans="1:28" s="36" customFormat="1" ht="9.75" customHeight="1">
      <c r="A47" s="35"/>
      <c r="B47" s="12" t="s">
        <v>79</v>
      </c>
      <c r="C47" s="17"/>
      <c r="D47" s="24">
        <v>2659</v>
      </c>
      <c r="E47" s="25">
        <v>9521</v>
      </c>
      <c r="F47" s="25">
        <v>4668</v>
      </c>
      <c r="G47" s="25">
        <v>79</v>
      </c>
      <c r="H47" s="25">
        <v>64</v>
      </c>
      <c r="I47" s="16">
        <v>116</v>
      </c>
      <c r="J47" s="16">
        <v>188</v>
      </c>
      <c r="K47" s="33">
        <v>1</v>
      </c>
      <c r="L47" s="16">
        <v>189</v>
      </c>
      <c r="M47" s="16">
        <v>153</v>
      </c>
      <c r="N47" s="34">
        <v>1</v>
      </c>
      <c r="O47" s="35"/>
      <c r="P47" s="12" t="s">
        <v>80</v>
      </c>
      <c r="Q47" s="17"/>
      <c r="R47" s="38">
        <v>927</v>
      </c>
      <c r="S47" s="18">
        <v>3957</v>
      </c>
      <c r="T47" s="18">
        <v>1953</v>
      </c>
      <c r="U47" s="18">
        <v>41</v>
      </c>
      <c r="V47" s="18">
        <v>31</v>
      </c>
      <c r="W47" s="16">
        <v>43</v>
      </c>
      <c r="X47" s="16">
        <v>41</v>
      </c>
      <c r="Y47" s="34" t="s">
        <v>141</v>
      </c>
      <c r="Z47" s="16">
        <v>45</v>
      </c>
      <c r="AA47" s="16">
        <v>55</v>
      </c>
      <c r="AB47" s="34" t="s">
        <v>141</v>
      </c>
    </row>
    <row r="48" spans="1:28" s="36" customFormat="1" ht="9.75" customHeight="1">
      <c r="A48" s="35"/>
      <c r="B48" s="35"/>
      <c r="D48" s="13"/>
      <c r="E48" s="26"/>
      <c r="F48" s="26"/>
      <c r="G48" s="23"/>
      <c r="H48" s="26"/>
      <c r="I48" s="21"/>
      <c r="J48" s="21"/>
      <c r="K48" s="21"/>
      <c r="L48" s="21"/>
      <c r="M48" s="21"/>
      <c r="N48" s="21" t="s">
        <v>41</v>
      </c>
      <c r="O48" s="35"/>
      <c r="P48" s="12" t="s">
        <v>81</v>
      </c>
      <c r="Q48" s="17"/>
      <c r="R48" s="38">
        <v>1549</v>
      </c>
      <c r="S48" s="18">
        <v>5478</v>
      </c>
      <c r="T48" s="18">
        <v>2686</v>
      </c>
      <c r="U48" s="18">
        <v>38</v>
      </c>
      <c r="V48" s="18">
        <v>55</v>
      </c>
      <c r="W48" s="16">
        <v>84</v>
      </c>
      <c r="X48" s="16">
        <v>89</v>
      </c>
      <c r="Y48" s="33" t="s">
        <v>141</v>
      </c>
      <c r="Z48" s="16">
        <v>118</v>
      </c>
      <c r="AA48" s="16">
        <v>86</v>
      </c>
      <c r="AB48" s="22">
        <v>1</v>
      </c>
    </row>
    <row r="49" spans="1:28" s="36" customFormat="1" ht="9.75" customHeight="1">
      <c r="A49" s="58" t="s">
        <v>82</v>
      </c>
      <c r="B49" s="58"/>
      <c r="D49" s="40">
        <f>SUM(D50:D53)</f>
        <v>13262</v>
      </c>
      <c r="E49" s="11">
        <f aca="true" t="shared" si="13" ref="E49:N49">SUM(E50:E53)</f>
        <v>49253</v>
      </c>
      <c r="F49" s="11">
        <f t="shared" si="13"/>
        <v>24383</v>
      </c>
      <c r="G49" s="11">
        <f t="shared" si="13"/>
        <v>448</v>
      </c>
      <c r="H49" s="11">
        <f t="shared" si="13"/>
        <v>318</v>
      </c>
      <c r="I49" s="11">
        <f t="shared" si="13"/>
        <v>899</v>
      </c>
      <c r="J49" s="11">
        <f t="shared" si="13"/>
        <v>868</v>
      </c>
      <c r="K49" s="11">
        <f t="shared" si="13"/>
        <v>22</v>
      </c>
      <c r="L49" s="11">
        <f t="shared" si="13"/>
        <v>958</v>
      </c>
      <c r="M49" s="11">
        <f t="shared" si="13"/>
        <v>835</v>
      </c>
      <c r="N49" s="11">
        <f t="shared" si="13"/>
        <v>2</v>
      </c>
      <c r="O49" s="35"/>
      <c r="P49" s="12" t="s">
        <v>83</v>
      </c>
      <c r="Q49" s="17"/>
      <c r="R49" s="38">
        <v>1461</v>
      </c>
      <c r="S49" s="18">
        <v>5726</v>
      </c>
      <c r="T49" s="18">
        <v>2828</v>
      </c>
      <c r="U49" s="18">
        <v>54</v>
      </c>
      <c r="V49" s="18">
        <v>41</v>
      </c>
      <c r="W49" s="16">
        <v>97</v>
      </c>
      <c r="X49" s="16">
        <v>87</v>
      </c>
      <c r="Y49" s="16" t="s">
        <v>141</v>
      </c>
      <c r="Z49" s="16">
        <v>89</v>
      </c>
      <c r="AA49" s="16">
        <v>89</v>
      </c>
      <c r="AB49" s="33">
        <v>2</v>
      </c>
    </row>
    <row r="50" spans="1:28" s="36" customFormat="1" ht="9.75" customHeight="1">
      <c r="A50" s="35"/>
      <c r="B50" s="12" t="s">
        <v>84</v>
      </c>
      <c r="C50" s="17"/>
      <c r="D50" s="24">
        <v>5752</v>
      </c>
      <c r="E50" s="25">
        <v>20871</v>
      </c>
      <c r="F50" s="25">
        <v>10236</v>
      </c>
      <c r="G50" s="25">
        <v>189</v>
      </c>
      <c r="H50" s="25">
        <v>121</v>
      </c>
      <c r="I50" s="16">
        <v>413</v>
      </c>
      <c r="J50" s="16">
        <v>444</v>
      </c>
      <c r="K50" s="16">
        <v>10</v>
      </c>
      <c r="L50" s="16">
        <v>364</v>
      </c>
      <c r="M50" s="16">
        <v>403</v>
      </c>
      <c r="N50" s="34">
        <v>1</v>
      </c>
      <c r="O50" s="35"/>
      <c r="P50" s="12" t="s">
        <v>85</v>
      </c>
      <c r="Q50" s="17"/>
      <c r="R50" s="38">
        <v>2104</v>
      </c>
      <c r="S50" s="18">
        <v>7478</v>
      </c>
      <c r="T50" s="18">
        <v>3666</v>
      </c>
      <c r="U50" s="18">
        <v>78</v>
      </c>
      <c r="V50" s="18">
        <v>68</v>
      </c>
      <c r="W50" s="16">
        <v>68</v>
      </c>
      <c r="X50" s="16">
        <v>107</v>
      </c>
      <c r="Y50" s="22">
        <v>1</v>
      </c>
      <c r="Z50" s="16">
        <v>103</v>
      </c>
      <c r="AA50" s="16">
        <v>108</v>
      </c>
      <c r="AB50" s="34" t="s">
        <v>141</v>
      </c>
    </row>
    <row r="51" spans="1:28" s="36" customFormat="1" ht="9.75" customHeight="1">
      <c r="A51" s="35"/>
      <c r="B51" s="12" t="s">
        <v>86</v>
      </c>
      <c r="C51" s="17"/>
      <c r="D51" s="24">
        <v>1882</v>
      </c>
      <c r="E51" s="25">
        <v>8392</v>
      </c>
      <c r="F51" s="25">
        <v>4165</v>
      </c>
      <c r="G51" s="25">
        <v>70</v>
      </c>
      <c r="H51" s="25">
        <v>62</v>
      </c>
      <c r="I51" s="16">
        <v>93</v>
      </c>
      <c r="J51" s="16">
        <v>85</v>
      </c>
      <c r="K51" s="34">
        <v>1</v>
      </c>
      <c r="L51" s="16">
        <v>101</v>
      </c>
      <c r="M51" s="16">
        <v>79</v>
      </c>
      <c r="N51" s="34" t="s">
        <v>141</v>
      </c>
      <c r="O51" s="35"/>
      <c r="P51" s="12" t="s">
        <v>87</v>
      </c>
      <c r="Q51" s="17"/>
      <c r="R51" s="38">
        <v>307</v>
      </c>
      <c r="S51" s="18">
        <v>1133</v>
      </c>
      <c r="T51" s="18">
        <v>561</v>
      </c>
      <c r="U51" s="18">
        <v>8</v>
      </c>
      <c r="V51" s="18">
        <v>24</v>
      </c>
      <c r="W51" s="16">
        <v>24</v>
      </c>
      <c r="X51" s="16">
        <v>26</v>
      </c>
      <c r="Y51" s="34" t="s">
        <v>141</v>
      </c>
      <c r="Z51" s="16">
        <v>18</v>
      </c>
      <c r="AA51" s="16">
        <v>27</v>
      </c>
      <c r="AB51" s="34" t="s">
        <v>141</v>
      </c>
    </row>
    <row r="52" spans="1:28" s="36" customFormat="1" ht="9.75" customHeight="1">
      <c r="A52" s="35"/>
      <c r="B52" s="12" t="s">
        <v>88</v>
      </c>
      <c r="C52" s="17"/>
      <c r="D52" s="24">
        <v>4244</v>
      </c>
      <c r="E52" s="25">
        <v>15063</v>
      </c>
      <c r="F52" s="25">
        <v>7666</v>
      </c>
      <c r="G52" s="25">
        <v>155</v>
      </c>
      <c r="H52" s="25">
        <v>95</v>
      </c>
      <c r="I52" s="16">
        <v>278</v>
      </c>
      <c r="J52" s="16">
        <v>277</v>
      </c>
      <c r="K52" s="16">
        <v>10</v>
      </c>
      <c r="L52" s="16">
        <v>378</v>
      </c>
      <c r="M52" s="16">
        <v>269</v>
      </c>
      <c r="N52" s="34" t="s">
        <v>141</v>
      </c>
      <c r="O52" s="35"/>
      <c r="P52" s="12" t="s">
        <v>89</v>
      </c>
      <c r="Q52" s="17"/>
      <c r="R52" s="38">
        <v>859</v>
      </c>
      <c r="S52" s="18">
        <v>3082</v>
      </c>
      <c r="T52" s="18">
        <v>1495</v>
      </c>
      <c r="U52" s="18">
        <v>18</v>
      </c>
      <c r="V52" s="18">
        <v>31</v>
      </c>
      <c r="W52" s="16">
        <v>22</v>
      </c>
      <c r="X52" s="16">
        <v>39</v>
      </c>
      <c r="Y52" s="33" t="s">
        <v>141</v>
      </c>
      <c r="Z52" s="16">
        <v>48</v>
      </c>
      <c r="AA52" s="16">
        <v>54</v>
      </c>
      <c r="AB52" s="34" t="s">
        <v>141</v>
      </c>
    </row>
    <row r="53" spans="1:28" s="36" customFormat="1" ht="9.75" customHeight="1">
      <c r="A53" s="35"/>
      <c r="B53" s="12" t="s">
        <v>90</v>
      </c>
      <c r="C53" s="17"/>
      <c r="D53" s="24">
        <v>1384</v>
      </c>
      <c r="E53" s="25">
        <v>4927</v>
      </c>
      <c r="F53" s="25">
        <v>2316</v>
      </c>
      <c r="G53" s="25">
        <v>34</v>
      </c>
      <c r="H53" s="25">
        <v>40</v>
      </c>
      <c r="I53" s="16">
        <v>115</v>
      </c>
      <c r="J53" s="16">
        <v>62</v>
      </c>
      <c r="K53" s="22">
        <v>1</v>
      </c>
      <c r="L53" s="16">
        <v>115</v>
      </c>
      <c r="M53" s="16">
        <v>84</v>
      </c>
      <c r="N53" s="33">
        <v>1</v>
      </c>
      <c r="O53" s="35"/>
      <c r="P53" s="35"/>
      <c r="R53" s="13"/>
      <c r="S53" s="26"/>
      <c r="T53" s="26"/>
      <c r="U53" s="23"/>
      <c r="V53" s="26"/>
      <c r="W53" s="21"/>
      <c r="X53" s="21"/>
      <c r="Y53" s="21"/>
      <c r="Z53" s="21"/>
      <c r="AA53" s="21"/>
      <c r="AB53" s="21"/>
    </row>
    <row r="54" spans="1:28" s="36" customFormat="1" ht="9.75" customHeight="1">
      <c r="A54" s="35"/>
      <c r="B54" s="35"/>
      <c r="D54" s="13"/>
      <c r="E54" s="26"/>
      <c r="F54" s="26"/>
      <c r="G54" s="23"/>
      <c r="H54" s="26"/>
      <c r="I54" s="21"/>
      <c r="J54" s="21"/>
      <c r="K54" s="21"/>
      <c r="L54" s="21"/>
      <c r="M54" s="21"/>
      <c r="N54" s="21" t="s">
        <v>41</v>
      </c>
      <c r="O54" s="58" t="s">
        <v>91</v>
      </c>
      <c r="P54" s="58"/>
      <c r="R54" s="40">
        <f>SUM(R55:R59)</f>
        <v>12318</v>
      </c>
      <c r="S54" s="11">
        <f aca="true" t="shared" si="14" ref="S54:AB54">SUM(S55:S59)</f>
        <v>41354</v>
      </c>
      <c r="T54" s="11">
        <f t="shared" si="14"/>
        <v>19568</v>
      </c>
      <c r="U54" s="11">
        <f t="shared" si="14"/>
        <v>372</v>
      </c>
      <c r="V54" s="11">
        <f t="shared" si="14"/>
        <v>401</v>
      </c>
      <c r="W54" s="11">
        <f t="shared" si="14"/>
        <v>836</v>
      </c>
      <c r="X54" s="11">
        <f t="shared" si="14"/>
        <v>600</v>
      </c>
      <c r="Y54" s="11">
        <f t="shared" si="14"/>
        <v>12</v>
      </c>
      <c r="Z54" s="11">
        <f t="shared" si="14"/>
        <v>867</v>
      </c>
      <c r="AA54" s="11">
        <f t="shared" si="14"/>
        <v>766</v>
      </c>
      <c r="AB54" s="11">
        <f t="shared" si="14"/>
        <v>8</v>
      </c>
    </row>
    <row r="55" spans="1:28" s="36" customFormat="1" ht="9.75" customHeight="1">
      <c r="A55" s="58" t="s">
        <v>92</v>
      </c>
      <c r="B55" s="58"/>
      <c r="D55" s="40">
        <f>SUM(D56:D63)</f>
        <v>18679</v>
      </c>
      <c r="E55" s="11">
        <f aca="true" t="shared" si="15" ref="E55:N55">SUM(E56:E63)</f>
        <v>72362</v>
      </c>
      <c r="F55" s="11">
        <f t="shared" si="15"/>
        <v>34952</v>
      </c>
      <c r="G55" s="11">
        <f t="shared" si="15"/>
        <v>681</v>
      </c>
      <c r="H55" s="11">
        <f t="shared" si="15"/>
        <v>588</v>
      </c>
      <c r="I55" s="11">
        <f t="shared" si="15"/>
        <v>1489</v>
      </c>
      <c r="J55" s="11">
        <f t="shared" si="15"/>
        <v>767</v>
      </c>
      <c r="K55" s="11">
        <f t="shared" si="15"/>
        <v>15</v>
      </c>
      <c r="L55" s="11">
        <f t="shared" si="15"/>
        <v>1283</v>
      </c>
      <c r="M55" s="11">
        <f t="shared" si="15"/>
        <v>903</v>
      </c>
      <c r="N55" s="11">
        <f t="shared" si="15"/>
        <v>3</v>
      </c>
      <c r="O55" s="35"/>
      <c r="P55" s="12" t="s">
        <v>93</v>
      </c>
      <c r="Q55" s="17"/>
      <c r="R55" s="38">
        <v>3147</v>
      </c>
      <c r="S55" s="18">
        <v>11565</v>
      </c>
      <c r="T55" s="18">
        <v>5526</v>
      </c>
      <c r="U55" s="18">
        <v>108</v>
      </c>
      <c r="V55" s="18">
        <v>107</v>
      </c>
      <c r="W55" s="16">
        <v>316</v>
      </c>
      <c r="X55" s="16">
        <v>122</v>
      </c>
      <c r="Y55" s="16" t="s">
        <v>141</v>
      </c>
      <c r="Z55" s="16">
        <v>218</v>
      </c>
      <c r="AA55" s="16">
        <v>177</v>
      </c>
      <c r="AB55" s="34">
        <v>1</v>
      </c>
    </row>
    <row r="56" spans="1:28" s="36" customFormat="1" ht="9.75" customHeight="1">
      <c r="A56" s="35"/>
      <c r="B56" s="12" t="s">
        <v>94</v>
      </c>
      <c r="C56" s="17"/>
      <c r="D56" s="38">
        <v>5160</v>
      </c>
      <c r="E56" s="18">
        <v>19795</v>
      </c>
      <c r="F56" s="18">
        <v>9563</v>
      </c>
      <c r="G56" s="18">
        <v>179</v>
      </c>
      <c r="H56" s="18">
        <v>171</v>
      </c>
      <c r="I56" s="16">
        <v>327</v>
      </c>
      <c r="J56" s="16">
        <v>213</v>
      </c>
      <c r="K56" s="16">
        <v>4</v>
      </c>
      <c r="L56" s="16">
        <v>337</v>
      </c>
      <c r="M56" s="16">
        <v>251</v>
      </c>
      <c r="N56" s="33" t="s">
        <v>141</v>
      </c>
      <c r="O56" s="35"/>
      <c r="P56" s="12" t="s">
        <v>95</v>
      </c>
      <c r="Q56" s="17"/>
      <c r="R56" s="38">
        <v>1314</v>
      </c>
      <c r="S56" s="18">
        <v>4318</v>
      </c>
      <c r="T56" s="18">
        <v>2063</v>
      </c>
      <c r="U56" s="18">
        <v>36</v>
      </c>
      <c r="V56" s="18">
        <v>31</v>
      </c>
      <c r="W56" s="16">
        <v>86</v>
      </c>
      <c r="X56" s="16">
        <v>48</v>
      </c>
      <c r="Y56" s="33" t="s">
        <v>141</v>
      </c>
      <c r="Z56" s="16">
        <v>137</v>
      </c>
      <c r="AA56" s="16">
        <v>59</v>
      </c>
      <c r="AB56" s="34" t="s">
        <v>141</v>
      </c>
    </row>
    <row r="57" spans="1:28" s="36" customFormat="1" ht="9.75" customHeight="1">
      <c r="A57" s="35"/>
      <c r="B57" s="12" t="s">
        <v>96</v>
      </c>
      <c r="C57" s="17"/>
      <c r="D57" s="38">
        <v>999</v>
      </c>
      <c r="E57" s="18">
        <v>4136</v>
      </c>
      <c r="F57" s="18">
        <v>2013</v>
      </c>
      <c r="G57" s="18">
        <v>28</v>
      </c>
      <c r="H57" s="18">
        <v>34</v>
      </c>
      <c r="I57" s="16">
        <v>72</v>
      </c>
      <c r="J57" s="16">
        <v>26</v>
      </c>
      <c r="K57" s="34" t="s">
        <v>141</v>
      </c>
      <c r="L57" s="16">
        <v>77</v>
      </c>
      <c r="M57" s="16">
        <v>26</v>
      </c>
      <c r="N57" s="33" t="s">
        <v>141</v>
      </c>
      <c r="O57" s="35"/>
      <c r="P57" s="12" t="s">
        <v>97</v>
      </c>
      <c r="Q57" s="17"/>
      <c r="R57" s="38">
        <v>4940</v>
      </c>
      <c r="S57" s="18">
        <v>15440</v>
      </c>
      <c r="T57" s="18">
        <v>7195</v>
      </c>
      <c r="U57" s="18">
        <v>146</v>
      </c>
      <c r="V57" s="18">
        <v>152</v>
      </c>
      <c r="W57" s="16">
        <v>282</v>
      </c>
      <c r="X57" s="16">
        <v>322</v>
      </c>
      <c r="Y57" s="16">
        <v>11</v>
      </c>
      <c r="Z57" s="16">
        <v>329</v>
      </c>
      <c r="AA57" s="16">
        <v>401</v>
      </c>
      <c r="AB57" s="22">
        <v>7</v>
      </c>
    </row>
    <row r="58" spans="1:28" s="36" customFormat="1" ht="9.75" customHeight="1">
      <c r="A58" s="35"/>
      <c r="B58" s="12" t="s">
        <v>98</v>
      </c>
      <c r="C58" s="17"/>
      <c r="D58" s="38">
        <v>5281</v>
      </c>
      <c r="E58" s="18">
        <v>21251</v>
      </c>
      <c r="F58" s="18">
        <v>10312</v>
      </c>
      <c r="G58" s="18">
        <v>213</v>
      </c>
      <c r="H58" s="18">
        <v>150</v>
      </c>
      <c r="I58" s="16">
        <v>530</v>
      </c>
      <c r="J58" s="16">
        <v>252</v>
      </c>
      <c r="K58" s="16">
        <v>10</v>
      </c>
      <c r="L58" s="16">
        <v>346</v>
      </c>
      <c r="M58" s="16">
        <v>300</v>
      </c>
      <c r="N58" s="34">
        <v>2</v>
      </c>
      <c r="O58" s="35"/>
      <c r="P58" s="12" t="s">
        <v>99</v>
      </c>
      <c r="Q58" s="17"/>
      <c r="R58" s="38">
        <v>2506</v>
      </c>
      <c r="S58" s="18">
        <v>8476</v>
      </c>
      <c r="T58" s="18">
        <v>4048</v>
      </c>
      <c r="U58" s="18">
        <v>69</v>
      </c>
      <c r="V58" s="18">
        <v>91</v>
      </c>
      <c r="W58" s="16">
        <v>117</v>
      </c>
      <c r="X58" s="16">
        <v>97</v>
      </c>
      <c r="Y58" s="34">
        <v>1</v>
      </c>
      <c r="Z58" s="16">
        <v>151</v>
      </c>
      <c r="AA58" s="16">
        <v>117</v>
      </c>
      <c r="AB58" s="33" t="s">
        <v>141</v>
      </c>
    </row>
    <row r="59" spans="1:28" s="36" customFormat="1" ht="9.75" customHeight="1">
      <c r="A59" s="35"/>
      <c r="B59" s="12" t="s">
        <v>100</v>
      </c>
      <c r="C59" s="17"/>
      <c r="D59" s="38">
        <v>5595</v>
      </c>
      <c r="E59" s="18">
        <v>22105</v>
      </c>
      <c r="F59" s="18">
        <v>10694</v>
      </c>
      <c r="G59" s="18">
        <v>221</v>
      </c>
      <c r="H59" s="18">
        <v>169</v>
      </c>
      <c r="I59" s="16">
        <v>452</v>
      </c>
      <c r="J59" s="16">
        <v>237</v>
      </c>
      <c r="K59" s="16">
        <v>1</v>
      </c>
      <c r="L59" s="16">
        <v>348</v>
      </c>
      <c r="M59" s="16">
        <v>275</v>
      </c>
      <c r="N59" s="22">
        <v>1</v>
      </c>
      <c r="O59" s="35"/>
      <c r="P59" s="12" t="s">
        <v>101</v>
      </c>
      <c r="Q59" s="17"/>
      <c r="R59" s="38">
        <v>411</v>
      </c>
      <c r="S59" s="18">
        <v>1555</v>
      </c>
      <c r="T59" s="18">
        <v>736</v>
      </c>
      <c r="U59" s="18">
        <v>13</v>
      </c>
      <c r="V59" s="18">
        <v>20</v>
      </c>
      <c r="W59" s="16">
        <v>35</v>
      </c>
      <c r="X59" s="16">
        <v>11</v>
      </c>
      <c r="Y59" s="34" t="s">
        <v>141</v>
      </c>
      <c r="Z59" s="16">
        <v>32</v>
      </c>
      <c r="AA59" s="16">
        <v>12</v>
      </c>
      <c r="AB59" s="34" t="s">
        <v>141</v>
      </c>
    </row>
    <row r="60" spans="1:28" s="36" customFormat="1" ht="9.75" customHeight="1">
      <c r="A60" s="35"/>
      <c r="B60" s="12" t="s">
        <v>102</v>
      </c>
      <c r="C60" s="17"/>
      <c r="D60" s="38">
        <v>674</v>
      </c>
      <c r="E60" s="18">
        <v>2233</v>
      </c>
      <c r="F60" s="18">
        <v>1068</v>
      </c>
      <c r="G60" s="18">
        <v>17</v>
      </c>
      <c r="H60" s="18">
        <v>26</v>
      </c>
      <c r="I60" s="16">
        <v>40</v>
      </c>
      <c r="J60" s="16">
        <v>10</v>
      </c>
      <c r="K60" s="34" t="s">
        <v>141</v>
      </c>
      <c r="L60" s="16">
        <v>88</v>
      </c>
      <c r="M60" s="16">
        <v>24</v>
      </c>
      <c r="N60" s="34" t="s">
        <v>141</v>
      </c>
      <c r="O60" s="35"/>
      <c r="P60" s="35"/>
      <c r="R60" s="13"/>
      <c r="S60" s="26"/>
      <c r="T60" s="26"/>
      <c r="U60" s="23"/>
      <c r="V60" s="26"/>
      <c r="W60" s="21"/>
      <c r="X60" s="21"/>
      <c r="Y60" s="21"/>
      <c r="Z60" s="21"/>
      <c r="AA60" s="21"/>
      <c r="AB60" s="39"/>
    </row>
    <row r="61" spans="1:28" s="36" customFormat="1" ht="9.75" customHeight="1">
      <c r="A61" s="35"/>
      <c r="B61" s="12" t="s">
        <v>103</v>
      </c>
      <c r="C61" s="17"/>
      <c r="D61" s="38">
        <v>492</v>
      </c>
      <c r="E61" s="18">
        <v>1697</v>
      </c>
      <c r="F61" s="18">
        <v>791</v>
      </c>
      <c r="G61" s="18">
        <v>14</v>
      </c>
      <c r="H61" s="18">
        <v>18</v>
      </c>
      <c r="I61" s="16">
        <v>32</v>
      </c>
      <c r="J61" s="16">
        <v>17</v>
      </c>
      <c r="K61" s="34" t="s">
        <v>141</v>
      </c>
      <c r="L61" s="16">
        <v>34</v>
      </c>
      <c r="M61" s="16">
        <v>16</v>
      </c>
      <c r="N61" s="34" t="s">
        <v>141</v>
      </c>
      <c r="O61" s="58" t="s">
        <v>104</v>
      </c>
      <c r="P61" s="58"/>
      <c r="R61" s="40">
        <f>SUM(R62:R69)</f>
        <v>5401</v>
      </c>
      <c r="S61" s="11">
        <f aca="true" t="shared" si="16" ref="S61:AA61">SUM(S62:S69)</f>
        <v>20260</v>
      </c>
      <c r="T61" s="11">
        <f t="shared" si="16"/>
        <v>9885</v>
      </c>
      <c r="U61" s="11">
        <f t="shared" si="16"/>
        <v>195</v>
      </c>
      <c r="V61" s="11">
        <f t="shared" si="16"/>
        <v>227</v>
      </c>
      <c r="W61" s="11">
        <f t="shared" si="16"/>
        <v>440</v>
      </c>
      <c r="X61" s="11">
        <f t="shared" si="16"/>
        <v>277</v>
      </c>
      <c r="Y61" s="11">
        <f t="shared" si="16"/>
        <v>3</v>
      </c>
      <c r="Z61" s="11">
        <f t="shared" si="16"/>
        <v>483</v>
      </c>
      <c r="AA61" s="11">
        <f t="shared" si="16"/>
        <v>330</v>
      </c>
      <c r="AB61" s="11" t="s">
        <v>140</v>
      </c>
    </row>
    <row r="62" spans="1:28" s="36" customFormat="1" ht="9.75" customHeight="1">
      <c r="A62" s="35"/>
      <c r="B62" s="12" t="s">
        <v>105</v>
      </c>
      <c r="C62" s="17"/>
      <c r="D62" s="38">
        <v>179</v>
      </c>
      <c r="E62" s="18">
        <v>414</v>
      </c>
      <c r="F62" s="18">
        <v>193</v>
      </c>
      <c r="G62" s="18">
        <v>6</v>
      </c>
      <c r="H62" s="18">
        <v>5</v>
      </c>
      <c r="I62" s="16">
        <v>15</v>
      </c>
      <c r="J62" s="16">
        <v>8</v>
      </c>
      <c r="K62" s="34" t="s">
        <v>141</v>
      </c>
      <c r="L62" s="16">
        <v>28</v>
      </c>
      <c r="M62" s="16">
        <v>4</v>
      </c>
      <c r="N62" s="34" t="s">
        <v>141</v>
      </c>
      <c r="O62" s="35"/>
      <c r="P62" s="12" t="s">
        <v>106</v>
      </c>
      <c r="Q62" s="17"/>
      <c r="R62" s="38">
        <v>1106</v>
      </c>
      <c r="S62" s="18">
        <v>4641</v>
      </c>
      <c r="T62" s="18">
        <v>2238</v>
      </c>
      <c r="U62" s="18">
        <v>39</v>
      </c>
      <c r="V62" s="18">
        <v>37</v>
      </c>
      <c r="W62" s="16">
        <v>82</v>
      </c>
      <c r="X62" s="16">
        <v>36</v>
      </c>
      <c r="Y62" s="34">
        <v>3</v>
      </c>
      <c r="Z62" s="16">
        <v>94</v>
      </c>
      <c r="AA62" s="16">
        <v>49</v>
      </c>
      <c r="AB62" s="34" t="s">
        <v>141</v>
      </c>
    </row>
    <row r="63" spans="1:28" s="36" customFormat="1" ht="9.75" customHeight="1">
      <c r="A63" s="35"/>
      <c r="B63" s="12" t="s">
        <v>107</v>
      </c>
      <c r="C63" s="17"/>
      <c r="D63" s="38">
        <v>299</v>
      </c>
      <c r="E63" s="18">
        <v>731</v>
      </c>
      <c r="F63" s="18">
        <v>318</v>
      </c>
      <c r="G63" s="18">
        <v>3</v>
      </c>
      <c r="H63" s="18">
        <v>15</v>
      </c>
      <c r="I63" s="16">
        <v>21</v>
      </c>
      <c r="J63" s="16">
        <v>4</v>
      </c>
      <c r="K63" s="34" t="s">
        <v>141</v>
      </c>
      <c r="L63" s="16">
        <v>25</v>
      </c>
      <c r="M63" s="16">
        <v>7</v>
      </c>
      <c r="N63" s="34" t="s">
        <v>141</v>
      </c>
      <c r="O63" s="35"/>
      <c r="P63" s="12" t="s">
        <v>108</v>
      </c>
      <c r="Q63" s="17"/>
      <c r="R63" s="38">
        <v>667</v>
      </c>
      <c r="S63" s="18">
        <v>2545</v>
      </c>
      <c r="T63" s="18">
        <v>1253</v>
      </c>
      <c r="U63" s="18">
        <v>24</v>
      </c>
      <c r="V63" s="18">
        <v>35</v>
      </c>
      <c r="W63" s="16">
        <v>90</v>
      </c>
      <c r="X63" s="16">
        <v>37</v>
      </c>
      <c r="Y63" s="34" t="s">
        <v>141</v>
      </c>
      <c r="Z63" s="16">
        <v>55</v>
      </c>
      <c r="AA63" s="16">
        <v>57</v>
      </c>
      <c r="AB63" s="34" t="s">
        <v>141</v>
      </c>
    </row>
    <row r="64" spans="1:28" s="36" customFormat="1" ht="9.75" customHeight="1">
      <c r="A64" s="35"/>
      <c r="B64" s="35"/>
      <c r="D64" s="13"/>
      <c r="E64" s="26"/>
      <c r="F64" s="26"/>
      <c r="G64" s="23"/>
      <c r="H64" s="26"/>
      <c r="I64" s="21"/>
      <c r="J64" s="21"/>
      <c r="K64" s="21"/>
      <c r="L64" s="21"/>
      <c r="M64" s="21"/>
      <c r="N64" s="21"/>
      <c r="O64" s="35"/>
      <c r="P64" s="12" t="s">
        <v>109</v>
      </c>
      <c r="Q64" s="17"/>
      <c r="R64" s="38">
        <v>430</v>
      </c>
      <c r="S64" s="18">
        <v>1420</v>
      </c>
      <c r="T64" s="18">
        <v>689</v>
      </c>
      <c r="U64" s="18">
        <v>11</v>
      </c>
      <c r="V64" s="18">
        <v>12</v>
      </c>
      <c r="W64" s="16">
        <v>29</v>
      </c>
      <c r="X64" s="16">
        <v>15</v>
      </c>
      <c r="Y64" s="33" t="s">
        <v>141</v>
      </c>
      <c r="Z64" s="16">
        <v>42</v>
      </c>
      <c r="AA64" s="16">
        <v>31</v>
      </c>
      <c r="AB64" s="34" t="s">
        <v>141</v>
      </c>
    </row>
    <row r="65" spans="1:28" s="36" customFormat="1" ht="9.75" customHeight="1">
      <c r="A65" s="58" t="s">
        <v>110</v>
      </c>
      <c r="B65" s="58"/>
      <c r="D65" s="40">
        <f>SUM(D66:D72)</f>
        <v>27267</v>
      </c>
      <c r="E65" s="11">
        <f aca="true" t="shared" si="17" ref="E65:N65">SUM(E66:E72)</f>
        <v>90152</v>
      </c>
      <c r="F65" s="11">
        <f t="shared" si="17"/>
        <v>45101</v>
      </c>
      <c r="G65" s="11">
        <f t="shared" si="17"/>
        <v>1011</v>
      </c>
      <c r="H65" s="11">
        <f t="shared" si="17"/>
        <v>526</v>
      </c>
      <c r="I65" s="11">
        <f t="shared" si="17"/>
        <v>3274</v>
      </c>
      <c r="J65" s="11">
        <f t="shared" si="17"/>
        <v>2075</v>
      </c>
      <c r="K65" s="11">
        <f t="shared" si="17"/>
        <v>21</v>
      </c>
      <c r="L65" s="11">
        <f t="shared" si="17"/>
        <v>2629</v>
      </c>
      <c r="M65" s="11">
        <f t="shared" si="17"/>
        <v>1920</v>
      </c>
      <c r="N65" s="11">
        <f t="shared" si="17"/>
        <v>11</v>
      </c>
      <c r="O65" s="35"/>
      <c r="P65" s="12" t="s">
        <v>111</v>
      </c>
      <c r="Q65" s="17"/>
      <c r="R65" s="38">
        <v>618</v>
      </c>
      <c r="S65" s="18">
        <v>1874</v>
      </c>
      <c r="T65" s="18">
        <v>953</v>
      </c>
      <c r="U65" s="18">
        <v>19</v>
      </c>
      <c r="V65" s="18">
        <v>22</v>
      </c>
      <c r="W65" s="16">
        <v>39</v>
      </c>
      <c r="X65" s="16">
        <v>26</v>
      </c>
      <c r="Y65" s="34" t="s">
        <v>141</v>
      </c>
      <c r="Z65" s="16">
        <v>46</v>
      </c>
      <c r="AA65" s="16">
        <v>34</v>
      </c>
      <c r="AB65" s="34" t="s">
        <v>141</v>
      </c>
    </row>
    <row r="66" spans="1:28" s="36" customFormat="1" ht="9.75" customHeight="1">
      <c r="A66" s="35"/>
      <c r="B66" s="12" t="s">
        <v>112</v>
      </c>
      <c r="C66" s="17"/>
      <c r="D66" s="24">
        <v>5370</v>
      </c>
      <c r="E66" s="25">
        <v>16288</v>
      </c>
      <c r="F66" s="25">
        <v>8040</v>
      </c>
      <c r="G66" s="25">
        <v>290</v>
      </c>
      <c r="H66" s="16">
        <v>90</v>
      </c>
      <c r="I66" s="16">
        <v>878</v>
      </c>
      <c r="J66" s="33">
        <v>315</v>
      </c>
      <c r="K66" s="16">
        <v>1</v>
      </c>
      <c r="L66" s="16">
        <v>734</v>
      </c>
      <c r="M66" s="22">
        <v>319</v>
      </c>
      <c r="N66" s="22">
        <v>8</v>
      </c>
      <c r="O66" s="35"/>
      <c r="P66" s="12" t="s">
        <v>113</v>
      </c>
      <c r="Q66" s="17"/>
      <c r="R66" s="38">
        <v>639</v>
      </c>
      <c r="S66" s="18">
        <v>2432</v>
      </c>
      <c r="T66" s="18">
        <v>1184</v>
      </c>
      <c r="U66" s="18">
        <v>24</v>
      </c>
      <c r="V66" s="18">
        <v>24</v>
      </c>
      <c r="W66" s="16">
        <v>77</v>
      </c>
      <c r="X66" s="16">
        <v>24</v>
      </c>
      <c r="Y66" s="34" t="s">
        <v>141</v>
      </c>
      <c r="Z66" s="16">
        <v>57</v>
      </c>
      <c r="AA66" s="16">
        <v>26</v>
      </c>
      <c r="AB66" s="34" t="s">
        <v>141</v>
      </c>
    </row>
    <row r="67" spans="1:28" s="36" customFormat="1" ht="9.75" customHeight="1">
      <c r="A67" s="35"/>
      <c r="B67" s="12" t="s">
        <v>114</v>
      </c>
      <c r="C67" s="17"/>
      <c r="D67" s="24">
        <v>2194</v>
      </c>
      <c r="E67" s="25">
        <v>8367</v>
      </c>
      <c r="F67" s="25">
        <v>4024</v>
      </c>
      <c r="G67" s="25">
        <v>73</v>
      </c>
      <c r="H67" s="16">
        <v>58</v>
      </c>
      <c r="I67" s="16">
        <v>193</v>
      </c>
      <c r="J67" s="34">
        <v>126</v>
      </c>
      <c r="K67" s="16" t="s">
        <v>141</v>
      </c>
      <c r="L67" s="16">
        <v>174</v>
      </c>
      <c r="M67" s="34">
        <v>124</v>
      </c>
      <c r="N67" s="34" t="s">
        <v>141</v>
      </c>
      <c r="O67" s="35"/>
      <c r="P67" s="12" t="s">
        <v>115</v>
      </c>
      <c r="Q67" s="17"/>
      <c r="R67" s="38">
        <v>1000</v>
      </c>
      <c r="S67" s="18">
        <v>4252</v>
      </c>
      <c r="T67" s="18">
        <v>2045</v>
      </c>
      <c r="U67" s="18">
        <v>48</v>
      </c>
      <c r="V67" s="18">
        <v>58</v>
      </c>
      <c r="W67" s="16">
        <v>68</v>
      </c>
      <c r="X67" s="16">
        <v>101</v>
      </c>
      <c r="Y67" s="33" t="s">
        <v>141</v>
      </c>
      <c r="Z67" s="16">
        <v>93</v>
      </c>
      <c r="AA67" s="16">
        <v>97</v>
      </c>
      <c r="AB67" s="34" t="s">
        <v>141</v>
      </c>
    </row>
    <row r="68" spans="1:28" s="36" customFormat="1" ht="9.75" customHeight="1">
      <c r="A68" s="35"/>
      <c r="B68" s="12" t="s">
        <v>116</v>
      </c>
      <c r="C68" s="17"/>
      <c r="D68" s="24">
        <v>10385</v>
      </c>
      <c r="E68" s="25">
        <v>30774</v>
      </c>
      <c r="F68" s="25">
        <v>15858</v>
      </c>
      <c r="G68" s="25">
        <v>346</v>
      </c>
      <c r="H68" s="16">
        <v>144</v>
      </c>
      <c r="I68" s="16">
        <v>1201</v>
      </c>
      <c r="J68" s="16">
        <v>1039</v>
      </c>
      <c r="K68" s="16">
        <v>14</v>
      </c>
      <c r="L68" s="16">
        <v>864</v>
      </c>
      <c r="M68" s="22">
        <v>906</v>
      </c>
      <c r="N68" s="22">
        <v>2</v>
      </c>
      <c r="O68" s="35"/>
      <c r="P68" s="12" t="s">
        <v>117</v>
      </c>
      <c r="Q68" s="17"/>
      <c r="R68" s="38">
        <v>620</v>
      </c>
      <c r="S68" s="18">
        <v>2216</v>
      </c>
      <c r="T68" s="18">
        <v>1075</v>
      </c>
      <c r="U68" s="18">
        <v>23</v>
      </c>
      <c r="V68" s="18">
        <v>27</v>
      </c>
      <c r="W68" s="16">
        <v>29</v>
      </c>
      <c r="X68" s="16">
        <v>29</v>
      </c>
      <c r="Y68" s="34" t="s">
        <v>141</v>
      </c>
      <c r="Z68" s="16">
        <v>47</v>
      </c>
      <c r="AA68" s="16">
        <v>22</v>
      </c>
      <c r="AB68" s="34" t="s">
        <v>141</v>
      </c>
    </row>
    <row r="69" spans="1:28" s="36" customFormat="1" ht="9.75" customHeight="1">
      <c r="A69" s="35"/>
      <c r="B69" s="12" t="s">
        <v>118</v>
      </c>
      <c r="C69" s="17"/>
      <c r="D69" s="24">
        <v>2546</v>
      </c>
      <c r="E69" s="25">
        <v>10155</v>
      </c>
      <c r="F69" s="25">
        <v>5012</v>
      </c>
      <c r="G69" s="25">
        <v>111</v>
      </c>
      <c r="H69" s="16">
        <v>75</v>
      </c>
      <c r="I69" s="16">
        <v>299</v>
      </c>
      <c r="J69" s="16">
        <v>96</v>
      </c>
      <c r="K69" s="16">
        <v>3</v>
      </c>
      <c r="L69" s="16">
        <v>185</v>
      </c>
      <c r="M69" s="33">
        <v>78</v>
      </c>
      <c r="N69" s="33" t="s">
        <v>141</v>
      </c>
      <c r="O69" s="35"/>
      <c r="P69" s="12" t="s">
        <v>119</v>
      </c>
      <c r="Q69" s="17"/>
      <c r="R69" s="38">
        <v>321</v>
      </c>
      <c r="S69" s="18">
        <v>880</v>
      </c>
      <c r="T69" s="18">
        <v>448</v>
      </c>
      <c r="U69" s="18">
        <v>7</v>
      </c>
      <c r="V69" s="18">
        <v>12</v>
      </c>
      <c r="W69" s="16">
        <v>26</v>
      </c>
      <c r="X69" s="16">
        <v>9</v>
      </c>
      <c r="Y69" s="34" t="s">
        <v>141</v>
      </c>
      <c r="Z69" s="16">
        <v>49</v>
      </c>
      <c r="AA69" s="16">
        <v>14</v>
      </c>
      <c r="AB69" s="34" t="s">
        <v>141</v>
      </c>
    </row>
    <row r="70" spans="1:28" s="36" customFormat="1" ht="9.75" customHeight="1">
      <c r="A70" s="35"/>
      <c r="B70" s="12" t="s">
        <v>120</v>
      </c>
      <c r="C70" s="17"/>
      <c r="D70" s="24">
        <v>2414</v>
      </c>
      <c r="E70" s="25">
        <v>10117</v>
      </c>
      <c r="F70" s="25">
        <v>5030</v>
      </c>
      <c r="G70" s="25">
        <v>79</v>
      </c>
      <c r="H70" s="16">
        <v>65</v>
      </c>
      <c r="I70" s="16">
        <v>369</v>
      </c>
      <c r="J70" s="22">
        <v>147</v>
      </c>
      <c r="K70" s="16" t="s">
        <v>141</v>
      </c>
      <c r="L70" s="16">
        <v>303</v>
      </c>
      <c r="M70" s="33">
        <v>123</v>
      </c>
      <c r="N70" s="33" t="s">
        <v>141</v>
      </c>
      <c r="O70" s="35"/>
      <c r="P70" s="35"/>
      <c r="R70" s="13"/>
      <c r="S70" s="26"/>
      <c r="T70" s="26"/>
      <c r="U70" s="23"/>
      <c r="V70" s="26"/>
      <c r="W70" s="21"/>
      <c r="X70" s="21"/>
      <c r="Y70" s="21"/>
      <c r="Z70" s="21"/>
      <c r="AA70" s="21"/>
      <c r="AB70" s="21"/>
    </row>
    <row r="71" spans="1:28" s="36" customFormat="1" ht="9.75" customHeight="1">
      <c r="A71" s="35"/>
      <c r="B71" s="12" t="s">
        <v>121</v>
      </c>
      <c r="C71" s="17"/>
      <c r="D71" s="24">
        <v>3188</v>
      </c>
      <c r="E71" s="25">
        <v>11526</v>
      </c>
      <c r="F71" s="25">
        <v>5560</v>
      </c>
      <c r="G71" s="25">
        <v>101</v>
      </c>
      <c r="H71" s="16">
        <v>61</v>
      </c>
      <c r="I71" s="16">
        <v>277</v>
      </c>
      <c r="J71" s="41">
        <v>303</v>
      </c>
      <c r="K71" s="16">
        <v>3</v>
      </c>
      <c r="L71" s="16">
        <v>278</v>
      </c>
      <c r="M71" s="34">
        <v>323</v>
      </c>
      <c r="N71" s="34">
        <v>1</v>
      </c>
      <c r="O71" s="58" t="s">
        <v>122</v>
      </c>
      <c r="P71" s="58"/>
      <c r="R71" s="40">
        <f>SUM(R72:R77)</f>
        <v>12374</v>
      </c>
      <c r="S71" s="11">
        <f aca="true" t="shared" si="18" ref="S71:AA71">SUM(S72:S77)</f>
        <v>44542</v>
      </c>
      <c r="T71" s="11">
        <f t="shared" si="18"/>
        <v>21545</v>
      </c>
      <c r="U71" s="11">
        <f t="shared" si="18"/>
        <v>379</v>
      </c>
      <c r="V71" s="11">
        <f t="shared" si="18"/>
        <v>430</v>
      </c>
      <c r="W71" s="11">
        <f t="shared" si="18"/>
        <v>765</v>
      </c>
      <c r="X71" s="11">
        <f t="shared" si="18"/>
        <v>722</v>
      </c>
      <c r="Y71" s="11">
        <f t="shared" si="18"/>
        <v>10</v>
      </c>
      <c r="Z71" s="11">
        <f t="shared" si="18"/>
        <v>863</v>
      </c>
      <c r="AA71" s="11">
        <f t="shared" si="18"/>
        <v>854</v>
      </c>
      <c r="AB71" s="11" t="s">
        <v>140</v>
      </c>
    </row>
    <row r="72" spans="1:28" s="36" customFormat="1" ht="9.75" customHeight="1">
      <c r="A72" s="35"/>
      <c r="B72" s="12" t="s">
        <v>123</v>
      </c>
      <c r="C72" s="17"/>
      <c r="D72" s="24">
        <v>1170</v>
      </c>
      <c r="E72" s="25">
        <v>2925</v>
      </c>
      <c r="F72" s="25">
        <v>1577</v>
      </c>
      <c r="G72" s="25">
        <v>11</v>
      </c>
      <c r="H72" s="16">
        <v>33</v>
      </c>
      <c r="I72" s="16">
        <v>57</v>
      </c>
      <c r="J72" s="33">
        <v>49</v>
      </c>
      <c r="K72" s="16" t="s">
        <v>141</v>
      </c>
      <c r="L72" s="16">
        <v>91</v>
      </c>
      <c r="M72" s="33">
        <v>47</v>
      </c>
      <c r="N72" s="33" t="s">
        <v>141</v>
      </c>
      <c r="O72" s="35"/>
      <c r="P72" s="12" t="s">
        <v>124</v>
      </c>
      <c r="Q72" s="17"/>
      <c r="R72" s="38">
        <v>4200</v>
      </c>
      <c r="S72" s="18">
        <v>16101</v>
      </c>
      <c r="T72" s="18">
        <v>7692</v>
      </c>
      <c r="U72" s="18">
        <v>158</v>
      </c>
      <c r="V72" s="18">
        <v>141</v>
      </c>
      <c r="W72" s="16">
        <v>262</v>
      </c>
      <c r="X72" s="16">
        <v>188</v>
      </c>
      <c r="Y72" s="33">
        <v>2</v>
      </c>
      <c r="Z72" s="16">
        <v>341</v>
      </c>
      <c r="AA72" s="16">
        <v>214</v>
      </c>
      <c r="AB72" s="34" t="s">
        <v>142</v>
      </c>
    </row>
    <row r="73" spans="1:28" s="36" customFormat="1" ht="9.75" customHeight="1">
      <c r="A73" s="35"/>
      <c r="B73" s="35"/>
      <c r="D73" s="13"/>
      <c r="E73" s="14"/>
      <c r="F73" s="14"/>
      <c r="G73" s="20"/>
      <c r="H73" s="14"/>
      <c r="I73" s="11"/>
      <c r="J73" s="11"/>
      <c r="K73" s="11"/>
      <c r="L73" s="11"/>
      <c r="M73" s="21"/>
      <c r="N73" s="21"/>
      <c r="O73" s="35"/>
      <c r="P73" s="12" t="s">
        <v>125</v>
      </c>
      <c r="Q73" s="17"/>
      <c r="R73" s="38">
        <v>1863</v>
      </c>
      <c r="S73" s="18">
        <v>8013</v>
      </c>
      <c r="T73" s="18">
        <v>3894</v>
      </c>
      <c r="U73" s="18">
        <v>69</v>
      </c>
      <c r="V73" s="18">
        <v>72</v>
      </c>
      <c r="W73" s="16">
        <v>199</v>
      </c>
      <c r="X73" s="16">
        <v>68</v>
      </c>
      <c r="Y73" s="33" t="s">
        <v>142</v>
      </c>
      <c r="Z73" s="16">
        <v>95</v>
      </c>
      <c r="AA73" s="16">
        <v>93</v>
      </c>
      <c r="AB73" s="34" t="s">
        <v>142</v>
      </c>
    </row>
    <row r="74" spans="1:28" s="36" customFormat="1" ht="9.75" customHeight="1">
      <c r="A74" s="58" t="s">
        <v>126</v>
      </c>
      <c r="B74" s="58"/>
      <c r="D74" s="40">
        <f>SUM(D75:D77)</f>
        <v>8170</v>
      </c>
      <c r="E74" s="11">
        <f aca="true" t="shared" si="19" ref="E74:N74">SUM(E75:E77)</f>
        <v>30854</v>
      </c>
      <c r="F74" s="11">
        <f t="shared" si="19"/>
        <v>14997</v>
      </c>
      <c r="G74" s="11">
        <f t="shared" si="19"/>
        <v>251</v>
      </c>
      <c r="H74" s="11">
        <f t="shared" si="19"/>
        <v>259</v>
      </c>
      <c r="I74" s="11">
        <v>629</v>
      </c>
      <c r="J74" s="11">
        <f t="shared" si="19"/>
        <v>232</v>
      </c>
      <c r="K74" s="11">
        <f t="shared" si="19"/>
        <v>7</v>
      </c>
      <c r="L74" s="11">
        <f t="shared" si="19"/>
        <v>692</v>
      </c>
      <c r="M74" s="11">
        <f t="shared" si="19"/>
        <v>299</v>
      </c>
      <c r="N74" s="11">
        <f t="shared" si="19"/>
        <v>4</v>
      </c>
      <c r="O74" s="35"/>
      <c r="P74" s="12" t="s">
        <v>127</v>
      </c>
      <c r="Q74" s="17"/>
      <c r="R74" s="38">
        <v>378</v>
      </c>
      <c r="S74" s="18">
        <v>1600</v>
      </c>
      <c r="T74" s="18">
        <v>780</v>
      </c>
      <c r="U74" s="18">
        <v>14</v>
      </c>
      <c r="V74" s="18">
        <v>20</v>
      </c>
      <c r="W74" s="16">
        <v>36</v>
      </c>
      <c r="X74" s="16">
        <v>17</v>
      </c>
      <c r="Y74" s="34" t="s">
        <v>142</v>
      </c>
      <c r="Z74" s="16">
        <v>45</v>
      </c>
      <c r="AA74" s="16">
        <v>14</v>
      </c>
      <c r="AB74" s="34" t="s">
        <v>142</v>
      </c>
    </row>
    <row r="75" spans="1:28" s="36" customFormat="1" ht="9.75" customHeight="1">
      <c r="A75" s="35"/>
      <c r="B75" s="12" t="s">
        <v>128</v>
      </c>
      <c r="C75" s="17"/>
      <c r="D75" s="24">
        <v>4802</v>
      </c>
      <c r="E75" s="25">
        <v>17963</v>
      </c>
      <c r="F75" s="25">
        <v>8710</v>
      </c>
      <c r="G75" s="25">
        <v>149</v>
      </c>
      <c r="H75" s="16">
        <v>129</v>
      </c>
      <c r="I75" s="16">
        <v>436</v>
      </c>
      <c r="J75" s="16">
        <v>152</v>
      </c>
      <c r="K75" s="43">
        <v>3</v>
      </c>
      <c r="L75" s="43">
        <v>408</v>
      </c>
      <c r="M75" s="34">
        <v>169</v>
      </c>
      <c r="N75" s="34">
        <v>2</v>
      </c>
      <c r="O75" s="35"/>
      <c r="P75" s="12" t="s">
        <v>129</v>
      </c>
      <c r="Q75" s="17"/>
      <c r="R75" s="38">
        <v>382</v>
      </c>
      <c r="S75" s="18">
        <v>1254</v>
      </c>
      <c r="T75" s="18">
        <v>605</v>
      </c>
      <c r="U75" s="18">
        <v>6</v>
      </c>
      <c r="V75" s="18">
        <v>22</v>
      </c>
      <c r="W75" s="16">
        <v>14</v>
      </c>
      <c r="X75" s="16">
        <v>19</v>
      </c>
      <c r="Y75" s="34">
        <v>2</v>
      </c>
      <c r="Z75" s="16">
        <v>46</v>
      </c>
      <c r="AA75" s="16">
        <v>29</v>
      </c>
      <c r="AB75" s="34" t="s">
        <v>142</v>
      </c>
    </row>
    <row r="76" spans="1:28" s="36" customFormat="1" ht="9.75" customHeight="1">
      <c r="A76" s="35"/>
      <c r="B76" s="12" t="s">
        <v>130</v>
      </c>
      <c r="C76" s="17"/>
      <c r="D76" s="24">
        <v>698</v>
      </c>
      <c r="E76" s="25">
        <v>3008</v>
      </c>
      <c r="F76" s="25">
        <v>1450</v>
      </c>
      <c r="G76" s="25">
        <v>21</v>
      </c>
      <c r="H76" s="16">
        <v>32</v>
      </c>
      <c r="I76" s="16">
        <v>655</v>
      </c>
      <c r="J76" s="34">
        <v>23</v>
      </c>
      <c r="K76" s="43" t="s">
        <v>141</v>
      </c>
      <c r="L76" s="43">
        <v>81</v>
      </c>
      <c r="M76" s="34">
        <v>31</v>
      </c>
      <c r="N76" s="34" t="s">
        <v>141</v>
      </c>
      <c r="O76" s="35"/>
      <c r="P76" s="12" t="s">
        <v>131</v>
      </c>
      <c r="Q76" s="17"/>
      <c r="R76" s="38">
        <v>4260</v>
      </c>
      <c r="S76" s="18">
        <v>13414</v>
      </c>
      <c r="T76" s="18">
        <v>6508</v>
      </c>
      <c r="U76" s="18">
        <v>99</v>
      </c>
      <c r="V76" s="18">
        <v>128</v>
      </c>
      <c r="W76" s="16">
        <v>160</v>
      </c>
      <c r="X76" s="16">
        <v>338</v>
      </c>
      <c r="Y76" s="16">
        <v>6</v>
      </c>
      <c r="Z76" s="16">
        <v>235</v>
      </c>
      <c r="AA76" s="16">
        <v>407</v>
      </c>
      <c r="AB76" s="33" t="s">
        <v>142</v>
      </c>
    </row>
    <row r="77" spans="1:28" s="36" customFormat="1" ht="9.75" customHeight="1">
      <c r="A77" s="35"/>
      <c r="B77" s="12" t="s">
        <v>132</v>
      </c>
      <c r="C77" s="17"/>
      <c r="D77" s="24">
        <v>2670</v>
      </c>
      <c r="E77" s="25">
        <v>9883</v>
      </c>
      <c r="F77" s="25">
        <v>4837</v>
      </c>
      <c r="G77" s="25">
        <v>81</v>
      </c>
      <c r="H77" s="16">
        <v>98</v>
      </c>
      <c r="I77" s="16">
        <v>128</v>
      </c>
      <c r="J77" s="16">
        <v>57</v>
      </c>
      <c r="K77" s="43">
        <v>4</v>
      </c>
      <c r="L77" s="43">
        <v>203</v>
      </c>
      <c r="M77" s="34">
        <v>99</v>
      </c>
      <c r="N77" s="34">
        <v>2</v>
      </c>
      <c r="O77" s="35"/>
      <c r="P77" s="12" t="s">
        <v>133</v>
      </c>
      <c r="Q77" s="17"/>
      <c r="R77" s="38">
        <v>1291</v>
      </c>
      <c r="S77" s="18">
        <v>4160</v>
      </c>
      <c r="T77" s="18">
        <v>2066</v>
      </c>
      <c r="U77" s="18">
        <v>33</v>
      </c>
      <c r="V77" s="18">
        <v>47</v>
      </c>
      <c r="W77" s="16">
        <v>94</v>
      </c>
      <c r="X77" s="16">
        <v>92</v>
      </c>
      <c r="Y77" s="34" t="s">
        <v>142</v>
      </c>
      <c r="Z77" s="16">
        <v>101</v>
      </c>
      <c r="AA77" s="16">
        <v>97</v>
      </c>
      <c r="AB77" s="33" t="s">
        <v>142</v>
      </c>
    </row>
    <row r="78" spans="1:28" ht="3.75" customHeight="1" thickBot="1">
      <c r="A78" s="27"/>
      <c r="B78" s="27"/>
      <c r="C78" s="27"/>
      <c r="D78" s="28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27"/>
      <c r="P78" s="27"/>
      <c r="Q78" s="31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13.5">
      <c r="A79" s="61" t="s">
        <v>137</v>
      </c>
      <c r="B79" s="61"/>
      <c r="C79" s="61"/>
      <c r="D79" s="61"/>
      <c r="E79" s="61"/>
      <c r="F79" s="61"/>
      <c r="G79" s="61"/>
      <c r="H79" s="61"/>
      <c r="I79" s="61"/>
      <c r="J79" s="62"/>
      <c r="O79" s="32"/>
      <c r="P79" s="32"/>
      <c r="Q79" s="32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</sheetData>
  <mergeCells count="43">
    <mergeCell ref="I4:N4"/>
    <mergeCell ref="A74:B74"/>
    <mergeCell ref="A79:J79"/>
    <mergeCell ref="A49:B49"/>
    <mergeCell ref="A9:B9"/>
    <mergeCell ref="A11:B11"/>
    <mergeCell ref="A13:B13"/>
    <mergeCell ref="A30:B30"/>
    <mergeCell ref="L6:N6"/>
    <mergeCell ref="I5:N5"/>
    <mergeCell ref="O61:P61"/>
    <mergeCell ref="O71:P71"/>
    <mergeCell ref="A55:B55"/>
    <mergeCell ref="A65:B65"/>
    <mergeCell ref="A36:B36"/>
    <mergeCell ref="A41:B41"/>
    <mergeCell ref="A45:B45"/>
    <mergeCell ref="O9:P9"/>
    <mergeCell ref="O16:P16"/>
    <mergeCell ref="O25:P25"/>
    <mergeCell ref="O34:P34"/>
    <mergeCell ref="O5:Q7"/>
    <mergeCell ref="O38:P38"/>
    <mergeCell ref="O41:P41"/>
    <mergeCell ref="O54:P54"/>
    <mergeCell ref="U5:V5"/>
    <mergeCell ref="W5:AB5"/>
    <mergeCell ref="S6:S7"/>
    <mergeCell ref="T6:T7"/>
    <mergeCell ref="U6:U7"/>
    <mergeCell ref="V6:V7"/>
    <mergeCell ref="W6:Y6"/>
    <mergeCell ref="Z6:AB6"/>
    <mergeCell ref="R5:R7"/>
    <mergeCell ref="I6:K6"/>
    <mergeCell ref="A3:H3"/>
    <mergeCell ref="A5:C7"/>
    <mergeCell ref="D5:D7"/>
    <mergeCell ref="E6:E7"/>
    <mergeCell ref="F6:F7"/>
    <mergeCell ref="G6:G7"/>
    <mergeCell ref="H6:H7"/>
    <mergeCell ref="G5:H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2009-04-02T01:28:32Z</cp:lastPrinted>
  <dcterms:created xsi:type="dcterms:W3CDTF">2001-03-22T08:38:13Z</dcterms:created>
  <dcterms:modified xsi:type="dcterms:W3CDTF">2009-12-21T00:49:27Z</dcterms:modified>
  <cp:category/>
  <cp:version/>
  <cp:contentType/>
  <cp:contentStatus/>
</cp:coreProperties>
</file>