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15" sheetId="1" r:id="rId1"/>
    <sheet name="16(1)" sheetId="2" r:id="rId2"/>
    <sheet name="16(2)" sheetId="3" r:id="rId3"/>
    <sheet name="17" sheetId="4" r:id="rId4"/>
    <sheet name="18" sheetId="5" r:id="rId5"/>
    <sheet name="20" sheetId="6" r:id="rId6"/>
    <sheet name="21" sheetId="7" r:id="rId7"/>
  </sheets>
  <definedNames>
    <definedName name="_xlnm.Print_Area" localSheetId="0">'15'!$A$1:$N$83</definedName>
  </definedNames>
  <calcPr fullCalcOnLoad="1"/>
</workbook>
</file>

<file path=xl/sharedStrings.xml><?xml version="1.0" encoding="utf-8"?>
<sst xmlns="http://schemas.openxmlformats.org/spreadsheetml/2006/main" count="685" uniqueCount="252">
  <si>
    <t>山県市</t>
  </si>
  <si>
    <t>瑞穂市</t>
  </si>
  <si>
    <t>飛騨市</t>
  </si>
  <si>
    <t>本巣市</t>
  </si>
  <si>
    <t>郡上市</t>
  </si>
  <si>
    <t>下呂市</t>
  </si>
  <si>
    <t>　資料：総務省統計局「平成１７年国勢調査速報」、県統計調査課「岐阜県人口動態統計調査」</t>
  </si>
  <si>
    <t>　注：人口、世帯数は平成17年10月１日現在である。</t>
  </si>
  <si>
    <t>　単位：世帯、人</t>
  </si>
  <si>
    <t>平成16年（2004）10月１日～平成17年（2005）９月30日</t>
  </si>
  <si>
    <t>区分</t>
  </si>
  <si>
    <t>世帯数</t>
  </si>
  <si>
    <t>自然動態</t>
  </si>
  <si>
    <t>社会動態</t>
  </si>
  <si>
    <t>人口</t>
  </si>
  <si>
    <t>男</t>
  </si>
  <si>
    <t>出生</t>
  </si>
  <si>
    <t>死亡</t>
  </si>
  <si>
    <t>転入</t>
  </si>
  <si>
    <t>転出</t>
  </si>
  <si>
    <t>県内</t>
  </si>
  <si>
    <t>県外</t>
  </si>
  <si>
    <t>その他</t>
  </si>
  <si>
    <t>総計</t>
  </si>
  <si>
    <t>市計</t>
  </si>
  <si>
    <t>郡計</t>
  </si>
  <si>
    <t>岐阜市</t>
  </si>
  <si>
    <t>大垣市</t>
  </si>
  <si>
    <t>高山市</t>
  </si>
  <si>
    <t>多治見市</t>
  </si>
  <si>
    <t>関市</t>
  </si>
  <si>
    <t>中津川市</t>
  </si>
  <si>
    <t>美濃市</t>
  </si>
  <si>
    <t>瑞浪市</t>
  </si>
  <si>
    <t>羽島市</t>
  </si>
  <si>
    <t>恵那市</t>
  </si>
  <si>
    <t>美濃加茂市</t>
  </si>
  <si>
    <t>土岐市</t>
  </si>
  <si>
    <t>各務原市</t>
  </si>
  <si>
    <t>可児市</t>
  </si>
  <si>
    <t>海津市</t>
  </si>
  <si>
    <t>羽島郡</t>
  </si>
  <si>
    <t>岐南町</t>
  </si>
  <si>
    <t>笠松町</t>
  </si>
  <si>
    <t>柳津町</t>
  </si>
  <si>
    <t>養老郡</t>
  </si>
  <si>
    <t>養老町</t>
  </si>
  <si>
    <t>上石津町</t>
  </si>
  <si>
    <t>不破郡</t>
  </si>
  <si>
    <t>垂井町</t>
  </si>
  <si>
    <t>関ヶ原町</t>
  </si>
  <si>
    <t>安  八  郡</t>
  </si>
  <si>
    <t>神戸町</t>
  </si>
  <si>
    <t>輪之内町</t>
  </si>
  <si>
    <t>安八町</t>
  </si>
  <si>
    <t>墨俣町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</si>
  <si>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</si>
  <si>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</si>
  <si>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</si>
  <si>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</si>
  <si>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</si>
  <si>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</si>
  <si>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</si>
  <si>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</si>
  <si>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</si>
  <si>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</si>
  <si>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</si>
  <si>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</si>
  <si>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</si>
  <si>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</si>
  <si>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</si>
  <si>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</si>
  <si>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土岐郡</t>
  </si>
  <si>
    <t>笠原町</t>
  </si>
  <si>
    <t>大野郡</t>
  </si>
  <si>
    <t>白川村</t>
  </si>
  <si>
    <t>市町村別世帯数、人口、人口動態</t>
  </si>
  <si>
    <r>
      <t>市町村別、理由別転入</t>
    </r>
    <r>
      <rPr>
        <sz val="14"/>
        <rFont val="ＭＳ 明朝"/>
        <family val="1"/>
      </rPr>
      <t>・</t>
    </r>
    <r>
      <rPr>
        <sz val="14"/>
        <rFont val="ＭＳ ゴシック"/>
        <family val="3"/>
      </rPr>
      <t>転出状況</t>
    </r>
  </si>
  <si>
    <t>　　（１）　転　　　　　　入</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</si>
  <si>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</si>
  <si>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</si>
  <si>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</si>
  <si>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転入　　　人員</t>
  </si>
  <si>
    <t>転入理由</t>
  </si>
  <si>
    <t>職業上</t>
  </si>
  <si>
    <t>学業上</t>
  </si>
  <si>
    <t>結婚・離婚・縁組</t>
  </si>
  <si>
    <t>生活環境の利便性</t>
  </si>
  <si>
    <t>自　　然　環境上</t>
  </si>
  <si>
    <t>交通の　利便性</t>
  </si>
  <si>
    <t>住宅事情</t>
  </si>
  <si>
    <t>不詳</t>
  </si>
  <si>
    <t>安八郡</t>
  </si>
  <si>
    <t>　資料：県統計調査課「岐阜県人口動態統計調査」</t>
  </si>
  <si>
    <t>　　（２）　転　　　　　　出</t>
  </si>
  <si>
    <t>転出　　　人員</t>
  </si>
  <si>
    <t>転出理由</t>
  </si>
  <si>
    <t>年齢（各歳）別、男女別人口</t>
  </si>
  <si>
    <t>平成16年（2004）10月１日</t>
  </si>
  <si>
    <t>計</t>
  </si>
  <si>
    <t>女</t>
  </si>
  <si>
    <t>45～49歳</t>
  </si>
  <si>
    <t>0～4歳</t>
  </si>
  <si>
    <t>50～54歳</t>
  </si>
  <si>
    <t>5～9歳</t>
  </si>
  <si>
    <t>55～59歳</t>
  </si>
  <si>
    <t>10～14歳</t>
  </si>
  <si>
    <t>60～64歳</t>
  </si>
  <si>
    <t>15～19歳</t>
  </si>
  <si>
    <t>65～69歳</t>
  </si>
  <si>
    <t>20～24歳</t>
  </si>
  <si>
    <t>70～74歳</t>
  </si>
  <si>
    <t>25～29歳</t>
  </si>
  <si>
    <t>75～79歳</t>
  </si>
  <si>
    <t>30～34歳</t>
  </si>
  <si>
    <t>80～84歳</t>
  </si>
  <si>
    <t>35～39歳</t>
  </si>
  <si>
    <t>85歳以上</t>
  </si>
  <si>
    <t>40～44歳</t>
  </si>
  <si>
    <t>年齢不詳</t>
  </si>
  <si>
    <t>　資料：県統計調査課「岐阜県人口動態統計調査」</t>
  </si>
  <si>
    <t xml:space="preserve">   外国人登録者数</t>
  </si>
  <si>
    <t>12月31日　</t>
  </si>
  <si>
    <t>区　　分</t>
  </si>
  <si>
    <t>韓国・朝鮮</t>
  </si>
  <si>
    <t>中国</t>
  </si>
  <si>
    <t>ペルー</t>
  </si>
  <si>
    <t>ブラジル</t>
  </si>
  <si>
    <t>フィリピン</t>
  </si>
  <si>
    <t>平成12年 2000</t>
  </si>
  <si>
    <t>　　13   2001</t>
  </si>
  <si>
    <t>　　14   2002</t>
  </si>
  <si>
    <t>　　15   2003</t>
  </si>
  <si>
    <t>　　16   2004</t>
  </si>
  <si>
    <t xml:space="preserve"> </t>
  </si>
  <si>
    <t>山県市</t>
  </si>
  <si>
    <t>-</t>
  </si>
  <si>
    <t>瑞穂市</t>
  </si>
  <si>
    <t>　資料：法務省「在留外国人統計」</t>
  </si>
  <si>
    <t>　世帯の家族類型別一般世帯数、一般世帯人員及び親族人員</t>
  </si>
  <si>
    <t>　注：３世代世帯には、４世代以上を含む。</t>
  </si>
  <si>
    <t>　単位：人、世帯</t>
  </si>
  <si>
    <t>　　　平成12年（2000）10月１日</t>
  </si>
  <si>
    <t>　　　　　　　　　一　　　　　　　　　　　　　　　　　　　　　般</t>
  </si>
  <si>
    <t>　　　　　　　　　　　世　　　　　　　　　　　　　　　　　　　　　　　　　　　帯</t>
  </si>
  <si>
    <t>　　　　　　　　　　　　　　親</t>
  </si>
  <si>
    <t>　　　　　　族　　　　　　　　　　　　　　　　　　世　　　　　　　　　　　　　　　　　帯</t>
  </si>
  <si>
    <t>　　　　　核　　　　　　　　　家</t>
  </si>
  <si>
    <t>　　族　　　　　　　世　　　　　　　帯</t>
  </si>
  <si>
    <t>その他の親族世帯</t>
  </si>
  <si>
    <t>夫婦のみの世帯</t>
  </si>
  <si>
    <t>夫婦と子供　　から成る世帯</t>
  </si>
  <si>
    <t>男親と子供 　から成る世帯</t>
  </si>
  <si>
    <t>女親と子供　　から成る世帯</t>
  </si>
  <si>
    <t>夫婦と両親　　から成る世帯</t>
  </si>
  <si>
    <t>夫婦とひとり親
から成る世帯</t>
  </si>
  <si>
    <t>夫婦・子供と
両親から成る
世　 　　　帯</t>
  </si>
  <si>
    <t>一般世帯数</t>
  </si>
  <si>
    <t>一般世帯人員</t>
  </si>
  <si>
    <t>親族人員</t>
  </si>
  <si>
    <t>１世帯当たり親族人員</t>
  </si>
  <si>
    <t>（再掲）</t>
  </si>
  <si>
    <t>６歳未満親族のいる一般世帯数</t>
  </si>
  <si>
    <t>-</t>
  </si>
  <si>
    <t>６歳未満親族のいる一般世帯人員</t>
  </si>
  <si>
    <t>６歳未満親族人員</t>
  </si>
  <si>
    <t>18歳未満親族のいる一般世帯数</t>
  </si>
  <si>
    <t>18歳未満親族のいる一般世帯人員</t>
  </si>
  <si>
    <t>18歳未満親族人員</t>
  </si>
  <si>
    <t>65歳以上親族のいる一般世帯数</t>
  </si>
  <si>
    <t>65歳以上親族のいる一般世帯人員</t>
  </si>
  <si>
    <t>65歳以上親族人員</t>
  </si>
  <si>
    <t>親族のみから成る一般世帯数</t>
  </si>
  <si>
    <t>親族のみから成る一般世帯人員</t>
  </si>
  <si>
    <t>　　　　　　　　一　　　　　　　　　　　　　　　　　　　　般</t>
  </si>
  <si>
    <t>　　　　　世　　　　　　　　　　　　　　　　　　　帯</t>
  </si>
  <si>
    <t>（再掲）</t>
  </si>
  <si>
    <t>　　　　　　親　　　　　　　　　　　　　　　　　　　族</t>
  </si>
  <si>
    <t>　　世　　　　　　　　　　　帯　　　</t>
  </si>
  <si>
    <t>非親族世帯</t>
  </si>
  <si>
    <t>単独世帯</t>
  </si>
  <si>
    <t>３世代世帯</t>
  </si>
  <si>
    <t>　　　そ　　　　　　の　　　　　　他　　　　　　の　　　　　　親</t>
  </si>
  <si>
    <t>　 族　　　　　　　　世　　　　　　　　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</si>
  <si>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</si>
  <si>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</si>
  <si>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</si>
  <si>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</si>
  <si>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 親と他の親族 から成る世帯</t>
  </si>
  <si>
    <t>兄弟姉妹のみ から成る世帯</t>
  </si>
  <si>
    <t>他に分類され ない親族世帯</t>
  </si>
  <si>
    <t>1世帯当たり親族人員</t>
  </si>
  <si>
    <t>-</t>
  </si>
  <si>
    <t>　資料：総務省統計局「平成12年国勢調査」</t>
  </si>
  <si>
    <t>市町村別出生児数、死亡者数、婚姻件数、離婚件数</t>
  </si>
  <si>
    <t>　単位：人、件</t>
  </si>
  <si>
    <t>１月１日～12月31日</t>
  </si>
  <si>
    <t>出生児数</t>
  </si>
  <si>
    <t>死亡者数</t>
  </si>
  <si>
    <t>死産胎数</t>
  </si>
  <si>
    <t>婚姻
件数</t>
  </si>
  <si>
    <t>離婚
件数</t>
  </si>
  <si>
    <t>総数</t>
  </si>
  <si>
    <t>乳児死亡（再掲）</t>
  </si>
  <si>
    <t>新生児
死亡</t>
  </si>
  <si>
    <t>（内）　　自然死産</t>
  </si>
  <si>
    <t>　　13　 2001</t>
  </si>
  <si>
    <t>　　14　 2002</t>
  </si>
  <si>
    <t>　　15　 2003</t>
  </si>
  <si>
    <t>　　16　 2004</t>
  </si>
  <si>
    <t>-</t>
  </si>
  <si>
    <t>-</t>
  </si>
  <si>
    <t>-</t>
  </si>
  <si>
    <t>-</t>
  </si>
  <si>
    <t>-</t>
  </si>
  <si>
    <t>海津郡</t>
  </si>
  <si>
    <t>海津町</t>
  </si>
  <si>
    <t>平田町</t>
  </si>
  <si>
    <t>南濃町</t>
  </si>
  <si>
    <t>安八郡</t>
  </si>
  <si>
    <t>谷汲村</t>
  </si>
  <si>
    <t>春日村</t>
  </si>
  <si>
    <t>久瀬村</t>
  </si>
  <si>
    <t>藤橋村</t>
  </si>
  <si>
    <t>坂内村</t>
  </si>
  <si>
    <t>武儀郡</t>
  </si>
  <si>
    <t>洞戸村</t>
  </si>
  <si>
    <t>板取村</t>
  </si>
  <si>
    <t>武芸川町</t>
  </si>
  <si>
    <t>武儀町</t>
  </si>
  <si>
    <t>上之保村</t>
  </si>
  <si>
    <t>七宗町</t>
  </si>
  <si>
    <t>兼山町</t>
  </si>
  <si>
    <t>-</t>
  </si>
  <si>
    <t>恵那郡</t>
  </si>
  <si>
    <t>坂下町</t>
  </si>
  <si>
    <t>川上村</t>
  </si>
  <si>
    <t>加子母村</t>
  </si>
  <si>
    <t>付知町</t>
  </si>
  <si>
    <t>福岡町</t>
  </si>
  <si>
    <t>蛭川村</t>
  </si>
  <si>
    <t>丹生川村</t>
  </si>
  <si>
    <t>清見村</t>
  </si>
  <si>
    <t>荘川村</t>
  </si>
  <si>
    <t>宮村</t>
  </si>
  <si>
    <t>久々野町</t>
  </si>
  <si>
    <t>朝日村</t>
  </si>
  <si>
    <t>高根村</t>
  </si>
  <si>
    <t>吉城郡</t>
  </si>
  <si>
    <t>国府町</t>
  </si>
  <si>
    <t>上宝村</t>
  </si>
  <si>
    <t>　資料：県医療整備課</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</si>
</sst>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 numFmtId="188" formatCode="###,###,###,##0;&quot;-&quot;##,###,###,##0"/>
    <numFmt numFmtId="189" formatCode="##,###,###,##0;&quot;-&quot;#,###,###,##0"/>
    <numFmt numFmtId="190" formatCode="\ ###,###,###,##0;&quot;-&quot;###,###,###,##0"/>
    <numFmt numFmtId="191" formatCode="#,###,###,##0;&quot; -&quot;###,###,##0"/>
    <numFmt numFmtId="192" formatCode="\ ###,###,##0;&quot;-&quot;###,###,##0"/>
    <numFmt numFmtId="193" formatCode="_ * #\ ###\ ##0_ ;_ * \-#\ ###\ ##0_ ;_ * &quot;-&quot;_ ;_ @_ "/>
    <numFmt numFmtId="194" formatCode="_ * #\ ##0_ ;_ * \-#\ ##0_ ;_ * &quot;-&quot;_ ;_ @_ "/>
    <numFmt numFmtId="195" formatCode="_ * ###\ ##0_ ;_ * \-###\ ##0_ ;_ * &quot;-&quot;_ ;_ @_ "/>
    <numFmt numFmtId="196" formatCode="_ * #.0\ ###\ ##0_ ;_ * \-#.0\ ###\ ##0_ ;_ * &quot;-&quot;_ ;_ @_ "/>
  </numFmts>
  <fonts count="59">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6"/>
      <name val="ＭＳ ゴシック"/>
      <family val="3"/>
    </font>
    <font>
      <sz val="8"/>
      <name val="ＭＳ 明朝"/>
      <family val="1"/>
    </font>
    <font>
      <sz val="9"/>
      <name val="ＭＳ 明朝"/>
      <family val="1"/>
    </font>
    <font>
      <sz val="8"/>
      <name val="ＭＳ ゴシック"/>
      <family val="3"/>
    </font>
    <font>
      <sz val="10"/>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name val="ＭＳ ゴシック"/>
      <family val="3"/>
    </font>
    <font>
      <sz val="14"/>
      <name val="ＭＳ 明朝"/>
      <family val="1"/>
    </font>
    <font>
      <sz val="12"/>
      <name val="ＭＳ 明朝"/>
      <family val="1"/>
    </font>
    <font>
      <sz val="10"/>
      <name val="ＭＳ ゴシック"/>
      <family val="3"/>
    </font>
    <font>
      <sz val="9"/>
      <name val="ＭＳ Ｐゴシック"/>
      <family val="3"/>
    </font>
    <font>
      <sz val="8"/>
      <name val="ＭＳ Ｐ明朝"/>
      <family val="1"/>
    </font>
    <font>
      <sz val="9"/>
      <color indexed="8"/>
      <name val="ＭＳ 明朝"/>
      <family val="1"/>
    </font>
    <font>
      <sz val="9"/>
      <name val="ＭＳ Ｐ明朝"/>
      <family val="1"/>
    </font>
    <font>
      <sz val="7"/>
      <name val="ＭＳ Ｐ明朝"/>
      <family val="1"/>
    </font>
    <font>
      <sz val="7"/>
      <name val="ＭＳ 明朝"/>
      <family val="1"/>
    </font>
    <font>
      <sz val="7"/>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medium"/>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double"/>
      <right style="thin"/>
      <top style="double"/>
      <bottom style="thin"/>
    </border>
    <border>
      <left style="double"/>
      <right style="thin"/>
      <top style="thin"/>
      <bottom>
        <color indexed="63"/>
      </bottom>
    </border>
    <border>
      <left>
        <color indexed="63"/>
      </left>
      <right style="thin"/>
      <top>
        <color indexed="63"/>
      </top>
      <bottom>
        <color indexed="63"/>
      </bottom>
    </border>
    <border>
      <left style="double"/>
      <right style="thin"/>
      <top>
        <color indexed="63"/>
      </top>
      <bottom>
        <color indexed="63"/>
      </bottom>
    </border>
    <border>
      <left style="double"/>
      <right style="thin"/>
      <top>
        <color indexed="63"/>
      </top>
      <bottom style="medium"/>
    </border>
    <border>
      <left>
        <color indexed="63"/>
      </left>
      <right style="thin"/>
      <top style="double"/>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color indexed="63"/>
      </left>
      <right style="thin"/>
      <top style="double"/>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267">
    <xf numFmtId="0" fontId="0" fillId="0" borderId="0" xfId="0" applyAlignment="1">
      <alignment/>
    </xf>
    <xf numFmtId="0" fontId="5" fillId="0" borderId="0" xfId="62" applyFont="1">
      <alignment/>
      <protection/>
    </xf>
    <xf numFmtId="0" fontId="5" fillId="0" borderId="0" xfId="62" applyFont="1" applyAlignment="1">
      <alignment horizontal="right"/>
      <protection/>
    </xf>
    <xf numFmtId="0" fontId="8" fillId="0" borderId="0" xfId="62" applyFont="1" applyAlignment="1">
      <alignment horizontal="left"/>
      <protection/>
    </xf>
    <xf numFmtId="0" fontId="9" fillId="0" borderId="0" xfId="62" applyFont="1">
      <alignment/>
      <protection/>
    </xf>
    <xf numFmtId="0" fontId="10" fillId="0" borderId="0" xfId="62" applyFont="1">
      <alignment/>
      <protection/>
    </xf>
    <xf numFmtId="0" fontId="10" fillId="0" borderId="0" xfId="62" applyFont="1" applyAlignment="1">
      <alignment horizontal="right"/>
      <protection/>
    </xf>
    <xf numFmtId="0" fontId="9" fillId="0" borderId="0" xfId="62" applyFont="1" applyAlignment="1" quotePrefix="1">
      <alignment horizontal="left"/>
      <protection/>
    </xf>
    <xf numFmtId="0" fontId="9" fillId="0" borderId="0" xfId="62" applyFont="1" applyAlignment="1">
      <alignment/>
      <protection/>
    </xf>
    <xf numFmtId="0" fontId="9" fillId="0" borderId="0" xfId="62" applyFont="1" applyAlignment="1">
      <alignment horizontal="right"/>
      <protection/>
    </xf>
    <xf numFmtId="0" fontId="10" fillId="0" borderId="10" xfId="62" applyFont="1" applyBorder="1" applyAlignment="1">
      <alignment horizontal="distributed" vertical="center"/>
      <protection/>
    </xf>
    <xf numFmtId="0" fontId="10" fillId="0" borderId="11" xfId="62" applyFont="1" applyBorder="1" applyAlignment="1">
      <alignment horizontal="distributed" vertical="center"/>
      <protection/>
    </xf>
    <xf numFmtId="0" fontId="10" fillId="0" borderId="12" xfId="62" applyFont="1" applyBorder="1" applyAlignment="1">
      <alignment horizontal="distributed" vertical="center"/>
      <protection/>
    </xf>
    <xf numFmtId="0" fontId="10" fillId="0" borderId="13" xfId="62" applyFont="1" applyBorder="1" applyAlignment="1">
      <alignment horizontal="distributed" vertical="center"/>
      <protection/>
    </xf>
    <xf numFmtId="0" fontId="5" fillId="0" borderId="14" xfId="62" applyFont="1" applyBorder="1" applyAlignment="1">
      <alignment horizontal="right"/>
      <protection/>
    </xf>
    <xf numFmtId="0" fontId="11" fillId="0" borderId="0" xfId="62" applyFont="1" applyAlignment="1">
      <alignment horizontal="distributed"/>
      <protection/>
    </xf>
    <xf numFmtId="185" fontId="11" fillId="0" borderId="15" xfId="62" applyNumberFormat="1" applyFont="1" applyBorder="1">
      <alignment/>
      <protection/>
    </xf>
    <xf numFmtId="185" fontId="11" fillId="0" borderId="0" xfId="62" applyNumberFormat="1" applyFont="1" applyBorder="1">
      <alignment/>
      <protection/>
    </xf>
    <xf numFmtId="193" fontId="11" fillId="0" borderId="15" xfId="62" applyNumberFormat="1" applyFont="1" applyBorder="1">
      <alignment/>
      <protection/>
    </xf>
    <xf numFmtId="193" fontId="11" fillId="0" borderId="0" xfId="62" applyNumberFormat="1" applyFont="1" applyBorder="1">
      <alignment/>
      <protection/>
    </xf>
    <xf numFmtId="195" fontId="11" fillId="0" borderId="0" xfId="62" applyNumberFormat="1" applyFont="1" applyBorder="1">
      <alignment/>
      <protection/>
    </xf>
    <xf numFmtId="0" fontId="9" fillId="0" borderId="0" xfId="62" applyFont="1" applyAlignment="1">
      <alignment horizontal="distributed"/>
      <protection/>
    </xf>
    <xf numFmtId="193" fontId="11" fillId="0" borderId="0" xfId="62" applyNumberFormat="1" applyFont="1" applyBorder="1" applyAlignment="1">
      <alignment horizontal="right"/>
      <protection/>
    </xf>
    <xf numFmtId="195" fontId="11" fillId="0" borderId="0" xfId="62" applyNumberFormat="1" applyFont="1" applyBorder="1" applyAlignment="1">
      <alignment horizontal="right"/>
      <protection/>
    </xf>
    <xf numFmtId="193" fontId="11" fillId="0" borderId="0" xfId="62" applyNumberFormat="1" applyFont="1" applyAlignment="1">
      <alignment horizontal="right"/>
      <protection/>
    </xf>
    <xf numFmtId="193" fontId="9" fillId="0" borderId="15" xfId="62" applyNumberFormat="1" applyFont="1" applyBorder="1">
      <alignment/>
      <protection/>
    </xf>
    <xf numFmtId="193" fontId="9" fillId="0" borderId="0" xfId="62" applyNumberFormat="1" applyFont="1">
      <alignment/>
      <protection/>
    </xf>
    <xf numFmtId="195" fontId="9" fillId="0" borderId="0" xfId="62" applyNumberFormat="1" applyFont="1">
      <alignment/>
      <protection/>
    </xf>
    <xf numFmtId="195" fontId="9" fillId="0" borderId="0" xfId="62" applyNumberFormat="1" applyFont="1" applyAlignment="1">
      <alignment horizontal="right"/>
      <protection/>
    </xf>
    <xf numFmtId="195" fontId="9" fillId="0" borderId="0" xfId="62" applyNumberFormat="1" applyFont="1" applyAlignment="1" quotePrefix="1">
      <alignment horizontal="left"/>
      <protection/>
    </xf>
    <xf numFmtId="196" fontId="12" fillId="0" borderId="0" xfId="62" applyNumberFormat="1" applyFont="1">
      <alignment/>
      <protection/>
    </xf>
    <xf numFmtId="0" fontId="12" fillId="0" borderId="0" xfId="62" applyFont="1">
      <alignment/>
      <protection/>
    </xf>
    <xf numFmtId="193" fontId="9" fillId="0" borderId="0" xfId="62" applyNumberFormat="1" applyFont="1" applyAlignment="1">
      <alignment horizontal="right"/>
      <protection/>
    </xf>
    <xf numFmtId="193" fontId="9" fillId="0" borderId="15" xfId="62" applyNumberFormat="1" applyFont="1" applyBorder="1" applyAlignment="1">
      <alignment horizontal="right"/>
      <protection/>
    </xf>
    <xf numFmtId="193" fontId="9" fillId="0" borderId="0" xfId="62" applyNumberFormat="1" applyFont="1" applyBorder="1">
      <alignment/>
      <protection/>
    </xf>
    <xf numFmtId="195" fontId="9" fillId="0" borderId="0" xfId="62" applyNumberFormat="1" applyFont="1" applyBorder="1">
      <alignment/>
      <protection/>
    </xf>
    <xf numFmtId="193" fontId="11" fillId="0" borderId="0" xfId="62" applyNumberFormat="1" applyFont="1">
      <alignment/>
      <protection/>
    </xf>
    <xf numFmtId="195" fontId="11" fillId="0" borderId="0" xfId="62" applyNumberFormat="1" applyFont="1">
      <alignment/>
      <protection/>
    </xf>
    <xf numFmtId="195" fontId="11" fillId="0" borderId="0" xfId="62" applyNumberFormat="1" applyFont="1" applyAlignment="1">
      <alignment horizontal="right"/>
      <protection/>
    </xf>
    <xf numFmtId="195" fontId="11" fillId="0" borderId="0" xfId="62" applyNumberFormat="1" applyFont="1" applyAlignment="1" quotePrefix="1">
      <alignment horizontal="left"/>
      <protection/>
    </xf>
    <xf numFmtId="193" fontId="9" fillId="0" borderId="0" xfId="62" applyNumberFormat="1" applyFont="1" applyAlignment="1" quotePrefix="1">
      <alignment horizontal="left"/>
      <protection/>
    </xf>
    <xf numFmtId="0" fontId="5" fillId="0" borderId="16" xfId="62" applyFont="1" applyBorder="1">
      <alignment/>
      <protection/>
    </xf>
    <xf numFmtId="0" fontId="12" fillId="0" borderId="17" xfId="62" applyFont="1" applyBorder="1" applyAlignment="1">
      <alignment horizontal="right"/>
      <protection/>
    </xf>
    <xf numFmtId="0" fontId="12" fillId="0" borderId="16" xfId="62" applyFont="1" applyBorder="1" applyAlignment="1">
      <alignment horizontal="right"/>
      <protection/>
    </xf>
    <xf numFmtId="0" fontId="12" fillId="0" borderId="16" xfId="62" applyFont="1" applyBorder="1">
      <alignment/>
      <protection/>
    </xf>
    <xf numFmtId="0" fontId="11" fillId="0" borderId="0" xfId="62" applyFont="1" applyAlignment="1">
      <alignment horizontal="distributed"/>
      <protection/>
    </xf>
    <xf numFmtId="0" fontId="10" fillId="0" borderId="18" xfId="62" applyFont="1" applyBorder="1" applyAlignment="1">
      <alignment horizontal="distributed" vertical="center"/>
      <protection/>
    </xf>
    <xf numFmtId="0" fontId="10" fillId="0" borderId="19" xfId="62" applyFont="1" applyBorder="1" applyAlignment="1">
      <alignment horizontal="distributed" vertical="center"/>
      <protection/>
    </xf>
    <xf numFmtId="0" fontId="10" fillId="0" borderId="20" xfId="62" applyFont="1" applyBorder="1" applyAlignment="1">
      <alignment horizontal="distributed" vertical="center"/>
      <protection/>
    </xf>
    <xf numFmtId="0" fontId="10" fillId="0" borderId="10" xfId="62" applyFont="1" applyBorder="1" applyAlignment="1">
      <alignment horizontal="distributed" vertical="center"/>
      <protection/>
    </xf>
    <xf numFmtId="0" fontId="9" fillId="0" borderId="21" xfId="62" applyFont="1" applyBorder="1" applyAlignment="1">
      <alignment/>
      <protection/>
    </xf>
    <xf numFmtId="0" fontId="13" fillId="0" borderId="21" xfId="0" applyFont="1" applyBorder="1" applyAlignment="1">
      <alignment/>
    </xf>
    <xf numFmtId="0" fontId="9" fillId="0" borderId="0" xfId="62" applyFont="1" applyAlignment="1">
      <alignment horizontal="left"/>
      <protection/>
    </xf>
    <xf numFmtId="0" fontId="10" fillId="0" borderId="0" xfId="62" applyFont="1" applyBorder="1" applyAlignment="1">
      <alignment horizontal="distributed" vertical="center"/>
      <protection/>
    </xf>
    <xf numFmtId="0" fontId="10" fillId="0" borderId="11" xfId="62" applyFont="1" applyBorder="1" applyAlignment="1">
      <alignment horizontal="distributed" vertical="center"/>
      <protection/>
    </xf>
    <xf numFmtId="0" fontId="10" fillId="0" borderId="22" xfId="62" applyFont="1" applyBorder="1" applyAlignment="1">
      <alignment horizontal="distributed" vertical="center"/>
      <protection/>
    </xf>
    <xf numFmtId="0" fontId="10" fillId="0" borderId="23" xfId="62" applyFont="1" applyBorder="1" applyAlignment="1">
      <alignment horizontal="distributed" vertical="center"/>
      <protection/>
    </xf>
    <xf numFmtId="0" fontId="10" fillId="0" borderId="24" xfId="62" applyFont="1" applyBorder="1" applyAlignment="1">
      <alignment horizontal="distributed" vertical="center"/>
      <protection/>
    </xf>
    <xf numFmtId="0" fontId="10" fillId="0" borderId="14" xfId="62" applyFont="1" applyBorder="1" applyAlignment="1">
      <alignment horizontal="distributed" vertical="center"/>
      <protection/>
    </xf>
    <xf numFmtId="0" fontId="10" fillId="0" borderId="12" xfId="62" applyFont="1" applyBorder="1" applyAlignment="1">
      <alignment horizontal="distributed" vertical="center"/>
      <protection/>
    </xf>
    <xf numFmtId="0" fontId="10" fillId="0" borderId="25" xfId="62" applyFont="1" applyBorder="1" applyAlignment="1">
      <alignment horizontal="distributed" vertical="center"/>
      <protection/>
    </xf>
    <xf numFmtId="0" fontId="31" fillId="0" borderId="0" xfId="63" applyFont="1" applyAlignment="1">
      <alignment horizontal="center"/>
      <protection/>
    </xf>
    <xf numFmtId="0" fontId="5" fillId="0" borderId="0" xfId="63" applyFont="1">
      <alignment/>
      <protection/>
    </xf>
    <xf numFmtId="0" fontId="31" fillId="0" borderId="0" xfId="63" applyFont="1">
      <alignment/>
      <protection/>
    </xf>
    <xf numFmtId="0" fontId="33" fillId="0" borderId="0" xfId="63" applyFont="1">
      <alignment/>
      <protection/>
    </xf>
    <xf numFmtId="0" fontId="9" fillId="0" borderId="0" xfId="63" applyFont="1" applyAlignment="1">
      <alignment/>
      <protection/>
    </xf>
    <xf numFmtId="0" fontId="5" fillId="0" borderId="0" xfId="63" applyFont="1" applyAlignment="1">
      <alignment/>
      <protection/>
    </xf>
    <xf numFmtId="0" fontId="9" fillId="0" borderId="0" xfId="63" applyFont="1">
      <alignment/>
      <protection/>
    </xf>
    <xf numFmtId="0" fontId="10" fillId="0" borderId="0" xfId="63" applyFont="1">
      <alignment/>
      <protection/>
    </xf>
    <xf numFmtId="0" fontId="9" fillId="0" borderId="0" xfId="63" applyFont="1" applyAlignment="1" quotePrefix="1">
      <alignment horizontal="left"/>
      <protection/>
    </xf>
    <xf numFmtId="0" fontId="13" fillId="0" borderId="0" xfId="63" applyFont="1" applyAlignment="1">
      <alignment/>
      <protection/>
    </xf>
    <xf numFmtId="0" fontId="9" fillId="0" borderId="0" xfId="63" applyFont="1" applyAlignment="1">
      <alignment horizontal="right"/>
      <protection/>
    </xf>
    <xf numFmtId="0" fontId="10" fillId="0" borderId="10" xfId="63" applyFont="1" applyBorder="1" applyAlignment="1">
      <alignment horizontal="distributed" vertical="center"/>
      <protection/>
    </xf>
    <xf numFmtId="0" fontId="10" fillId="0" borderId="22" xfId="63" applyFont="1" applyBorder="1" applyAlignment="1">
      <alignment horizontal="distributed" vertical="center"/>
      <protection/>
    </xf>
    <xf numFmtId="0" fontId="10" fillId="0" borderId="26" xfId="63" applyFont="1" applyBorder="1" applyAlignment="1">
      <alignment horizontal="distributed" vertical="center"/>
      <protection/>
    </xf>
    <xf numFmtId="0" fontId="10" fillId="0" borderId="27" xfId="63" applyFont="1" applyBorder="1" applyAlignment="1">
      <alignment horizontal="distributed" vertical="center"/>
      <protection/>
    </xf>
    <xf numFmtId="0" fontId="10" fillId="0" borderId="0" xfId="63" applyFont="1" applyBorder="1" applyAlignment="1">
      <alignment horizontal="distributed" vertical="center"/>
      <protection/>
    </xf>
    <xf numFmtId="0" fontId="10" fillId="0" borderId="23" xfId="63" applyFont="1" applyBorder="1" applyAlignment="1">
      <alignment horizontal="distributed" vertical="center"/>
      <protection/>
    </xf>
    <xf numFmtId="0" fontId="10" fillId="0" borderId="25" xfId="63" applyFont="1" applyBorder="1" applyAlignment="1">
      <alignment horizontal="distributed" vertical="center"/>
      <protection/>
    </xf>
    <xf numFmtId="0" fontId="10" fillId="0" borderId="14" xfId="63" applyFont="1" applyBorder="1" applyAlignment="1">
      <alignment horizontal="distributed" vertical="center"/>
      <protection/>
    </xf>
    <xf numFmtId="0" fontId="10" fillId="0" borderId="28" xfId="63" applyFont="1" applyBorder="1" applyAlignment="1">
      <alignment horizontal="distributed" vertical="center"/>
      <protection/>
    </xf>
    <xf numFmtId="0" fontId="10" fillId="0" borderId="11" xfId="63" applyFont="1" applyBorder="1" applyAlignment="1">
      <alignment horizontal="distributed" vertical="center"/>
      <protection/>
    </xf>
    <xf numFmtId="0" fontId="10" fillId="0" borderId="24" xfId="63" applyFont="1" applyBorder="1" applyAlignment="1">
      <alignment horizontal="distributed" vertical="center"/>
      <protection/>
    </xf>
    <xf numFmtId="0" fontId="10" fillId="0" borderId="12" xfId="63" applyFont="1" applyBorder="1" applyAlignment="1">
      <alignment horizontal="distributed" vertical="center"/>
      <protection/>
    </xf>
    <xf numFmtId="0" fontId="10" fillId="0" borderId="29" xfId="63" applyFont="1" applyBorder="1" applyAlignment="1">
      <alignment horizontal="distributed" vertical="center"/>
      <protection/>
    </xf>
    <xf numFmtId="0" fontId="5" fillId="0" borderId="14" xfId="63" applyFont="1" applyBorder="1">
      <alignment/>
      <protection/>
    </xf>
    <xf numFmtId="0" fontId="11" fillId="0" borderId="0" xfId="63" applyFont="1" applyAlignment="1">
      <alignment horizontal="distributed"/>
      <protection/>
    </xf>
    <xf numFmtId="185" fontId="11" fillId="0" borderId="15" xfId="63" applyNumberFormat="1" applyFont="1" applyBorder="1">
      <alignment/>
      <protection/>
    </xf>
    <xf numFmtId="185" fontId="11" fillId="0" borderId="0" xfId="63" applyNumberFormat="1" applyFont="1">
      <alignment/>
      <protection/>
    </xf>
    <xf numFmtId="194" fontId="11" fillId="0" borderId="15" xfId="63" applyNumberFormat="1" applyFont="1" applyBorder="1">
      <alignment/>
      <protection/>
    </xf>
    <xf numFmtId="194" fontId="11" fillId="0" borderId="0" xfId="63" applyNumberFormat="1" applyFont="1">
      <alignment/>
      <protection/>
    </xf>
    <xf numFmtId="0" fontId="9" fillId="0" borderId="0" xfId="63" applyFont="1" applyAlignment="1">
      <alignment horizontal="distributed"/>
      <protection/>
    </xf>
    <xf numFmtId="0" fontId="34" fillId="0" borderId="0" xfId="63" applyFont="1">
      <alignment/>
      <protection/>
    </xf>
    <xf numFmtId="194" fontId="9" fillId="0" borderId="15" xfId="63" applyNumberFormat="1" applyFont="1" applyBorder="1">
      <alignment/>
      <protection/>
    </xf>
    <xf numFmtId="194" fontId="9" fillId="0" borderId="0" xfId="63" applyNumberFormat="1" applyFont="1">
      <alignment/>
      <protection/>
    </xf>
    <xf numFmtId="0" fontId="12" fillId="0" borderId="0" xfId="63" applyFont="1">
      <alignment/>
      <protection/>
    </xf>
    <xf numFmtId="194" fontId="9" fillId="0" borderId="15" xfId="63" applyNumberFormat="1" applyFont="1" applyBorder="1" applyAlignment="1">
      <alignment horizontal="right"/>
      <protection/>
    </xf>
    <xf numFmtId="194" fontId="9" fillId="0" borderId="0" xfId="63" applyNumberFormat="1" applyFont="1" applyAlignment="1">
      <alignment horizontal="right"/>
      <protection/>
    </xf>
    <xf numFmtId="0" fontId="11" fillId="0" borderId="0" xfId="63" applyFont="1" applyAlignment="1">
      <alignment horizontal="distributed"/>
      <protection/>
    </xf>
    <xf numFmtId="194" fontId="9" fillId="0" borderId="0" xfId="63" applyNumberFormat="1" applyFont="1" applyAlignment="1" quotePrefix="1">
      <alignment horizontal="left"/>
      <protection/>
    </xf>
    <xf numFmtId="194" fontId="11" fillId="0" borderId="0" xfId="63" applyNumberFormat="1" applyFont="1" applyAlignment="1" quotePrefix="1">
      <alignment horizontal="left"/>
      <protection/>
    </xf>
    <xf numFmtId="194" fontId="9" fillId="0" borderId="0" xfId="63" applyNumberFormat="1" applyFont="1" applyAlignment="1" quotePrefix="1">
      <alignment horizontal="right"/>
      <protection/>
    </xf>
    <xf numFmtId="0" fontId="5" fillId="0" borderId="16" xfId="63" applyFont="1" applyBorder="1">
      <alignment/>
      <protection/>
    </xf>
    <xf numFmtId="0" fontId="5" fillId="0" borderId="17" xfId="63" applyFont="1" applyBorder="1">
      <alignment/>
      <protection/>
    </xf>
    <xf numFmtId="0" fontId="9" fillId="0" borderId="21" xfId="63" applyFont="1" applyBorder="1" applyAlignment="1">
      <alignment/>
      <protection/>
    </xf>
    <xf numFmtId="0" fontId="5" fillId="0" borderId="0" xfId="64" applyFont="1">
      <alignment/>
      <protection/>
    </xf>
    <xf numFmtId="0" fontId="31" fillId="0" borderId="0" xfId="64" applyFont="1">
      <alignment/>
      <protection/>
    </xf>
    <xf numFmtId="0" fontId="9" fillId="0" borderId="0" xfId="64" applyFont="1">
      <alignment/>
      <protection/>
    </xf>
    <xf numFmtId="0" fontId="13" fillId="0" borderId="0" xfId="64" applyFont="1">
      <alignment/>
      <protection/>
    </xf>
    <xf numFmtId="0" fontId="10" fillId="0" borderId="27" xfId="64" applyFont="1" applyBorder="1" applyAlignment="1">
      <alignment horizontal="distributed" vertical="center"/>
      <protection/>
    </xf>
    <xf numFmtId="0" fontId="10" fillId="0" borderId="30" xfId="64" applyFont="1" applyBorder="1" applyAlignment="1">
      <alignment horizontal="distributed" vertical="center"/>
      <protection/>
    </xf>
    <xf numFmtId="0" fontId="10" fillId="0" borderId="26" xfId="64" applyFont="1" applyBorder="1" applyAlignment="1">
      <alignment horizontal="distributed" vertical="center"/>
      <protection/>
    </xf>
    <xf numFmtId="0" fontId="10" fillId="0" borderId="31" xfId="64" applyFont="1" applyBorder="1" applyAlignment="1">
      <alignment horizontal="distributed" vertical="center"/>
      <protection/>
    </xf>
    <xf numFmtId="0" fontId="35" fillId="0" borderId="0" xfId="64" applyFont="1">
      <alignment/>
      <protection/>
    </xf>
    <xf numFmtId="0" fontId="5" fillId="0" borderId="14" xfId="64" applyFont="1" applyBorder="1">
      <alignment/>
      <protection/>
    </xf>
    <xf numFmtId="0" fontId="5" fillId="0" borderId="32" xfId="64" applyFont="1" applyBorder="1">
      <alignment/>
      <protection/>
    </xf>
    <xf numFmtId="0" fontId="11" fillId="0" borderId="33" xfId="64" applyFont="1" applyBorder="1" applyAlignment="1">
      <alignment horizontal="distributed"/>
      <protection/>
    </xf>
    <xf numFmtId="180" fontId="11" fillId="0" borderId="0" xfId="64" applyNumberFormat="1" applyFont="1" applyBorder="1">
      <alignment/>
      <protection/>
    </xf>
    <xf numFmtId="180" fontId="11" fillId="0" borderId="0" xfId="64" applyNumberFormat="1" applyFont="1">
      <alignment/>
      <protection/>
    </xf>
    <xf numFmtId="0" fontId="9" fillId="0" borderId="34" xfId="64" applyFont="1" applyBorder="1" applyAlignment="1">
      <alignment horizontal="distributed"/>
      <protection/>
    </xf>
    <xf numFmtId="180" fontId="9" fillId="0" borderId="15" xfId="64" applyNumberFormat="1" applyFont="1" applyBorder="1">
      <alignment/>
      <protection/>
    </xf>
    <xf numFmtId="180" fontId="9" fillId="0" borderId="0" xfId="64" applyNumberFormat="1" applyFont="1">
      <alignment/>
      <protection/>
    </xf>
    <xf numFmtId="0" fontId="9" fillId="0" borderId="33" xfId="64" applyFont="1" applyBorder="1" applyAlignment="1">
      <alignment horizontal="distributed"/>
      <protection/>
    </xf>
    <xf numFmtId="0" fontId="9" fillId="0" borderId="0" xfId="64" applyFont="1" applyAlignment="1">
      <alignment horizontal="distributed"/>
      <protection/>
    </xf>
    <xf numFmtId="180" fontId="9" fillId="0" borderId="0" xfId="64" applyNumberFormat="1" applyFont="1" applyBorder="1">
      <alignment/>
      <protection/>
    </xf>
    <xf numFmtId="0" fontId="9" fillId="0" borderId="34" xfId="64" applyFont="1" applyBorder="1">
      <alignment/>
      <protection/>
    </xf>
    <xf numFmtId="0" fontId="9" fillId="0" borderId="15" xfId="64" applyFont="1" applyBorder="1">
      <alignment/>
      <protection/>
    </xf>
    <xf numFmtId="0" fontId="10" fillId="0" borderId="16" xfId="64" applyFont="1" applyBorder="1">
      <alignment/>
      <protection/>
    </xf>
    <xf numFmtId="0" fontId="10" fillId="0" borderId="17" xfId="64" applyFont="1" applyBorder="1">
      <alignment/>
      <protection/>
    </xf>
    <xf numFmtId="0" fontId="10" fillId="0" borderId="35" xfId="64" applyFont="1" applyBorder="1">
      <alignment/>
      <protection/>
    </xf>
    <xf numFmtId="0" fontId="10" fillId="0" borderId="0" xfId="64" applyFont="1">
      <alignment/>
      <protection/>
    </xf>
    <xf numFmtId="0" fontId="31" fillId="0" borderId="0" xfId="65" applyFont="1" applyAlignment="1">
      <alignment horizontal="center"/>
      <protection/>
    </xf>
    <xf numFmtId="0" fontId="5" fillId="0" borderId="0" xfId="65" applyFont="1">
      <alignment/>
      <protection/>
    </xf>
    <xf numFmtId="0" fontId="9" fillId="0" borderId="0" xfId="65" applyFont="1">
      <alignment/>
      <protection/>
    </xf>
    <xf numFmtId="56" fontId="9" fillId="0" borderId="0" xfId="65" applyNumberFormat="1" applyFont="1" applyAlignment="1" quotePrefix="1">
      <alignment horizontal="right"/>
      <protection/>
    </xf>
    <xf numFmtId="0" fontId="10" fillId="0" borderId="27" xfId="65" applyFont="1" applyBorder="1" applyAlignment="1">
      <alignment horizontal="center" vertical="center"/>
      <protection/>
    </xf>
    <xf numFmtId="0" fontId="10" fillId="0" borderId="36" xfId="65" applyFont="1" applyBorder="1" applyAlignment="1">
      <alignment horizontal="center" vertical="center"/>
      <protection/>
    </xf>
    <xf numFmtId="0" fontId="10" fillId="0" borderId="26" xfId="65" applyFont="1" applyBorder="1" applyAlignment="1">
      <alignment horizontal="distributed" vertical="center"/>
      <protection/>
    </xf>
    <xf numFmtId="0" fontId="10" fillId="0" borderId="30" xfId="65" applyFont="1" applyBorder="1" applyAlignment="1">
      <alignment horizontal="distributed" vertical="center"/>
      <protection/>
    </xf>
    <xf numFmtId="0" fontId="10" fillId="0" borderId="27" xfId="65" applyFont="1" applyBorder="1" applyAlignment="1">
      <alignment horizontal="distributed" vertical="center"/>
      <protection/>
    </xf>
    <xf numFmtId="0" fontId="5" fillId="0" borderId="15" xfId="65" applyFont="1" applyBorder="1">
      <alignment/>
      <protection/>
    </xf>
    <xf numFmtId="41" fontId="9" fillId="0" borderId="0" xfId="65" applyNumberFormat="1" applyFont="1" applyAlignment="1">
      <alignment horizontal="justify"/>
      <protection/>
    </xf>
    <xf numFmtId="180" fontId="9" fillId="0" borderId="15" xfId="65" applyNumberFormat="1" applyFont="1" applyBorder="1" applyAlignment="1">
      <alignment horizontal="right"/>
      <protection/>
    </xf>
    <xf numFmtId="180" fontId="9" fillId="0" borderId="0" xfId="65" applyNumberFormat="1" applyFont="1" applyAlignment="1">
      <alignment horizontal="right"/>
      <protection/>
    </xf>
    <xf numFmtId="180" fontId="9" fillId="0" borderId="0" xfId="65" applyNumberFormat="1" applyFont="1" applyBorder="1" applyAlignment="1">
      <alignment horizontal="right"/>
      <protection/>
    </xf>
    <xf numFmtId="180" fontId="5" fillId="0" borderId="0" xfId="65" applyNumberFormat="1" applyFont="1">
      <alignment/>
      <protection/>
    </xf>
    <xf numFmtId="41" fontId="11" fillId="0" borderId="0" xfId="65" applyNumberFormat="1" applyFont="1" applyAlignment="1">
      <alignment horizontal="justify"/>
      <protection/>
    </xf>
    <xf numFmtId="0" fontId="34" fillId="0" borderId="0" xfId="65" applyFont="1">
      <alignment/>
      <protection/>
    </xf>
    <xf numFmtId="180" fontId="11" fillId="0" borderId="15" xfId="65" applyNumberFormat="1" applyFont="1" applyBorder="1" applyAlignment="1">
      <alignment horizontal="right"/>
      <protection/>
    </xf>
    <xf numFmtId="180" fontId="11" fillId="0" borderId="0" xfId="65" applyNumberFormat="1" applyFont="1" applyAlignment="1">
      <alignment horizontal="right"/>
      <protection/>
    </xf>
    <xf numFmtId="180" fontId="11" fillId="0" borderId="0" xfId="65" applyNumberFormat="1" applyFont="1" applyBorder="1" applyAlignment="1">
      <alignment horizontal="right"/>
      <protection/>
    </xf>
    <xf numFmtId="0" fontId="11" fillId="0" borderId="0" xfId="65" applyFont="1">
      <alignment/>
      <protection/>
    </xf>
    <xf numFmtId="0" fontId="11" fillId="0" borderId="0" xfId="65" applyFont="1" applyAlignment="1">
      <alignment horizontal="distributed"/>
      <protection/>
    </xf>
    <xf numFmtId="0" fontId="9" fillId="0" borderId="0" xfId="65" applyFont="1" applyAlignment="1">
      <alignment horizontal="distributed"/>
      <protection/>
    </xf>
    <xf numFmtId="194" fontId="9" fillId="0" borderId="0" xfId="65" applyNumberFormat="1" applyFont="1" applyAlignment="1">
      <alignment horizontal="right"/>
      <protection/>
    </xf>
    <xf numFmtId="0" fontId="5" fillId="0" borderId="16" xfId="65" applyFont="1" applyBorder="1">
      <alignment/>
      <protection/>
    </xf>
    <xf numFmtId="0" fontId="5" fillId="0" borderId="17" xfId="65" applyFont="1" applyBorder="1">
      <alignment/>
      <protection/>
    </xf>
    <xf numFmtId="0" fontId="5" fillId="0" borderId="21" xfId="65" applyFont="1" applyBorder="1">
      <alignment/>
      <protection/>
    </xf>
    <xf numFmtId="0" fontId="5" fillId="0" borderId="0" xfId="66" applyFont="1">
      <alignment/>
      <protection/>
    </xf>
    <xf numFmtId="0" fontId="31" fillId="0" borderId="0" xfId="66" applyFont="1">
      <alignment/>
      <protection/>
    </xf>
    <xf numFmtId="0" fontId="9" fillId="0" borderId="0" xfId="66" applyFont="1">
      <alignment/>
      <protection/>
    </xf>
    <xf numFmtId="0" fontId="9" fillId="0" borderId="0" xfId="66" applyFont="1" applyAlignment="1">
      <alignment horizontal="right"/>
      <protection/>
    </xf>
    <xf numFmtId="0" fontId="10" fillId="0" borderId="10" xfId="66" applyFont="1" applyBorder="1" applyAlignment="1">
      <alignment horizontal="distributed" vertical="center"/>
      <protection/>
    </xf>
    <xf numFmtId="0" fontId="10" fillId="0" borderId="20" xfId="66" applyFont="1" applyBorder="1" applyAlignment="1">
      <alignment vertical="center"/>
      <protection/>
    </xf>
    <xf numFmtId="0" fontId="10" fillId="0" borderId="10" xfId="66" applyFont="1" applyBorder="1" applyAlignment="1">
      <alignment vertical="center"/>
      <protection/>
    </xf>
    <xf numFmtId="0" fontId="10" fillId="0" borderId="27" xfId="66" applyFont="1" applyBorder="1" applyAlignment="1">
      <alignment vertical="center"/>
      <protection/>
    </xf>
    <xf numFmtId="0" fontId="10" fillId="0" borderId="0" xfId="66" applyFont="1" applyBorder="1" applyAlignment="1">
      <alignment horizontal="distributed" vertical="center"/>
      <protection/>
    </xf>
    <xf numFmtId="0" fontId="10" fillId="0" borderId="14" xfId="66" applyFont="1" applyBorder="1" applyAlignment="1">
      <alignment horizontal="distributed" vertical="center"/>
      <protection/>
    </xf>
    <xf numFmtId="0" fontId="10" fillId="0" borderId="14" xfId="66" applyFont="1" applyBorder="1" applyAlignment="1">
      <alignment vertical="center"/>
      <protection/>
    </xf>
    <xf numFmtId="0" fontId="10" fillId="0" borderId="37" xfId="66" applyFont="1" applyBorder="1" applyAlignment="1">
      <alignment vertical="center"/>
      <protection/>
    </xf>
    <xf numFmtId="0" fontId="10" fillId="0" borderId="19" xfId="66" applyFont="1" applyBorder="1" applyAlignment="1">
      <alignment vertical="center"/>
      <protection/>
    </xf>
    <xf numFmtId="0" fontId="10" fillId="0" borderId="15" xfId="66" applyFont="1" applyBorder="1" applyAlignment="1">
      <alignment horizontal="distributed" vertical="center"/>
      <protection/>
    </xf>
    <xf numFmtId="0" fontId="10" fillId="0" borderId="14" xfId="66" applyFont="1" applyBorder="1" applyAlignment="1">
      <alignment horizontal="center" vertical="center"/>
      <protection/>
    </xf>
    <xf numFmtId="0" fontId="10" fillId="0" borderId="38" xfId="66" applyFont="1" applyBorder="1" applyAlignment="1">
      <alignment vertical="center"/>
      <protection/>
    </xf>
    <xf numFmtId="0" fontId="10" fillId="0" borderId="18" xfId="66" applyFont="1" applyBorder="1" applyAlignment="1">
      <alignment horizontal="distributed" vertical="center"/>
      <protection/>
    </xf>
    <xf numFmtId="0" fontId="10" fillId="0" borderId="19" xfId="66" applyFont="1" applyBorder="1" applyAlignment="1">
      <alignment horizontal="distributed" vertical="center"/>
      <protection/>
    </xf>
    <xf numFmtId="0" fontId="10" fillId="0" borderId="11" xfId="66" applyFont="1" applyBorder="1" applyAlignment="1">
      <alignment horizontal="distributed" vertical="center"/>
      <protection/>
    </xf>
    <xf numFmtId="0" fontId="10" fillId="0" borderId="12" xfId="66" applyFont="1" applyBorder="1" applyAlignment="1">
      <alignment horizontal="distributed" vertical="center"/>
      <protection/>
    </xf>
    <xf numFmtId="0" fontId="10" fillId="0" borderId="12" xfId="66" applyFont="1" applyBorder="1" applyAlignment="1">
      <alignment horizontal="center" vertical="center"/>
      <protection/>
    </xf>
    <xf numFmtId="0" fontId="10" fillId="0" borderId="18" xfId="66" applyFont="1" applyBorder="1" applyAlignment="1">
      <alignment horizontal="center" vertical="center"/>
      <protection/>
    </xf>
    <xf numFmtId="0" fontId="10" fillId="0" borderId="13" xfId="66" applyFont="1" applyBorder="1" applyAlignment="1">
      <alignment horizontal="center" vertical="center"/>
      <protection/>
    </xf>
    <xf numFmtId="0" fontId="10" fillId="0" borderId="19" xfId="66" applyFont="1" applyBorder="1" applyAlignment="1">
      <alignment horizontal="distributed" vertical="center" wrapText="1"/>
      <protection/>
    </xf>
    <xf numFmtId="0" fontId="10" fillId="0" borderId="13" xfId="66" applyFont="1" applyBorder="1" applyAlignment="1">
      <alignment horizontal="distributed" vertical="center" wrapText="1"/>
      <protection/>
    </xf>
    <xf numFmtId="0" fontId="5" fillId="0" borderId="14" xfId="66" applyFont="1" applyBorder="1">
      <alignment/>
      <protection/>
    </xf>
    <xf numFmtId="0" fontId="36" fillId="0" borderId="0" xfId="66" applyFont="1" applyAlignment="1">
      <alignment horizontal="distributed"/>
      <protection/>
    </xf>
    <xf numFmtId="180" fontId="9" fillId="0" borderId="15" xfId="66" applyNumberFormat="1" applyFont="1" applyBorder="1">
      <alignment/>
      <protection/>
    </xf>
    <xf numFmtId="180" fontId="9" fillId="0" borderId="0" xfId="66" applyNumberFormat="1" applyFont="1">
      <alignment/>
      <protection/>
    </xf>
    <xf numFmtId="179" fontId="9" fillId="0" borderId="15" xfId="66" applyNumberFormat="1" applyFont="1" applyBorder="1">
      <alignment/>
      <protection/>
    </xf>
    <xf numFmtId="179" fontId="9" fillId="0" borderId="0" xfId="66" applyNumberFormat="1" applyFont="1">
      <alignment/>
      <protection/>
    </xf>
    <xf numFmtId="183" fontId="9" fillId="0" borderId="0" xfId="66" applyNumberFormat="1" applyFont="1" applyAlignment="1">
      <alignment/>
      <protection/>
    </xf>
    <xf numFmtId="176" fontId="9" fillId="0" borderId="15" xfId="66" applyNumberFormat="1" applyFont="1" applyBorder="1">
      <alignment/>
      <protection/>
    </xf>
    <xf numFmtId="176" fontId="9" fillId="0" borderId="0" xfId="66" applyNumberFormat="1" applyFont="1">
      <alignment/>
      <protection/>
    </xf>
    <xf numFmtId="0" fontId="36" fillId="0" borderId="0" xfId="66" applyFont="1" applyAlignment="1">
      <alignment horizontal="left"/>
      <protection/>
    </xf>
    <xf numFmtId="41" fontId="9" fillId="0" borderId="0" xfId="66" applyNumberFormat="1" applyFont="1" applyAlignment="1">
      <alignment horizontal="right"/>
      <protection/>
    </xf>
    <xf numFmtId="176" fontId="9" fillId="0" borderId="0" xfId="66" applyNumberFormat="1" applyFont="1" applyAlignment="1">
      <alignment horizontal="right"/>
      <protection/>
    </xf>
    <xf numFmtId="188" fontId="37" fillId="0" borderId="0" xfId="61" applyNumberFormat="1" applyFont="1" applyFill="1" applyBorder="1" applyAlignment="1">
      <alignment vertical="top"/>
      <protection/>
    </xf>
    <xf numFmtId="189" fontId="37" fillId="0" borderId="0" xfId="61" applyNumberFormat="1" applyFont="1" applyFill="1" applyBorder="1" applyAlignment="1">
      <alignment vertical="top"/>
      <protection/>
    </xf>
    <xf numFmtId="190" fontId="37" fillId="0" borderId="0" xfId="61" applyNumberFormat="1" applyFont="1" applyFill="1" applyBorder="1" applyAlignment="1">
      <alignment vertical="top"/>
      <protection/>
    </xf>
    <xf numFmtId="0" fontId="5" fillId="0" borderId="16" xfId="66" applyFont="1" applyBorder="1">
      <alignment/>
      <protection/>
    </xf>
    <xf numFmtId="0" fontId="35" fillId="0" borderId="16" xfId="66" applyFont="1" applyBorder="1">
      <alignment/>
      <protection/>
    </xf>
    <xf numFmtId="0" fontId="5" fillId="0" borderId="17" xfId="66" applyFont="1" applyBorder="1">
      <alignment/>
      <protection/>
    </xf>
    <xf numFmtId="0" fontId="10" fillId="0" borderId="36" xfId="66" applyFont="1" applyBorder="1" applyAlignment="1">
      <alignment vertical="center"/>
      <protection/>
    </xf>
    <xf numFmtId="0" fontId="12" fillId="0" borderId="26" xfId="66" applyFont="1" applyBorder="1">
      <alignment/>
      <protection/>
    </xf>
    <xf numFmtId="0" fontId="10" fillId="0" borderId="18" xfId="66" applyFont="1" applyBorder="1" applyAlignment="1">
      <alignment vertical="center"/>
      <protection/>
    </xf>
    <xf numFmtId="0" fontId="10" fillId="0" borderId="25" xfId="66" applyFont="1" applyBorder="1" applyAlignment="1">
      <alignment horizontal="distributed" vertical="center" wrapText="1"/>
      <protection/>
    </xf>
    <xf numFmtId="0" fontId="10" fillId="0" borderId="14" xfId="66" applyFont="1" applyBorder="1" applyAlignment="1">
      <alignment horizontal="distributed" vertical="center" wrapText="1"/>
      <protection/>
    </xf>
    <xf numFmtId="0" fontId="10" fillId="0" borderId="15" xfId="66" applyFont="1" applyBorder="1" applyAlignment="1">
      <alignment vertical="center"/>
      <protection/>
    </xf>
    <xf numFmtId="0" fontId="10" fillId="0" borderId="0" xfId="66" applyFont="1" applyBorder="1" applyAlignment="1">
      <alignment vertical="center"/>
      <protection/>
    </xf>
    <xf numFmtId="0" fontId="10" fillId="0" borderId="23" xfId="66" applyFont="1" applyBorder="1" applyAlignment="1">
      <alignment horizontal="distributed" vertical="center" wrapText="1"/>
      <protection/>
    </xf>
    <xf numFmtId="0" fontId="10" fillId="0" borderId="15" xfId="66" applyFont="1" applyBorder="1" applyAlignment="1">
      <alignment horizontal="distributed" vertical="center" wrapText="1"/>
      <protection/>
    </xf>
    <xf numFmtId="0" fontId="10" fillId="0" borderId="18" xfId="66" applyFont="1" applyBorder="1" applyAlignment="1">
      <alignment horizontal="distributed" vertical="center" wrapText="1"/>
      <protection/>
    </xf>
    <xf numFmtId="0" fontId="38" fillId="0" borderId="13" xfId="66" applyFont="1" applyBorder="1" applyAlignment="1">
      <alignment horizontal="distributed" vertical="center" wrapText="1"/>
      <protection/>
    </xf>
    <xf numFmtId="0" fontId="10" fillId="0" borderId="11" xfId="66" applyFont="1" applyBorder="1" applyAlignment="1">
      <alignment horizontal="distributed" vertical="center" wrapText="1"/>
      <protection/>
    </xf>
    <xf numFmtId="0" fontId="10" fillId="0" borderId="24" xfId="66" applyFont="1" applyBorder="1" applyAlignment="1">
      <alignment horizontal="distributed" vertical="center" wrapText="1"/>
      <protection/>
    </xf>
    <xf numFmtId="0" fontId="10" fillId="0" borderId="12" xfId="66" applyFont="1" applyBorder="1" applyAlignment="1">
      <alignment horizontal="distributed" vertical="center" wrapText="1"/>
      <protection/>
    </xf>
    <xf numFmtId="0" fontId="5" fillId="0" borderId="15" xfId="66" applyFont="1" applyBorder="1">
      <alignment/>
      <protection/>
    </xf>
    <xf numFmtId="0" fontId="5" fillId="0" borderId="0" xfId="66" applyFont="1" applyBorder="1">
      <alignment/>
      <protection/>
    </xf>
    <xf numFmtId="180" fontId="9" fillId="0" borderId="0" xfId="66" applyNumberFormat="1" applyFont="1" applyBorder="1">
      <alignment/>
      <protection/>
    </xf>
    <xf numFmtId="182" fontId="9" fillId="0" borderId="15" xfId="66" applyNumberFormat="1" applyFont="1" applyBorder="1">
      <alignment/>
      <protection/>
    </xf>
    <xf numFmtId="182" fontId="9" fillId="0" borderId="0" xfId="66" applyNumberFormat="1" applyFont="1" applyBorder="1">
      <alignment/>
      <protection/>
    </xf>
    <xf numFmtId="0" fontId="9" fillId="0" borderId="15" xfId="66" applyFont="1" applyBorder="1">
      <alignment/>
      <protection/>
    </xf>
    <xf numFmtId="0" fontId="9" fillId="0" borderId="0" xfId="66" applyFont="1" applyBorder="1">
      <alignment/>
      <protection/>
    </xf>
    <xf numFmtId="0" fontId="5" fillId="0" borderId="39" xfId="66" applyFont="1" applyBorder="1">
      <alignment/>
      <protection/>
    </xf>
    <xf numFmtId="0" fontId="5" fillId="0" borderId="0" xfId="67" applyFont="1">
      <alignment/>
      <protection/>
    </xf>
    <xf numFmtId="0" fontId="31" fillId="0" borderId="0" xfId="67" applyFont="1">
      <alignment/>
      <protection/>
    </xf>
    <xf numFmtId="0" fontId="9" fillId="0" borderId="0" xfId="67" applyFont="1">
      <alignment/>
      <protection/>
    </xf>
    <xf numFmtId="0" fontId="9" fillId="0" borderId="0" xfId="67" applyFont="1" applyAlignment="1">
      <alignment horizontal="right"/>
      <protection/>
    </xf>
    <xf numFmtId="0" fontId="10" fillId="0" borderId="10" xfId="67" applyFont="1" applyBorder="1" applyAlignment="1">
      <alignment horizontal="distributed" vertical="center" wrapText="1"/>
      <protection/>
    </xf>
    <xf numFmtId="0" fontId="10" fillId="0" borderId="20" xfId="67" applyFont="1" applyBorder="1" applyAlignment="1">
      <alignment horizontal="distributed" vertical="center" wrapText="1"/>
      <protection/>
    </xf>
    <xf numFmtId="0" fontId="10" fillId="0" borderId="40" xfId="67" applyFont="1" applyBorder="1" applyAlignment="1">
      <alignment horizontal="distributed" vertical="center" wrapText="1"/>
      <protection/>
    </xf>
    <xf numFmtId="0" fontId="10" fillId="0" borderId="26" xfId="67" applyFont="1" applyBorder="1" applyAlignment="1">
      <alignment horizontal="distributed" vertical="center" wrapText="1"/>
      <protection/>
    </xf>
    <xf numFmtId="0" fontId="10" fillId="0" borderId="27" xfId="67" applyFont="1" applyBorder="1" applyAlignment="1">
      <alignment horizontal="distributed" vertical="center" wrapText="1"/>
      <protection/>
    </xf>
    <xf numFmtId="0" fontId="10" fillId="0" borderId="36" xfId="67" applyFont="1" applyBorder="1" applyAlignment="1">
      <alignment horizontal="distributed" vertical="center" wrapText="1"/>
      <protection/>
    </xf>
    <xf numFmtId="0" fontId="10" fillId="0" borderId="0" xfId="67" applyFont="1" applyBorder="1" applyAlignment="1">
      <alignment horizontal="distributed" vertical="center" wrapText="1"/>
      <protection/>
    </xf>
    <xf numFmtId="0" fontId="10" fillId="0" borderId="12" xfId="67" applyFont="1" applyBorder="1" applyAlignment="1">
      <alignment horizontal="distributed" vertical="center" wrapText="1"/>
      <protection/>
    </xf>
    <xf numFmtId="0" fontId="10" fillId="0" borderId="11" xfId="67" applyFont="1" applyBorder="1" applyAlignment="1">
      <alignment horizontal="distributed" vertical="center" wrapText="1"/>
      <protection/>
    </xf>
    <xf numFmtId="0" fontId="10" fillId="0" borderId="29" xfId="67" applyFont="1" applyBorder="1" applyAlignment="1">
      <alignment horizontal="distributed" vertical="center" wrapText="1"/>
      <protection/>
    </xf>
    <xf numFmtId="0" fontId="10" fillId="0" borderId="18" xfId="67" applyFont="1" applyBorder="1" applyAlignment="1">
      <alignment horizontal="distributed" vertical="center" wrapText="1"/>
      <protection/>
    </xf>
    <xf numFmtId="0" fontId="10" fillId="0" borderId="19" xfId="67" applyFont="1" applyBorder="1" applyAlignment="1">
      <alignment horizontal="distributed" vertical="center" wrapText="1"/>
      <protection/>
    </xf>
    <xf numFmtId="0" fontId="10" fillId="0" borderId="38" xfId="67" applyFont="1" applyBorder="1" applyAlignment="1">
      <alignment horizontal="distributed" vertical="center" wrapText="1"/>
      <protection/>
    </xf>
    <xf numFmtId="0" fontId="39" fillId="0" borderId="15" xfId="67" applyFont="1" applyBorder="1" applyAlignment="1">
      <alignment horizontal="distributed" vertical="center" wrapText="1"/>
      <protection/>
    </xf>
    <xf numFmtId="0" fontId="10" fillId="0" borderId="15" xfId="67" applyFont="1" applyBorder="1" applyAlignment="1">
      <alignment horizontal="distributed" vertical="center" wrapText="1"/>
      <protection/>
    </xf>
    <xf numFmtId="0" fontId="10" fillId="0" borderId="12" xfId="67" applyFont="1" applyBorder="1" applyAlignment="1">
      <alignment horizontal="distributed" vertical="center" wrapText="1"/>
      <protection/>
    </xf>
    <xf numFmtId="0" fontId="10" fillId="0" borderId="24" xfId="67" applyFont="1" applyBorder="1" applyAlignment="1">
      <alignment horizontal="distributed" vertical="center" wrapText="1"/>
      <protection/>
    </xf>
    <xf numFmtId="0" fontId="39" fillId="0" borderId="12" xfId="67" applyFont="1" applyBorder="1" applyAlignment="1">
      <alignment horizontal="distributed" vertical="center" wrapText="1"/>
      <protection/>
    </xf>
    <xf numFmtId="0" fontId="39" fillId="0" borderId="13" xfId="67" applyFont="1" applyBorder="1" applyAlignment="1">
      <alignment horizontal="distributed" vertical="center" wrapText="1"/>
      <protection/>
    </xf>
    <xf numFmtId="0" fontId="40" fillId="0" borderId="12" xfId="67" applyFont="1" applyBorder="1" applyAlignment="1">
      <alignment horizontal="distributed" vertical="center" wrapText="1"/>
      <protection/>
    </xf>
    <xf numFmtId="0" fontId="5" fillId="0" borderId="14" xfId="67" applyFont="1" applyBorder="1">
      <alignment/>
      <protection/>
    </xf>
    <xf numFmtId="0" fontId="9" fillId="0" borderId="0" xfId="67" applyFont="1" applyAlignment="1">
      <alignment/>
      <protection/>
    </xf>
    <xf numFmtId="194" fontId="9" fillId="0" borderId="15" xfId="67" applyNumberFormat="1" applyFont="1" applyBorder="1" applyAlignment="1">
      <alignment horizontal="right"/>
      <protection/>
    </xf>
    <xf numFmtId="194" fontId="9" fillId="0" borderId="0" xfId="67" applyNumberFormat="1" applyFont="1" applyAlignment="1">
      <alignment horizontal="right"/>
      <protection/>
    </xf>
    <xf numFmtId="0" fontId="11" fillId="0" borderId="0" xfId="67" applyFont="1" applyAlignment="1">
      <alignment/>
      <protection/>
    </xf>
    <xf numFmtId="194" fontId="11" fillId="0" borderId="15" xfId="67" applyNumberFormat="1" applyFont="1" applyBorder="1" applyAlignment="1">
      <alignment horizontal="right"/>
      <protection/>
    </xf>
    <xf numFmtId="194" fontId="11" fillId="0" borderId="0" xfId="67" applyNumberFormat="1" applyFont="1" applyAlignment="1">
      <alignment horizontal="right"/>
      <protection/>
    </xf>
    <xf numFmtId="0" fontId="34" fillId="0" borderId="0" xfId="67" applyFont="1">
      <alignment/>
      <protection/>
    </xf>
    <xf numFmtId="0" fontId="11" fillId="0" borderId="0" xfId="67" applyFont="1">
      <alignment/>
      <protection/>
    </xf>
    <xf numFmtId="0" fontId="41" fillId="0" borderId="0" xfId="67" applyFont="1" applyAlignment="1">
      <alignment horizontal="distributed"/>
      <protection/>
    </xf>
    <xf numFmtId="0" fontId="41" fillId="0" borderId="0" xfId="67" applyFont="1" applyAlignment="1">
      <alignment horizontal="distributed"/>
      <protection/>
    </xf>
    <xf numFmtId="0" fontId="40" fillId="0" borderId="0" xfId="67" applyFont="1" applyAlignment="1">
      <alignment horizontal="distributed"/>
      <protection/>
    </xf>
    <xf numFmtId="0" fontId="13" fillId="0" borderId="0" xfId="67" applyFont="1">
      <alignment/>
      <protection/>
    </xf>
    <xf numFmtId="0" fontId="5" fillId="0" borderId="15" xfId="67" applyFont="1" applyBorder="1">
      <alignment/>
      <protection/>
    </xf>
    <xf numFmtId="0" fontId="13" fillId="0" borderId="0" xfId="67" applyFont="1" applyAlignment="1">
      <alignment horizontal="distributed"/>
      <protection/>
    </xf>
    <xf numFmtId="0" fontId="5" fillId="0" borderId="17" xfId="67" applyFont="1" applyBorder="1">
      <alignment/>
      <protection/>
    </xf>
    <xf numFmtId="0" fontId="9" fillId="0" borderId="21" xfId="67" applyFont="1" applyBorder="1" applyAlignment="1">
      <alignment/>
      <protection/>
    </xf>
    <xf numFmtId="0" fontId="13" fillId="0" borderId="21" xfId="67" applyFont="1" applyBorder="1" applyAlignment="1">
      <alignment/>
      <protection/>
    </xf>
    <xf numFmtId="0" fontId="13" fillId="0" borderId="21" xfId="67" applyFont="1" applyBorder="1">
      <alignment/>
      <protection/>
    </xf>
    <xf numFmtId="0" fontId="5" fillId="0" borderId="21" xfId="67" applyFont="1" applyBorder="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人口16" xfId="62"/>
    <cellStyle name="標準_人口18" xfId="63"/>
    <cellStyle name="標準_人口22" xfId="64"/>
    <cellStyle name="標準_人口23" xfId="65"/>
    <cellStyle name="標準_人口44" xfId="66"/>
    <cellStyle name="標準_人口46"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3"/>
  <sheetViews>
    <sheetView tabSelected="1" zoomScaleSheetLayoutView="130" zoomScalePageLayoutView="0" workbookViewId="0" topLeftCell="A1">
      <selection activeCell="G31" sqref="G31"/>
    </sheetView>
  </sheetViews>
  <sheetFormatPr defaultColWidth="8.00390625" defaultRowHeight="13.5"/>
  <cols>
    <col min="1" max="1" width="0.74609375" style="1" customWidth="1"/>
    <col min="2" max="2" width="7.875" style="1" customWidth="1"/>
    <col min="3" max="3" width="0.37109375" style="1" customWidth="1"/>
    <col min="4" max="4" width="8.125" style="2" customWidth="1"/>
    <col min="5" max="5" width="9.00390625" style="2" customWidth="1"/>
    <col min="6" max="6" width="8.875" style="1" customWidth="1"/>
    <col min="7" max="10" width="7.375" style="1" customWidth="1"/>
    <col min="11" max="11" width="5.875" style="1" customWidth="1"/>
    <col min="12" max="13" width="7.375" style="1" customWidth="1"/>
    <col min="14" max="14" width="5.875" style="1" customWidth="1"/>
    <col min="15" max="16384" width="8.00390625" style="1" customWidth="1"/>
  </cols>
  <sheetData>
    <row r="1" spans="5:6" ht="18.75">
      <c r="E1" s="3" t="s">
        <v>76</v>
      </c>
      <c r="F1" s="3"/>
    </row>
    <row r="2" ht="15" customHeight="1"/>
    <row r="3" spans="1:8" ht="13.5" customHeight="1">
      <c r="A3" s="52" t="s">
        <v>7</v>
      </c>
      <c r="B3" s="52"/>
      <c r="C3" s="52"/>
      <c r="D3" s="52"/>
      <c r="E3" s="52"/>
      <c r="F3" s="52"/>
      <c r="G3" s="52"/>
      <c r="H3" s="52"/>
    </row>
    <row r="4" spans="1:14" ht="13.5" customHeight="1" thickBot="1">
      <c r="A4" s="4" t="s">
        <v>8</v>
      </c>
      <c r="B4" s="5"/>
      <c r="C4" s="5"/>
      <c r="D4" s="6"/>
      <c r="E4" s="6"/>
      <c r="F4" s="5"/>
      <c r="G4" s="5"/>
      <c r="H4" s="5"/>
      <c r="I4" s="7"/>
      <c r="J4" s="8"/>
      <c r="K4" s="8"/>
      <c r="L4" s="8"/>
      <c r="M4" s="8"/>
      <c r="N4" s="9" t="s">
        <v>9</v>
      </c>
    </row>
    <row r="5" spans="1:14" ht="15" customHeight="1" thickTop="1">
      <c r="A5" s="49" t="s">
        <v>10</v>
      </c>
      <c r="B5" s="49"/>
      <c r="C5" s="49"/>
      <c r="D5" s="55" t="s">
        <v>11</v>
      </c>
      <c r="E5" s="10"/>
      <c r="F5" s="10"/>
      <c r="G5" s="48" t="s">
        <v>12</v>
      </c>
      <c r="H5" s="49"/>
      <c r="I5" s="48" t="s">
        <v>13</v>
      </c>
      <c r="J5" s="49"/>
      <c r="K5" s="49"/>
      <c r="L5" s="49"/>
      <c r="M5" s="49"/>
      <c r="N5" s="49"/>
    </row>
    <row r="6" spans="1:14" ht="15" customHeight="1">
      <c r="A6" s="53"/>
      <c r="B6" s="53"/>
      <c r="C6" s="53"/>
      <c r="D6" s="56"/>
      <c r="E6" s="53" t="s">
        <v>14</v>
      </c>
      <c r="F6" s="58" t="s">
        <v>15</v>
      </c>
      <c r="G6" s="58" t="s">
        <v>16</v>
      </c>
      <c r="H6" s="60" t="s">
        <v>17</v>
      </c>
      <c r="I6" s="46" t="s">
        <v>18</v>
      </c>
      <c r="J6" s="47"/>
      <c r="K6" s="47"/>
      <c r="L6" s="46" t="s">
        <v>19</v>
      </c>
      <c r="M6" s="47"/>
      <c r="N6" s="47"/>
    </row>
    <row r="7" spans="1:14" ht="15" customHeight="1">
      <c r="A7" s="54"/>
      <c r="B7" s="54"/>
      <c r="C7" s="54"/>
      <c r="D7" s="57"/>
      <c r="E7" s="54"/>
      <c r="F7" s="59"/>
      <c r="G7" s="59"/>
      <c r="H7" s="57"/>
      <c r="I7" s="12" t="s">
        <v>20</v>
      </c>
      <c r="J7" s="13" t="s">
        <v>21</v>
      </c>
      <c r="K7" s="11" t="s">
        <v>22</v>
      </c>
      <c r="L7" s="12" t="s">
        <v>20</v>
      </c>
      <c r="M7" s="13" t="s">
        <v>21</v>
      </c>
      <c r="N7" s="11" t="s">
        <v>22</v>
      </c>
    </row>
    <row r="8" ht="4.5" customHeight="1">
      <c r="D8" s="14"/>
    </row>
    <row r="9" spans="1:14" ht="3" customHeight="1">
      <c r="A9" s="45"/>
      <c r="B9" s="45"/>
      <c r="D9" s="16"/>
      <c r="E9" s="17"/>
      <c r="F9" s="17"/>
      <c r="G9" s="17"/>
      <c r="H9" s="17"/>
      <c r="I9" s="17"/>
      <c r="J9" s="17"/>
      <c r="K9" s="17"/>
      <c r="L9" s="17"/>
      <c r="M9" s="17"/>
      <c r="N9" s="17"/>
    </row>
    <row r="10" spans="1:14" ht="10.5" customHeight="1">
      <c r="A10" s="45" t="s">
        <v>23</v>
      </c>
      <c r="B10" s="45"/>
      <c r="D10" s="18">
        <f aca="true" t="shared" si="0" ref="D10:N10">SUM(D12:D14)</f>
        <v>713276</v>
      </c>
      <c r="E10" s="19">
        <f t="shared" si="0"/>
        <v>2107293</v>
      </c>
      <c r="F10" s="19">
        <f t="shared" si="0"/>
        <v>1020617</v>
      </c>
      <c r="G10" s="20">
        <f t="shared" si="0"/>
        <v>18339</v>
      </c>
      <c r="H10" s="20">
        <f t="shared" si="0"/>
        <v>18223</v>
      </c>
      <c r="I10" s="20">
        <f t="shared" si="0"/>
        <v>38257</v>
      </c>
      <c r="J10" s="20">
        <f t="shared" si="0"/>
        <v>50912</v>
      </c>
      <c r="K10" s="20">
        <f t="shared" si="0"/>
        <v>529</v>
      </c>
      <c r="L10" s="20">
        <f t="shared" si="0"/>
        <v>38257</v>
      </c>
      <c r="M10" s="20">
        <f t="shared" si="0"/>
        <v>51397</v>
      </c>
      <c r="N10" s="20">
        <f t="shared" si="0"/>
        <v>405</v>
      </c>
    </row>
    <row r="11" spans="1:14" ht="6" customHeight="1">
      <c r="A11" s="21"/>
      <c r="B11" s="21"/>
      <c r="D11" s="18"/>
      <c r="E11" s="19"/>
      <c r="F11" s="19"/>
      <c r="G11" s="20"/>
      <c r="H11" s="20"/>
      <c r="I11" s="20"/>
      <c r="J11" s="20"/>
      <c r="K11" s="20"/>
      <c r="L11" s="20"/>
      <c r="M11" s="20"/>
      <c r="N11" s="20"/>
    </row>
    <row r="12" spans="1:14" ht="10.5" customHeight="1">
      <c r="A12" s="45" t="s">
        <v>24</v>
      </c>
      <c r="B12" s="45"/>
      <c r="D12" s="18">
        <f aca="true" t="shared" si="1" ref="D12:N12">SUM(D16:D36)</f>
        <v>596995</v>
      </c>
      <c r="E12" s="22">
        <f t="shared" si="1"/>
        <v>1741071</v>
      </c>
      <c r="F12" s="22">
        <f t="shared" si="1"/>
        <v>842399</v>
      </c>
      <c r="G12" s="22">
        <f t="shared" si="1"/>
        <v>15181</v>
      </c>
      <c r="H12" s="22">
        <f t="shared" si="1"/>
        <v>15027</v>
      </c>
      <c r="I12" s="22">
        <f t="shared" si="1"/>
        <v>29695</v>
      </c>
      <c r="J12" s="22">
        <f t="shared" si="1"/>
        <v>44517</v>
      </c>
      <c r="K12" s="22">
        <f t="shared" si="1"/>
        <v>467</v>
      </c>
      <c r="L12" s="22">
        <f t="shared" si="1"/>
        <v>29356</v>
      </c>
      <c r="M12" s="22">
        <f t="shared" si="1"/>
        <v>44685</v>
      </c>
      <c r="N12" s="22">
        <f t="shared" si="1"/>
        <v>325</v>
      </c>
    </row>
    <row r="13" spans="1:14" ht="6" customHeight="1">
      <c r="A13" s="45"/>
      <c r="B13" s="45"/>
      <c r="D13" s="18"/>
      <c r="E13" s="22"/>
      <c r="F13" s="22"/>
      <c r="G13" s="23"/>
      <c r="H13" s="23"/>
      <c r="I13" s="23"/>
      <c r="J13" s="23"/>
      <c r="K13" s="23"/>
      <c r="L13" s="23"/>
      <c r="M13" s="23"/>
      <c r="N13" s="23"/>
    </row>
    <row r="14" spans="1:14" ht="10.5" customHeight="1">
      <c r="A14" s="45" t="s">
        <v>25</v>
      </c>
      <c r="B14" s="45"/>
      <c r="D14" s="18">
        <f aca="true" t="shared" si="2" ref="D14:N14">(SUM(D38:D81))/2</f>
        <v>116281</v>
      </c>
      <c r="E14" s="24">
        <f t="shared" si="2"/>
        <v>366222</v>
      </c>
      <c r="F14" s="24">
        <f t="shared" si="2"/>
        <v>178218</v>
      </c>
      <c r="G14" s="24">
        <f t="shared" si="2"/>
        <v>3158</v>
      </c>
      <c r="H14" s="24">
        <f t="shared" si="2"/>
        <v>3196</v>
      </c>
      <c r="I14" s="24">
        <f t="shared" si="2"/>
        <v>8562</v>
      </c>
      <c r="J14" s="24">
        <f t="shared" si="2"/>
        <v>6395</v>
      </c>
      <c r="K14" s="24">
        <f t="shared" si="2"/>
        <v>62</v>
      </c>
      <c r="L14" s="24">
        <f t="shared" si="2"/>
        <v>8901</v>
      </c>
      <c r="M14" s="24">
        <f t="shared" si="2"/>
        <v>6712</v>
      </c>
      <c r="N14" s="24">
        <f t="shared" si="2"/>
        <v>80</v>
      </c>
    </row>
    <row r="15" spans="1:14" ht="6" customHeight="1">
      <c r="A15" s="15"/>
      <c r="B15" s="15"/>
      <c r="D15" s="18"/>
      <c r="E15" s="19"/>
      <c r="F15" s="19"/>
      <c r="G15" s="20"/>
      <c r="H15" s="20"/>
      <c r="I15" s="20"/>
      <c r="J15" s="20"/>
      <c r="K15" s="20"/>
      <c r="L15" s="20"/>
      <c r="M15" s="20"/>
      <c r="N15" s="20"/>
    </row>
    <row r="16" spans="1:14" ht="10.5" customHeight="1">
      <c r="A16" s="15"/>
      <c r="B16" s="21" t="s">
        <v>26</v>
      </c>
      <c r="D16" s="25">
        <v>149014</v>
      </c>
      <c r="E16" s="26">
        <v>399921</v>
      </c>
      <c r="F16" s="26">
        <v>189629</v>
      </c>
      <c r="G16" s="27">
        <v>3595</v>
      </c>
      <c r="H16" s="27">
        <v>3479</v>
      </c>
      <c r="I16" s="28">
        <v>6174</v>
      </c>
      <c r="J16" s="28">
        <v>10337</v>
      </c>
      <c r="K16" s="28">
        <v>182</v>
      </c>
      <c r="L16" s="28">
        <v>6253</v>
      </c>
      <c r="M16" s="28">
        <v>10931</v>
      </c>
      <c r="N16" s="28">
        <v>87</v>
      </c>
    </row>
    <row r="17" spans="1:14" ht="10.5" customHeight="1">
      <c r="A17" s="21"/>
      <c r="B17" s="21" t="s">
        <v>27</v>
      </c>
      <c r="D17" s="25">
        <v>53244</v>
      </c>
      <c r="E17" s="26">
        <v>151029</v>
      </c>
      <c r="F17" s="26">
        <v>73398</v>
      </c>
      <c r="G17" s="27">
        <v>1500</v>
      </c>
      <c r="H17" s="27">
        <v>1201</v>
      </c>
      <c r="I17" s="28">
        <v>2717</v>
      </c>
      <c r="J17" s="28">
        <v>4374</v>
      </c>
      <c r="K17" s="28">
        <v>58</v>
      </c>
      <c r="L17" s="28">
        <v>2823</v>
      </c>
      <c r="M17" s="28">
        <v>3923</v>
      </c>
      <c r="N17" s="28">
        <v>88</v>
      </c>
    </row>
    <row r="18" spans="1:14" ht="10.5" customHeight="1">
      <c r="A18" s="21"/>
      <c r="B18" s="21" t="s">
        <v>28</v>
      </c>
      <c r="D18" s="25">
        <v>32165</v>
      </c>
      <c r="E18" s="26">
        <v>96214</v>
      </c>
      <c r="F18" s="26">
        <v>46272</v>
      </c>
      <c r="G18" s="27">
        <v>838</v>
      </c>
      <c r="H18" s="27">
        <v>965</v>
      </c>
      <c r="I18" s="28">
        <v>1071</v>
      </c>
      <c r="J18" s="28">
        <v>2116</v>
      </c>
      <c r="K18" s="28">
        <v>21</v>
      </c>
      <c r="L18" s="28">
        <v>1119</v>
      </c>
      <c r="M18" s="28">
        <v>2519</v>
      </c>
      <c r="N18" s="28">
        <v>17</v>
      </c>
    </row>
    <row r="19" spans="1:14" ht="10.5" customHeight="1">
      <c r="A19" s="21"/>
      <c r="B19" s="21" t="s">
        <v>29</v>
      </c>
      <c r="D19" s="25">
        <v>35316</v>
      </c>
      <c r="E19" s="26">
        <v>103818</v>
      </c>
      <c r="F19" s="26">
        <v>50283</v>
      </c>
      <c r="G19" s="27">
        <v>809</v>
      </c>
      <c r="H19" s="27">
        <v>730</v>
      </c>
      <c r="I19" s="28">
        <v>1271</v>
      </c>
      <c r="J19" s="28">
        <v>2570</v>
      </c>
      <c r="K19" s="28">
        <v>10</v>
      </c>
      <c r="L19" s="28">
        <v>1304</v>
      </c>
      <c r="M19" s="28">
        <v>2535</v>
      </c>
      <c r="N19" s="28">
        <v>4</v>
      </c>
    </row>
    <row r="20" spans="1:14" ht="10.5" customHeight="1">
      <c r="A20" s="21"/>
      <c r="B20" s="21" t="s">
        <v>30</v>
      </c>
      <c r="D20" s="25">
        <v>31265</v>
      </c>
      <c r="E20" s="26">
        <v>92597</v>
      </c>
      <c r="F20" s="26">
        <v>45127</v>
      </c>
      <c r="G20" s="27">
        <v>817</v>
      </c>
      <c r="H20" s="27">
        <v>788</v>
      </c>
      <c r="I20" s="28">
        <v>1847</v>
      </c>
      <c r="J20" s="28">
        <v>1792</v>
      </c>
      <c r="K20" s="28">
        <v>12</v>
      </c>
      <c r="L20" s="28">
        <v>1955</v>
      </c>
      <c r="M20" s="28">
        <v>1910</v>
      </c>
      <c r="N20" s="28">
        <v>44</v>
      </c>
    </row>
    <row r="21" spans="1:14" ht="10.5" customHeight="1">
      <c r="A21" s="21"/>
      <c r="B21" s="21" t="s">
        <v>31</v>
      </c>
      <c r="D21" s="25">
        <v>27521</v>
      </c>
      <c r="E21" s="26">
        <v>84076</v>
      </c>
      <c r="F21" s="26">
        <v>40691</v>
      </c>
      <c r="G21" s="27">
        <v>739</v>
      </c>
      <c r="H21" s="27">
        <v>801</v>
      </c>
      <c r="I21" s="28">
        <v>752</v>
      </c>
      <c r="J21" s="28">
        <v>1711</v>
      </c>
      <c r="K21" s="28">
        <v>21</v>
      </c>
      <c r="L21" s="28">
        <v>796</v>
      </c>
      <c r="M21" s="28">
        <v>1817</v>
      </c>
      <c r="N21" s="29">
        <v>13</v>
      </c>
    </row>
    <row r="22" spans="1:14" ht="10.5" customHeight="1">
      <c r="A22" s="21"/>
      <c r="B22" s="21" t="s">
        <v>32</v>
      </c>
      <c r="D22" s="25">
        <v>7519</v>
      </c>
      <c r="E22" s="26">
        <v>23390</v>
      </c>
      <c r="F22" s="26">
        <v>11284</v>
      </c>
      <c r="G22" s="27">
        <v>146</v>
      </c>
      <c r="H22" s="27">
        <v>262</v>
      </c>
      <c r="I22" s="28">
        <v>313</v>
      </c>
      <c r="J22" s="28">
        <v>379</v>
      </c>
      <c r="K22" s="28">
        <v>3</v>
      </c>
      <c r="L22" s="28">
        <v>470</v>
      </c>
      <c r="M22" s="28">
        <v>355</v>
      </c>
      <c r="N22" s="30">
        <v>0</v>
      </c>
    </row>
    <row r="23" spans="1:14" ht="10.5" customHeight="1">
      <c r="A23" s="21"/>
      <c r="B23" s="21" t="s">
        <v>33</v>
      </c>
      <c r="D23" s="25">
        <v>13708</v>
      </c>
      <c r="E23" s="26">
        <v>42066</v>
      </c>
      <c r="F23" s="26">
        <v>20291</v>
      </c>
      <c r="G23" s="27">
        <v>317</v>
      </c>
      <c r="H23" s="27">
        <v>378</v>
      </c>
      <c r="I23" s="28">
        <v>676</v>
      </c>
      <c r="J23" s="28">
        <v>1271</v>
      </c>
      <c r="K23" s="28">
        <v>6</v>
      </c>
      <c r="L23" s="28">
        <v>726</v>
      </c>
      <c r="M23" s="28">
        <v>1237</v>
      </c>
      <c r="N23" s="28">
        <v>2</v>
      </c>
    </row>
    <row r="24" spans="1:14" ht="10.5" customHeight="1">
      <c r="A24" s="21"/>
      <c r="B24" s="21" t="s">
        <v>34</v>
      </c>
      <c r="D24" s="25">
        <v>21726</v>
      </c>
      <c r="E24" s="26">
        <v>66730</v>
      </c>
      <c r="F24" s="26">
        <v>32590</v>
      </c>
      <c r="G24" s="27">
        <v>606</v>
      </c>
      <c r="H24" s="27">
        <v>521</v>
      </c>
      <c r="I24" s="28">
        <v>1212</v>
      </c>
      <c r="J24" s="28">
        <v>2415</v>
      </c>
      <c r="K24" s="28">
        <v>14</v>
      </c>
      <c r="L24" s="28">
        <v>1150</v>
      </c>
      <c r="M24" s="28">
        <v>2087</v>
      </c>
      <c r="N24" s="28">
        <v>4</v>
      </c>
    </row>
    <row r="25" spans="1:14" ht="10.5" customHeight="1">
      <c r="A25" s="21"/>
      <c r="B25" s="21" t="s">
        <v>35</v>
      </c>
      <c r="D25" s="25">
        <v>18141</v>
      </c>
      <c r="E25" s="26">
        <v>55763</v>
      </c>
      <c r="F25" s="26">
        <v>26967</v>
      </c>
      <c r="G25" s="27">
        <v>420</v>
      </c>
      <c r="H25" s="27">
        <v>583</v>
      </c>
      <c r="I25" s="28">
        <v>744</v>
      </c>
      <c r="J25" s="28">
        <v>1046</v>
      </c>
      <c r="K25" s="28">
        <v>8</v>
      </c>
      <c r="L25" s="28">
        <v>832</v>
      </c>
      <c r="M25" s="28">
        <v>1136</v>
      </c>
      <c r="N25" s="28">
        <v>3</v>
      </c>
    </row>
    <row r="26" spans="1:14" ht="10.5" customHeight="1">
      <c r="A26" s="21"/>
      <c r="B26" s="21" t="s">
        <v>36</v>
      </c>
      <c r="D26" s="25">
        <v>18116</v>
      </c>
      <c r="E26" s="26">
        <v>52133</v>
      </c>
      <c r="F26" s="26">
        <v>25926</v>
      </c>
      <c r="G26" s="27">
        <v>483</v>
      </c>
      <c r="H26" s="27">
        <v>390</v>
      </c>
      <c r="I26" s="28">
        <v>2071</v>
      </c>
      <c r="J26" s="28">
        <v>2526</v>
      </c>
      <c r="K26" s="28">
        <v>17</v>
      </c>
      <c r="L26" s="28">
        <v>1831</v>
      </c>
      <c r="M26" s="28">
        <v>2117</v>
      </c>
      <c r="N26" s="28">
        <v>8</v>
      </c>
    </row>
    <row r="27" spans="1:14" ht="10.5" customHeight="1">
      <c r="A27" s="21"/>
      <c r="B27" s="21" t="s">
        <v>37</v>
      </c>
      <c r="C27" s="31"/>
      <c r="D27" s="25">
        <v>20278</v>
      </c>
      <c r="E27" s="26">
        <v>62103</v>
      </c>
      <c r="F27" s="26">
        <v>29955</v>
      </c>
      <c r="G27" s="27">
        <v>464</v>
      </c>
      <c r="H27" s="27">
        <v>599</v>
      </c>
      <c r="I27" s="28">
        <v>957</v>
      </c>
      <c r="J27" s="28">
        <v>1262</v>
      </c>
      <c r="K27" s="28">
        <v>10</v>
      </c>
      <c r="L27" s="28">
        <v>889</v>
      </c>
      <c r="M27" s="28">
        <v>1324</v>
      </c>
      <c r="N27" s="28">
        <v>0</v>
      </c>
    </row>
    <row r="28" spans="1:14" ht="10.5" customHeight="1">
      <c r="A28" s="21"/>
      <c r="B28" s="21" t="s">
        <v>38</v>
      </c>
      <c r="C28" s="31"/>
      <c r="D28" s="25">
        <v>49065</v>
      </c>
      <c r="E28" s="26">
        <v>144174</v>
      </c>
      <c r="F28" s="26">
        <v>70695</v>
      </c>
      <c r="G28" s="27">
        <v>1310</v>
      </c>
      <c r="H28" s="27">
        <v>1049</v>
      </c>
      <c r="I28" s="28">
        <v>2404</v>
      </c>
      <c r="J28" s="28">
        <v>4228</v>
      </c>
      <c r="K28" s="28">
        <v>29</v>
      </c>
      <c r="L28" s="28">
        <v>2241</v>
      </c>
      <c r="M28" s="28">
        <v>4091</v>
      </c>
      <c r="N28" s="28">
        <v>9</v>
      </c>
    </row>
    <row r="29" spans="1:14" ht="10.5" customHeight="1">
      <c r="A29" s="21"/>
      <c r="B29" s="21" t="s">
        <v>39</v>
      </c>
      <c r="C29" s="31"/>
      <c r="D29" s="25">
        <v>33473</v>
      </c>
      <c r="E29" s="32">
        <v>97691</v>
      </c>
      <c r="F29" s="32">
        <v>48332</v>
      </c>
      <c r="G29" s="28">
        <v>938</v>
      </c>
      <c r="H29" s="28">
        <v>609</v>
      </c>
      <c r="I29" s="28">
        <v>2448</v>
      </c>
      <c r="J29" s="28">
        <v>3731</v>
      </c>
      <c r="K29" s="28">
        <v>30</v>
      </c>
      <c r="L29" s="28">
        <v>2146</v>
      </c>
      <c r="M29" s="28">
        <v>3696</v>
      </c>
      <c r="N29" s="28">
        <v>29</v>
      </c>
    </row>
    <row r="30" spans="1:14" ht="10.5" customHeight="1">
      <c r="A30" s="21"/>
      <c r="B30" s="21" t="s">
        <v>0</v>
      </c>
      <c r="C30" s="31"/>
      <c r="D30" s="33">
        <v>9472</v>
      </c>
      <c r="E30" s="34">
        <v>30313</v>
      </c>
      <c r="F30" s="34">
        <v>14598</v>
      </c>
      <c r="G30" s="35">
        <v>199</v>
      </c>
      <c r="H30" s="35">
        <v>313</v>
      </c>
      <c r="I30" s="35">
        <v>633</v>
      </c>
      <c r="J30" s="35">
        <v>361</v>
      </c>
      <c r="K30" s="35">
        <v>4</v>
      </c>
      <c r="L30" s="35">
        <v>602</v>
      </c>
      <c r="M30" s="35">
        <v>410</v>
      </c>
      <c r="N30" s="35">
        <v>0</v>
      </c>
    </row>
    <row r="31" spans="1:14" ht="10.5" customHeight="1">
      <c r="A31" s="21"/>
      <c r="B31" s="21" t="s">
        <v>1</v>
      </c>
      <c r="C31" s="31"/>
      <c r="D31" s="25">
        <v>18224</v>
      </c>
      <c r="E31" s="26">
        <v>50008</v>
      </c>
      <c r="F31" s="26">
        <v>24954</v>
      </c>
      <c r="G31" s="27">
        <v>604</v>
      </c>
      <c r="H31" s="27">
        <v>272</v>
      </c>
      <c r="I31" s="28">
        <v>1753</v>
      </c>
      <c r="J31" s="28">
        <v>1328</v>
      </c>
      <c r="K31" s="28">
        <v>19</v>
      </c>
      <c r="L31" s="28">
        <v>1516</v>
      </c>
      <c r="M31" s="28">
        <v>1326</v>
      </c>
      <c r="N31" s="28">
        <v>17</v>
      </c>
    </row>
    <row r="32" spans="1:14" ht="10.5" customHeight="1">
      <c r="A32" s="21"/>
      <c r="B32" s="21" t="s">
        <v>2</v>
      </c>
      <c r="C32" s="31"/>
      <c r="D32" s="25">
        <v>9193</v>
      </c>
      <c r="E32" s="32">
        <v>28901</v>
      </c>
      <c r="F32" s="32">
        <v>13983</v>
      </c>
      <c r="G32" s="28">
        <v>187</v>
      </c>
      <c r="H32" s="28">
        <v>374</v>
      </c>
      <c r="I32" s="28">
        <v>358</v>
      </c>
      <c r="J32" s="28">
        <v>421</v>
      </c>
      <c r="K32" s="28">
        <v>1</v>
      </c>
      <c r="L32" s="28">
        <v>437</v>
      </c>
      <c r="M32" s="28">
        <v>480</v>
      </c>
      <c r="N32" s="28">
        <v>0</v>
      </c>
    </row>
    <row r="33" spans="1:14" ht="10.5" customHeight="1">
      <c r="A33" s="21"/>
      <c r="B33" s="21" t="s">
        <v>3</v>
      </c>
      <c r="C33" s="31"/>
      <c r="D33" s="33">
        <v>10563</v>
      </c>
      <c r="E33" s="34">
        <v>34603</v>
      </c>
      <c r="F33" s="34">
        <v>16683</v>
      </c>
      <c r="G33" s="35">
        <v>298</v>
      </c>
      <c r="H33" s="35">
        <v>331</v>
      </c>
      <c r="I33" s="35">
        <v>1028</v>
      </c>
      <c r="J33" s="35">
        <v>567</v>
      </c>
      <c r="K33" s="35">
        <v>3</v>
      </c>
      <c r="L33" s="35">
        <v>745</v>
      </c>
      <c r="M33" s="35">
        <v>525</v>
      </c>
      <c r="N33" s="35">
        <v>0</v>
      </c>
    </row>
    <row r="34" spans="1:14" ht="10.5" customHeight="1">
      <c r="A34" s="15"/>
      <c r="B34" s="21" t="s">
        <v>4</v>
      </c>
      <c r="C34" s="31"/>
      <c r="D34" s="25">
        <v>14871</v>
      </c>
      <c r="E34" s="26">
        <v>47493</v>
      </c>
      <c r="F34" s="26">
        <v>23121</v>
      </c>
      <c r="G34" s="27">
        <v>370</v>
      </c>
      <c r="H34" s="27">
        <v>581</v>
      </c>
      <c r="I34" s="28">
        <v>442</v>
      </c>
      <c r="J34" s="28">
        <v>630</v>
      </c>
      <c r="K34" s="28">
        <v>7</v>
      </c>
      <c r="L34" s="28">
        <v>558</v>
      </c>
      <c r="M34" s="28">
        <v>692</v>
      </c>
      <c r="N34" s="28">
        <v>0</v>
      </c>
    </row>
    <row r="35" spans="1:14" ht="10.5" customHeight="1">
      <c r="A35" s="21"/>
      <c r="B35" s="21" t="s">
        <v>5</v>
      </c>
      <c r="D35" s="25">
        <v>12793</v>
      </c>
      <c r="E35" s="34">
        <v>38495</v>
      </c>
      <c r="F35" s="34">
        <v>18353</v>
      </c>
      <c r="G35" s="35">
        <v>288</v>
      </c>
      <c r="H35" s="35">
        <v>438</v>
      </c>
      <c r="I35" s="35">
        <v>451</v>
      </c>
      <c r="J35" s="35">
        <v>737</v>
      </c>
      <c r="K35" s="35">
        <v>7</v>
      </c>
      <c r="L35" s="35">
        <v>558</v>
      </c>
      <c r="M35" s="35">
        <v>762</v>
      </c>
      <c r="N35" s="35">
        <v>0</v>
      </c>
    </row>
    <row r="36" spans="1:14" ht="10.5" customHeight="1">
      <c r="A36" s="21"/>
      <c r="B36" s="21" t="s">
        <v>40</v>
      </c>
      <c r="D36" s="25">
        <v>11328</v>
      </c>
      <c r="E36" s="34">
        <v>39553</v>
      </c>
      <c r="F36" s="34">
        <v>19267</v>
      </c>
      <c r="G36" s="35">
        <v>253</v>
      </c>
      <c r="H36" s="35">
        <v>363</v>
      </c>
      <c r="I36" s="35">
        <v>373</v>
      </c>
      <c r="J36" s="35">
        <v>715</v>
      </c>
      <c r="K36" s="35">
        <v>5</v>
      </c>
      <c r="L36" s="35">
        <v>405</v>
      </c>
      <c r="M36" s="35">
        <v>812</v>
      </c>
      <c r="N36" s="35">
        <v>0</v>
      </c>
    </row>
    <row r="37" spans="1:14" ht="6" customHeight="1">
      <c r="A37" s="15"/>
      <c r="B37" s="15"/>
      <c r="D37" s="18"/>
      <c r="E37" s="26"/>
      <c r="F37" s="26"/>
      <c r="G37" s="27"/>
      <c r="H37" s="27"/>
      <c r="I37" s="28"/>
      <c r="J37" s="28"/>
      <c r="K37" s="28"/>
      <c r="L37" s="28"/>
      <c r="M37" s="28"/>
      <c r="N37" s="28"/>
    </row>
    <row r="38" spans="1:14" ht="10.5" customHeight="1">
      <c r="A38" s="45" t="s">
        <v>41</v>
      </c>
      <c r="B38" s="45"/>
      <c r="C38" s="31"/>
      <c r="D38" s="18">
        <f aca="true" t="shared" si="3" ref="D38:N38">SUM(D39:D41)</f>
        <v>20688</v>
      </c>
      <c r="E38" s="36">
        <f t="shared" si="3"/>
        <v>58908</v>
      </c>
      <c r="F38" s="36">
        <f t="shared" si="3"/>
        <v>28307</v>
      </c>
      <c r="G38" s="36">
        <f t="shared" si="3"/>
        <v>669</v>
      </c>
      <c r="H38" s="36">
        <f t="shared" si="3"/>
        <v>387</v>
      </c>
      <c r="I38" s="36">
        <f t="shared" si="3"/>
        <v>2043</v>
      </c>
      <c r="J38" s="36">
        <f t="shared" si="3"/>
        <v>1494</v>
      </c>
      <c r="K38" s="36">
        <f t="shared" si="3"/>
        <v>14</v>
      </c>
      <c r="L38" s="36">
        <f t="shared" si="3"/>
        <v>1866</v>
      </c>
      <c r="M38" s="36">
        <f t="shared" si="3"/>
        <v>1538</v>
      </c>
      <c r="N38" s="36">
        <f t="shared" si="3"/>
        <v>35</v>
      </c>
    </row>
    <row r="39" spans="1:14" ht="10.5" customHeight="1">
      <c r="A39" s="21"/>
      <c r="B39" s="21" t="s">
        <v>42</v>
      </c>
      <c r="C39" s="31"/>
      <c r="D39" s="25">
        <v>8246</v>
      </c>
      <c r="E39" s="26">
        <v>22776</v>
      </c>
      <c r="F39" s="26">
        <v>11207</v>
      </c>
      <c r="G39" s="27">
        <v>289</v>
      </c>
      <c r="H39" s="27">
        <v>122</v>
      </c>
      <c r="I39" s="28">
        <v>915</v>
      </c>
      <c r="J39" s="28">
        <v>715</v>
      </c>
      <c r="K39" s="28">
        <v>6</v>
      </c>
      <c r="L39" s="28">
        <v>865</v>
      </c>
      <c r="M39" s="28">
        <v>669</v>
      </c>
      <c r="N39" s="28">
        <v>25</v>
      </c>
    </row>
    <row r="40" spans="1:14" ht="10.5" customHeight="1">
      <c r="A40" s="21"/>
      <c r="B40" s="21" t="s">
        <v>43</v>
      </c>
      <c r="C40" s="31"/>
      <c r="D40" s="25">
        <v>7546</v>
      </c>
      <c r="E40" s="26">
        <v>22697</v>
      </c>
      <c r="F40" s="26">
        <v>10524</v>
      </c>
      <c r="G40" s="28">
        <v>233</v>
      </c>
      <c r="H40" s="27">
        <v>177</v>
      </c>
      <c r="I40" s="28">
        <v>652</v>
      </c>
      <c r="J40" s="28">
        <v>439</v>
      </c>
      <c r="K40" s="28">
        <v>4</v>
      </c>
      <c r="L40" s="28">
        <v>570</v>
      </c>
      <c r="M40" s="28">
        <v>443</v>
      </c>
      <c r="N40" s="28">
        <v>1</v>
      </c>
    </row>
    <row r="41" spans="1:14" ht="10.5" customHeight="1">
      <c r="A41" s="21"/>
      <c r="B41" s="21" t="s">
        <v>44</v>
      </c>
      <c r="C41" s="31"/>
      <c r="D41" s="25">
        <v>4896</v>
      </c>
      <c r="E41" s="34">
        <v>13435</v>
      </c>
      <c r="F41" s="34">
        <v>6576</v>
      </c>
      <c r="G41" s="35">
        <v>147</v>
      </c>
      <c r="H41" s="35">
        <v>88</v>
      </c>
      <c r="I41" s="35">
        <v>476</v>
      </c>
      <c r="J41" s="35">
        <v>340</v>
      </c>
      <c r="K41" s="35">
        <v>4</v>
      </c>
      <c r="L41" s="35">
        <v>431</v>
      </c>
      <c r="M41" s="35">
        <v>426</v>
      </c>
      <c r="N41" s="35">
        <v>9</v>
      </c>
    </row>
    <row r="42" spans="1:14" ht="6" customHeight="1">
      <c r="A42" s="21"/>
      <c r="B42" s="21"/>
      <c r="C42" s="31"/>
      <c r="D42" s="25"/>
      <c r="E42" s="34"/>
      <c r="F42" s="34"/>
      <c r="G42" s="35"/>
      <c r="H42" s="35"/>
      <c r="I42" s="35"/>
      <c r="J42" s="35"/>
      <c r="K42" s="35"/>
      <c r="L42" s="35"/>
      <c r="M42" s="35"/>
      <c r="N42" s="35"/>
    </row>
    <row r="43" spans="1:14" ht="10.5" customHeight="1">
      <c r="A43" s="45" t="s">
        <v>45</v>
      </c>
      <c r="B43" s="45"/>
      <c r="C43" s="31"/>
      <c r="D43" s="18">
        <f aca="true" t="shared" si="4" ref="D43:N43">SUM(D44:D45)</f>
        <v>11277</v>
      </c>
      <c r="E43" s="36">
        <f t="shared" si="4"/>
        <v>38973</v>
      </c>
      <c r="F43" s="36">
        <f t="shared" si="4"/>
        <v>18856</v>
      </c>
      <c r="G43" s="37">
        <f t="shared" si="4"/>
        <v>312</v>
      </c>
      <c r="H43" s="37">
        <f t="shared" si="4"/>
        <v>406</v>
      </c>
      <c r="I43" s="38">
        <f t="shared" si="4"/>
        <v>582</v>
      </c>
      <c r="J43" s="38">
        <f t="shared" si="4"/>
        <v>474</v>
      </c>
      <c r="K43" s="39">
        <f t="shared" si="4"/>
        <v>6</v>
      </c>
      <c r="L43" s="38">
        <f t="shared" si="4"/>
        <v>732</v>
      </c>
      <c r="M43" s="38">
        <f t="shared" si="4"/>
        <v>547</v>
      </c>
      <c r="N43" s="39">
        <f t="shared" si="4"/>
        <v>0</v>
      </c>
    </row>
    <row r="44" spans="1:14" ht="10.5" customHeight="1">
      <c r="A44" s="21"/>
      <c r="B44" s="21" t="s">
        <v>46</v>
      </c>
      <c r="C44" s="31"/>
      <c r="D44" s="25">
        <v>9429</v>
      </c>
      <c r="E44" s="26">
        <v>32550</v>
      </c>
      <c r="F44" s="26">
        <v>15790</v>
      </c>
      <c r="G44" s="28">
        <v>267</v>
      </c>
      <c r="H44" s="27">
        <v>325</v>
      </c>
      <c r="I44" s="28">
        <v>485</v>
      </c>
      <c r="J44" s="28">
        <v>414</v>
      </c>
      <c r="K44" s="28">
        <v>5</v>
      </c>
      <c r="L44" s="28">
        <v>611</v>
      </c>
      <c r="M44" s="28">
        <v>465</v>
      </c>
      <c r="N44" s="28">
        <v>0</v>
      </c>
    </row>
    <row r="45" spans="1:14" ht="10.5" customHeight="1">
      <c r="A45" s="21"/>
      <c r="B45" s="21" t="s">
        <v>47</v>
      </c>
      <c r="C45" s="31"/>
      <c r="D45" s="25">
        <v>1848</v>
      </c>
      <c r="E45" s="34">
        <v>6423</v>
      </c>
      <c r="F45" s="34">
        <v>3066</v>
      </c>
      <c r="G45" s="35">
        <v>45</v>
      </c>
      <c r="H45" s="35">
        <v>81</v>
      </c>
      <c r="I45" s="35">
        <v>97</v>
      </c>
      <c r="J45" s="35">
        <v>60</v>
      </c>
      <c r="K45" s="35">
        <v>1</v>
      </c>
      <c r="L45" s="35">
        <v>121</v>
      </c>
      <c r="M45" s="35">
        <v>82</v>
      </c>
      <c r="N45" s="29">
        <v>0</v>
      </c>
    </row>
    <row r="46" spans="1:14" ht="6" customHeight="1">
      <c r="A46" s="21"/>
      <c r="B46" s="21"/>
      <c r="C46" s="31"/>
      <c r="D46" s="25"/>
      <c r="E46" s="26"/>
      <c r="F46" s="26"/>
      <c r="G46" s="28"/>
      <c r="H46" s="27"/>
      <c r="I46" s="28"/>
      <c r="J46" s="28"/>
      <c r="K46" s="28"/>
      <c r="L46" s="28"/>
      <c r="M46" s="28"/>
      <c r="N46" s="28"/>
    </row>
    <row r="47" spans="1:14" ht="10.5" customHeight="1">
      <c r="A47" s="45" t="s">
        <v>48</v>
      </c>
      <c r="B47" s="45"/>
      <c r="C47" s="31"/>
      <c r="D47" s="18">
        <f aca="true" t="shared" si="5" ref="D47:N47">SUM(D48:D49)</f>
        <v>11787</v>
      </c>
      <c r="E47" s="36">
        <f t="shared" si="5"/>
        <v>37512</v>
      </c>
      <c r="F47" s="36">
        <f t="shared" si="5"/>
        <v>18257</v>
      </c>
      <c r="G47" s="37">
        <f t="shared" si="5"/>
        <v>326</v>
      </c>
      <c r="H47" s="37">
        <f t="shared" si="5"/>
        <v>324</v>
      </c>
      <c r="I47" s="38">
        <f t="shared" si="5"/>
        <v>718</v>
      </c>
      <c r="J47" s="38">
        <f t="shared" si="5"/>
        <v>589</v>
      </c>
      <c r="K47" s="39">
        <f t="shared" si="5"/>
        <v>4</v>
      </c>
      <c r="L47" s="38">
        <f t="shared" si="5"/>
        <v>764</v>
      </c>
      <c r="M47" s="38">
        <f t="shared" si="5"/>
        <v>618</v>
      </c>
      <c r="N47" s="39">
        <f t="shared" si="5"/>
        <v>0</v>
      </c>
    </row>
    <row r="48" spans="1:14" ht="10.5" customHeight="1">
      <c r="A48" s="21"/>
      <c r="B48" s="21" t="s">
        <v>49</v>
      </c>
      <c r="C48" s="31"/>
      <c r="D48" s="25">
        <v>9034</v>
      </c>
      <c r="E48" s="26">
        <v>28895</v>
      </c>
      <c r="F48" s="26">
        <v>14065</v>
      </c>
      <c r="G48" s="28">
        <v>270</v>
      </c>
      <c r="H48" s="27">
        <v>235</v>
      </c>
      <c r="I48" s="28">
        <v>591</v>
      </c>
      <c r="J48" s="28">
        <v>496</v>
      </c>
      <c r="K48" s="28">
        <v>4</v>
      </c>
      <c r="L48" s="28">
        <v>576</v>
      </c>
      <c r="M48" s="28">
        <v>506</v>
      </c>
      <c r="N48" s="28">
        <v>0</v>
      </c>
    </row>
    <row r="49" spans="1:14" ht="10.5" customHeight="1">
      <c r="A49" s="21"/>
      <c r="B49" s="21" t="s">
        <v>50</v>
      </c>
      <c r="C49" s="31"/>
      <c r="D49" s="25">
        <v>2753</v>
      </c>
      <c r="E49" s="34">
        <v>8617</v>
      </c>
      <c r="F49" s="34">
        <v>4192</v>
      </c>
      <c r="G49" s="35">
        <v>56</v>
      </c>
      <c r="H49" s="35">
        <v>89</v>
      </c>
      <c r="I49" s="35">
        <v>127</v>
      </c>
      <c r="J49" s="35">
        <v>93</v>
      </c>
      <c r="K49" s="35">
        <v>0</v>
      </c>
      <c r="L49" s="35">
        <v>188</v>
      </c>
      <c r="M49" s="35">
        <v>112</v>
      </c>
      <c r="N49" s="35">
        <v>0</v>
      </c>
    </row>
    <row r="50" spans="1:14" ht="6" customHeight="1">
      <c r="A50" s="21"/>
      <c r="B50" s="21"/>
      <c r="C50" s="31"/>
      <c r="D50" s="25"/>
      <c r="E50" s="26"/>
      <c r="F50" s="26"/>
      <c r="G50" s="28"/>
      <c r="H50" s="27"/>
      <c r="I50" s="28"/>
      <c r="J50" s="28"/>
      <c r="K50" s="28"/>
      <c r="L50" s="28"/>
      <c r="M50" s="28"/>
      <c r="N50" s="28"/>
    </row>
    <row r="51" spans="1:14" ht="10.5" customHeight="1">
      <c r="A51" s="45" t="s">
        <v>51</v>
      </c>
      <c r="B51" s="45"/>
      <c r="C51" s="31"/>
      <c r="D51" s="18">
        <f aca="true" t="shared" si="6" ref="D51:N51">SUM(D52:D55)</f>
        <v>15418</v>
      </c>
      <c r="E51" s="36">
        <f t="shared" si="6"/>
        <v>50129</v>
      </c>
      <c r="F51" s="36">
        <f t="shared" si="6"/>
        <v>24755</v>
      </c>
      <c r="G51" s="37">
        <f t="shared" si="6"/>
        <v>475</v>
      </c>
      <c r="H51" s="37">
        <f t="shared" si="6"/>
        <v>366</v>
      </c>
      <c r="I51" s="38">
        <f t="shared" si="6"/>
        <v>1286</v>
      </c>
      <c r="J51" s="38">
        <f t="shared" si="6"/>
        <v>947</v>
      </c>
      <c r="K51" s="38">
        <f t="shared" si="6"/>
        <v>14</v>
      </c>
      <c r="L51" s="38">
        <f t="shared" si="6"/>
        <v>1321</v>
      </c>
      <c r="M51" s="38">
        <f t="shared" si="6"/>
        <v>926</v>
      </c>
      <c r="N51" s="39">
        <f t="shared" si="6"/>
        <v>1</v>
      </c>
    </row>
    <row r="52" spans="1:14" ht="10.5" customHeight="1">
      <c r="A52" s="21"/>
      <c r="B52" s="21" t="s">
        <v>52</v>
      </c>
      <c r="C52" s="31"/>
      <c r="D52" s="25">
        <v>6598</v>
      </c>
      <c r="E52" s="26">
        <v>20832</v>
      </c>
      <c r="F52" s="26">
        <v>10257</v>
      </c>
      <c r="G52" s="27">
        <v>193</v>
      </c>
      <c r="H52" s="27">
        <v>141</v>
      </c>
      <c r="I52" s="28">
        <v>521</v>
      </c>
      <c r="J52" s="28">
        <v>453</v>
      </c>
      <c r="K52" s="28">
        <v>8</v>
      </c>
      <c r="L52" s="28">
        <v>613</v>
      </c>
      <c r="M52" s="28">
        <v>454</v>
      </c>
      <c r="N52" s="29">
        <v>0</v>
      </c>
    </row>
    <row r="53" spans="1:14" ht="10.5" customHeight="1">
      <c r="A53" s="21"/>
      <c r="B53" s="21" t="s">
        <v>53</v>
      </c>
      <c r="C53" s="31"/>
      <c r="D53" s="25">
        <v>2527</v>
      </c>
      <c r="E53" s="26">
        <v>9419</v>
      </c>
      <c r="F53" s="26">
        <v>4617</v>
      </c>
      <c r="G53" s="27">
        <v>104</v>
      </c>
      <c r="H53" s="27">
        <v>76</v>
      </c>
      <c r="I53" s="28">
        <v>241</v>
      </c>
      <c r="J53" s="28">
        <v>164</v>
      </c>
      <c r="K53" s="29">
        <v>1</v>
      </c>
      <c r="L53" s="28">
        <v>213</v>
      </c>
      <c r="M53" s="28">
        <v>150</v>
      </c>
      <c r="N53" s="29">
        <v>0</v>
      </c>
    </row>
    <row r="54" spans="1:14" ht="10.5" customHeight="1">
      <c r="A54" s="21"/>
      <c r="B54" s="21" t="s">
        <v>54</v>
      </c>
      <c r="C54" s="31"/>
      <c r="D54" s="25">
        <v>4769</v>
      </c>
      <c r="E54" s="26">
        <v>15261</v>
      </c>
      <c r="F54" s="26">
        <v>7683</v>
      </c>
      <c r="G54" s="28">
        <v>138</v>
      </c>
      <c r="H54" s="27">
        <v>106</v>
      </c>
      <c r="I54" s="28">
        <v>390</v>
      </c>
      <c r="J54" s="28">
        <v>279</v>
      </c>
      <c r="K54" s="28">
        <v>4</v>
      </c>
      <c r="L54" s="28">
        <v>365</v>
      </c>
      <c r="M54" s="28">
        <v>289</v>
      </c>
      <c r="N54" s="28">
        <v>0</v>
      </c>
    </row>
    <row r="55" spans="1:14" ht="10.5" customHeight="1">
      <c r="A55" s="21"/>
      <c r="B55" s="21" t="s">
        <v>55</v>
      </c>
      <c r="C55" s="31"/>
      <c r="D55" s="25">
        <v>1524</v>
      </c>
      <c r="E55" s="34">
        <v>4617</v>
      </c>
      <c r="F55" s="34">
        <v>2198</v>
      </c>
      <c r="G55" s="35">
        <v>40</v>
      </c>
      <c r="H55" s="35">
        <v>43</v>
      </c>
      <c r="I55" s="35">
        <v>134</v>
      </c>
      <c r="J55" s="35">
        <v>51</v>
      </c>
      <c r="K55" s="35">
        <v>1</v>
      </c>
      <c r="L55" s="35">
        <v>130</v>
      </c>
      <c r="M55" s="35">
        <v>33</v>
      </c>
      <c r="N55" s="35">
        <v>1</v>
      </c>
    </row>
    <row r="56" spans="1:14" ht="6" customHeight="1">
      <c r="A56" s="21"/>
      <c r="B56" s="21"/>
      <c r="C56" s="31"/>
      <c r="D56" s="25"/>
      <c r="E56" s="26"/>
      <c r="F56" s="26"/>
      <c r="G56" s="27"/>
      <c r="H56" s="27"/>
      <c r="I56" s="28"/>
      <c r="J56" s="28"/>
      <c r="K56" s="28"/>
      <c r="L56" s="28"/>
      <c r="M56" s="28"/>
      <c r="N56" s="28"/>
    </row>
    <row r="57" spans="1:14" ht="10.5" customHeight="1">
      <c r="A57" s="45" t="s">
        <v>56</v>
      </c>
      <c r="B57" s="45"/>
      <c r="C57" s="31"/>
      <c r="D57" s="18">
        <f aca="true" t="shared" si="7" ref="D57:N57">SUM(D58:D60)</f>
        <v>22490</v>
      </c>
      <c r="E57" s="36">
        <f t="shared" si="7"/>
        <v>74540</v>
      </c>
      <c r="F57" s="36">
        <f t="shared" si="7"/>
        <v>36187</v>
      </c>
      <c r="G57" s="36">
        <f t="shared" si="7"/>
        <v>579</v>
      </c>
      <c r="H57" s="36">
        <f t="shared" si="7"/>
        <v>686</v>
      </c>
      <c r="I57" s="36">
        <f t="shared" si="7"/>
        <v>1495</v>
      </c>
      <c r="J57" s="36">
        <f t="shared" si="7"/>
        <v>878</v>
      </c>
      <c r="K57" s="36">
        <f t="shared" si="7"/>
        <v>4</v>
      </c>
      <c r="L57" s="36">
        <f t="shared" si="7"/>
        <v>1364</v>
      </c>
      <c r="M57" s="36">
        <f t="shared" si="7"/>
        <v>1025</v>
      </c>
      <c r="N57" s="36">
        <f t="shared" si="7"/>
        <v>9</v>
      </c>
    </row>
    <row r="58" spans="1:14" ht="10.5" customHeight="1">
      <c r="A58" s="21"/>
      <c r="B58" s="21" t="s">
        <v>57</v>
      </c>
      <c r="C58" s="31"/>
      <c r="D58" s="25">
        <v>8426</v>
      </c>
      <c r="E58" s="26">
        <v>26192</v>
      </c>
      <c r="F58" s="26">
        <v>12764</v>
      </c>
      <c r="G58" s="27">
        <v>173</v>
      </c>
      <c r="H58" s="27">
        <v>306</v>
      </c>
      <c r="I58" s="28">
        <v>396</v>
      </c>
      <c r="J58" s="28">
        <v>300</v>
      </c>
      <c r="K58" s="28">
        <v>2</v>
      </c>
      <c r="L58" s="28">
        <v>503</v>
      </c>
      <c r="M58" s="28">
        <v>367</v>
      </c>
      <c r="N58" s="28">
        <v>0</v>
      </c>
    </row>
    <row r="59" spans="1:14" ht="10.5" customHeight="1">
      <c r="A59" s="21"/>
      <c r="B59" s="21" t="s">
        <v>58</v>
      </c>
      <c r="C59" s="31"/>
      <c r="D59" s="25">
        <v>6894</v>
      </c>
      <c r="E59" s="26">
        <v>23788</v>
      </c>
      <c r="F59" s="26">
        <v>11603</v>
      </c>
      <c r="G59" s="27">
        <v>188</v>
      </c>
      <c r="H59" s="27">
        <v>161</v>
      </c>
      <c r="I59" s="28">
        <v>643</v>
      </c>
      <c r="J59" s="28">
        <v>282</v>
      </c>
      <c r="K59" s="29">
        <v>1</v>
      </c>
      <c r="L59" s="28">
        <v>470</v>
      </c>
      <c r="M59" s="28">
        <v>350</v>
      </c>
      <c r="N59" s="29">
        <v>9</v>
      </c>
    </row>
    <row r="60" spans="1:14" ht="10.5" customHeight="1">
      <c r="A60" s="21"/>
      <c r="B60" s="21" t="s">
        <v>59</v>
      </c>
      <c r="C60" s="31"/>
      <c r="D60" s="25">
        <v>7170</v>
      </c>
      <c r="E60" s="26">
        <v>24560</v>
      </c>
      <c r="F60" s="26">
        <v>11820</v>
      </c>
      <c r="G60" s="27">
        <v>218</v>
      </c>
      <c r="H60" s="27">
        <v>219</v>
      </c>
      <c r="I60" s="28">
        <v>456</v>
      </c>
      <c r="J60" s="28">
        <v>296</v>
      </c>
      <c r="K60" s="29">
        <v>1</v>
      </c>
      <c r="L60" s="28">
        <v>391</v>
      </c>
      <c r="M60" s="28">
        <v>308</v>
      </c>
      <c r="N60" s="29">
        <v>0</v>
      </c>
    </row>
    <row r="61" spans="1:14" ht="6" customHeight="1">
      <c r="A61" s="21"/>
      <c r="B61" s="21"/>
      <c r="C61" s="31"/>
      <c r="D61" s="25"/>
      <c r="E61" s="34"/>
      <c r="F61" s="34"/>
      <c r="G61" s="35"/>
      <c r="H61" s="35"/>
      <c r="I61" s="35"/>
      <c r="J61" s="35"/>
      <c r="K61" s="35"/>
      <c r="L61" s="35"/>
      <c r="M61" s="35"/>
      <c r="N61" s="35"/>
    </row>
    <row r="62" spans="1:14" ht="10.5" customHeight="1">
      <c r="A62" s="45" t="s">
        <v>60</v>
      </c>
      <c r="B62" s="45"/>
      <c r="C62" s="31"/>
      <c r="D62" s="18">
        <f aca="true" t="shared" si="8" ref="D62:N62">SUM(D63)</f>
        <v>6374</v>
      </c>
      <c r="E62" s="36">
        <f t="shared" si="8"/>
        <v>17547</v>
      </c>
      <c r="F62" s="36">
        <f t="shared" si="8"/>
        <v>8433</v>
      </c>
      <c r="G62" s="36">
        <f t="shared" si="8"/>
        <v>207</v>
      </c>
      <c r="H62" s="36">
        <f t="shared" si="8"/>
        <v>111</v>
      </c>
      <c r="I62" s="24">
        <f t="shared" si="8"/>
        <v>805</v>
      </c>
      <c r="J62" s="24">
        <f t="shared" si="8"/>
        <v>485</v>
      </c>
      <c r="K62" s="24">
        <f t="shared" si="8"/>
        <v>5</v>
      </c>
      <c r="L62" s="24">
        <f t="shared" si="8"/>
        <v>823</v>
      </c>
      <c r="M62" s="24">
        <f t="shared" si="8"/>
        <v>488</v>
      </c>
      <c r="N62" s="24">
        <f t="shared" si="8"/>
        <v>1</v>
      </c>
    </row>
    <row r="63" spans="1:14" ht="10.5" customHeight="1">
      <c r="A63" s="21"/>
      <c r="B63" s="21" t="s">
        <v>61</v>
      </c>
      <c r="C63" s="31"/>
      <c r="D63" s="25">
        <v>6374</v>
      </c>
      <c r="E63" s="26">
        <v>17547</v>
      </c>
      <c r="F63" s="26">
        <v>8433</v>
      </c>
      <c r="G63" s="26">
        <v>207</v>
      </c>
      <c r="H63" s="26">
        <v>111</v>
      </c>
      <c r="I63" s="32">
        <v>805</v>
      </c>
      <c r="J63" s="32">
        <v>485</v>
      </c>
      <c r="K63" s="32">
        <v>5</v>
      </c>
      <c r="L63" s="32">
        <v>823</v>
      </c>
      <c r="M63" s="32">
        <v>488</v>
      </c>
      <c r="N63" s="32">
        <v>1</v>
      </c>
    </row>
    <row r="64" spans="1:14" ht="6" customHeight="1">
      <c r="A64" s="21"/>
      <c r="B64" s="21"/>
      <c r="C64" s="31"/>
      <c r="D64" s="25"/>
      <c r="E64" s="26"/>
      <c r="F64" s="26"/>
      <c r="G64" s="27"/>
      <c r="H64" s="27"/>
      <c r="I64" s="28"/>
      <c r="J64" s="28"/>
      <c r="K64" s="28"/>
      <c r="L64" s="28"/>
      <c r="M64" s="28"/>
      <c r="N64" s="28"/>
    </row>
    <row r="65" spans="1:14" ht="10.5" customHeight="1">
      <c r="A65" s="45" t="s">
        <v>62</v>
      </c>
      <c r="B65" s="45"/>
      <c r="D65" s="18">
        <f aca="true" t="shared" si="9" ref="D65:N65">SUM(D66:D72)</f>
        <v>17723</v>
      </c>
      <c r="E65" s="19">
        <f t="shared" si="9"/>
        <v>56304</v>
      </c>
      <c r="F65" s="19">
        <f t="shared" si="9"/>
        <v>27515</v>
      </c>
      <c r="G65" s="19">
        <f t="shared" si="9"/>
        <v>352</v>
      </c>
      <c r="H65" s="19">
        <f t="shared" si="9"/>
        <v>590</v>
      </c>
      <c r="I65" s="19">
        <f t="shared" si="9"/>
        <v>1039</v>
      </c>
      <c r="J65" s="19">
        <f t="shared" si="9"/>
        <v>1096</v>
      </c>
      <c r="K65" s="19">
        <f t="shared" si="9"/>
        <v>11</v>
      </c>
      <c r="L65" s="19">
        <f t="shared" si="9"/>
        <v>1291</v>
      </c>
      <c r="M65" s="19">
        <f t="shared" si="9"/>
        <v>1068</v>
      </c>
      <c r="N65" s="19">
        <f t="shared" si="9"/>
        <v>22</v>
      </c>
    </row>
    <row r="66" spans="1:14" ht="10.5" customHeight="1">
      <c r="A66" s="21"/>
      <c r="B66" s="21" t="s">
        <v>63</v>
      </c>
      <c r="D66" s="25">
        <v>3039</v>
      </c>
      <c r="E66" s="26">
        <v>8551</v>
      </c>
      <c r="F66" s="26">
        <v>4575</v>
      </c>
      <c r="G66" s="26">
        <v>68</v>
      </c>
      <c r="H66" s="26">
        <v>74</v>
      </c>
      <c r="I66" s="32">
        <v>296</v>
      </c>
      <c r="J66" s="32">
        <v>479</v>
      </c>
      <c r="K66" s="40">
        <v>0</v>
      </c>
      <c r="L66" s="32">
        <v>403</v>
      </c>
      <c r="M66" s="32">
        <v>451</v>
      </c>
      <c r="N66" s="32">
        <v>13</v>
      </c>
    </row>
    <row r="67" spans="1:14" ht="10.5" customHeight="1">
      <c r="A67" s="21"/>
      <c r="B67" s="21" t="s">
        <v>64</v>
      </c>
      <c r="D67" s="25">
        <v>1661</v>
      </c>
      <c r="E67" s="26">
        <v>5711</v>
      </c>
      <c r="F67" s="26">
        <v>2719</v>
      </c>
      <c r="G67" s="26">
        <v>32</v>
      </c>
      <c r="H67" s="26">
        <v>52</v>
      </c>
      <c r="I67" s="32">
        <v>125</v>
      </c>
      <c r="J67" s="32">
        <v>89</v>
      </c>
      <c r="K67" s="40">
        <v>0</v>
      </c>
      <c r="L67" s="32">
        <v>107</v>
      </c>
      <c r="M67" s="32">
        <v>97</v>
      </c>
      <c r="N67" s="32">
        <v>0</v>
      </c>
    </row>
    <row r="68" spans="1:14" ht="10.5" customHeight="1">
      <c r="A68" s="21"/>
      <c r="B68" s="21" t="s">
        <v>65</v>
      </c>
      <c r="D68" s="25">
        <v>3353</v>
      </c>
      <c r="E68" s="26">
        <v>10838</v>
      </c>
      <c r="F68" s="26">
        <v>5311</v>
      </c>
      <c r="G68" s="26">
        <v>73</v>
      </c>
      <c r="H68" s="26">
        <v>113</v>
      </c>
      <c r="I68" s="32">
        <v>202</v>
      </c>
      <c r="J68" s="32">
        <v>181</v>
      </c>
      <c r="K68" s="32">
        <v>4</v>
      </c>
      <c r="L68" s="32">
        <v>251</v>
      </c>
      <c r="M68" s="32">
        <v>158</v>
      </c>
      <c r="N68" s="40">
        <v>7</v>
      </c>
    </row>
    <row r="69" spans="1:14" ht="10.5" customHeight="1">
      <c r="A69" s="21"/>
      <c r="B69" s="21" t="s">
        <v>66</v>
      </c>
      <c r="D69" s="25">
        <v>1514</v>
      </c>
      <c r="E69" s="26">
        <v>4870</v>
      </c>
      <c r="F69" s="26">
        <v>2319</v>
      </c>
      <c r="G69" s="26">
        <v>28</v>
      </c>
      <c r="H69" s="26">
        <v>50</v>
      </c>
      <c r="I69" s="32">
        <v>54</v>
      </c>
      <c r="J69" s="32">
        <v>33</v>
      </c>
      <c r="K69" s="32">
        <v>1</v>
      </c>
      <c r="L69" s="32">
        <v>88</v>
      </c>
      <c r="M69" s="32">
        <v>37</v>
      </c>
      <c r="N69" s="40">
        <v>0</v>
      </c>
    </row>
    <row r="70" spans="1:14" ht="10.5" customHeight="1">
      <c r="A70" s="21"/>
      <c r="B70" s="21" t="s">
        <v>67</v>
      </c>
      <c r="D70" s="25">
        <v>4047</v>
      </c>
      <c r="E70" s="26">
        <v>12935</v>
      </c>
      <c r="F70" s="26">
        <v>6220</v>
      </c>
      <c r="G70" s="26">
        <v>73</v>
      </c>
      <c r="H70" s="26">
        <v>143</v>
      </c>
      <c r="I70" s="32">
        <v>174</v>
      </c>
      <c r="J70" s="32">
        <v>164</v>
      </c>
      <c r="K70" s="32">
        <v>6</v>
      </c>
      <c r="L70" s="32">
        <v>199</v>
      </c>
      <c r="M70" s="32">
        <v>165</v>
      </c>
      <c r="N70" s="40">
        <v>2</v>
      </c>
    </row>
    <row r="71" spans="1:14" ht="10.5" customHeight="1">
      <c r="A71" s="21"/>
      <c r="B71" s="21" t="s">
        <v>68</v>
      </c>
      <c r="D71" s="25">
        <v>3206</v>
      </c>
      <c r="E71" s="26">
        <v>10545</v>
      </c>
      <c r="F71" s="26">
        <v>5008</v>
      </c>
      <c r="G71" s="26">
        <v>65</v>
      </c>
      <c r="H71" s="26">
        <v>123</v>
      </c>
      <c r="I71" s="32">
        <v>148</v>
      </c>
      <c r="J71" s="32">
        <v>122</v>
      </c>
      <c r="K71" s="32">
        <v>0</v>
      </c>
      <c r="L71" s="32">
        <v>187</v>
      </c>
      <c r="M71" s="32">
        <v>118</v>
      </c>
      <c r="N71" s="40">
        <v>0</v>
      </c>
    </row>
    <row r="72" spans="1:14" ht="10.5" customHeight="1">
      <c r="A72" s="21"/>
      <c r="B72" s="21" t="s">
        <v>69</v>
      </c>
      <c r="D72" s="25">
        <v>903</v>
      </c>
      <c r="E72" s="26">
        <v>2854</v>
      </c>
      <c r="F72" s="26">
        <v>1363</v>
      </c>
      <c r="G72" s="26">
        <v>13</v>
      </c>
      <c r="H72" s="26">
        <v>35</v>
      </c>
      <c r="I72" s="32">
        <v>40</v>
      </c>
      <c r="J72" s="32">
        <v>28</v>
      </c>
      <c r="K72" s="40">
        <v>0</v>
      </c>
      <c r="L72" s="32">
        <v>56</v>
      </c>
      <c r="M72" s="32">
        <v>42</v>
      </c>
      <c r="N72" s="32">
        <v>0</v>
      </c>
    </row>
    <row r="73" spans="1:14" ht="6" customHeight="1">
      <c r="A73" s="8"/>
      <c r="B73" s="8"/>
      <c r="C73" s="31"/>
      <c r="D73" s="25"/>
      <c r="E73" s="26"/>
      <c r="F73" s="26"/>
      <c r="G73" s="26"/>
      <c r="H73" s="26"/>
      <c r="I73" s="32"/>
      <c r="J73" s="32"/>
      <c r="K73" s="32"/>
      <c r="L73" s="32"/>
      <c r="M73" s="32"/>
      <c r="N73" s="32"/>
    </row>
    <row r="74" spans="1:14" ht="10.5" customHeight="1">
      <c r="A74" s="45" t="s">
        <v>70</v>
      </c>
      <c r="B74" s="45"/>
      <c r="D74" s="18">
        <f aca="true" t="shared" si="10" ref="D74:N74">SUM(D75)</f>
        <v>6004</v>
      </c>
      <c r="E74" s="19">
        <f t="shared" si="10"/>
        <v>19271</v>
      </c>
      <c r="F74" s="19">
        <f t="shared" si="10"/>
        <v>9501</v>
      </c>
      <c r="G74" s="19">
        <f t="shared" si="10"/>
        <v>139</v>
      </c>
      <c r="H74" s="19">
        <f t="shared" si="10"/>
        <v>171</v>
      </c>
      <c r="I74" s="19">
        <f t="shared" si="10"/>
        <v>362</v>
      </c>
      <c r="J74" s="19">
        <f t="shared" si="10"/>
        <v>236</v>
      </c>
      <c r="K74" s="19">
        <f t="shared" si="10"/>
        <v>3</v>
      </c>
      <c r="L74" s="19">
        <f t="shared" si="10"/>
        <v>456</v>
      </c>
      <c r="M74" s="19">
        <f t="shared" si="10"/>
        <v>279</v>
      </c>
      <c r="N74" s="19">
        <f t="shared" si="10"/>
        <v>12</v>
      </c>
    </row>
    <row r="75" spans="1:14" ht="10.5" customHeight="1">
      <c r="A75" s="21"/>
      <c r="B75" s="21" t="s">
        <v>71</v>
      </c>
      <c r="D75" s="25">
        <v>6004</v>
      </c>
      <c r="E75" s="26">
        <v>19271</v>
      </c>
      <c r="F75" s="26">
        <v>9501</v>
      </c>
      <c r="G75" s="26">
        <v>139</v>
      </c>
      <c r="H75" s="26">
        <v>171</v>
      </c>
      <c r="I75" s="32">
        <v>362</v>
      </c>
      <c r="J75" s="32">
        <v>236</v>
      </c>
      <c r="K75" s="32">
        <v>3</v>
      </c>
      <c r="L75" s="32">
        <v>456</v>
      </c>
      <c r="M75" s="32">
        <v>279</v>
      </c>
      <c r="N75" s="32">
        <v>12</v>
      </c>
    </row>
    <row r="76" spans="1:14" ht="6" customHeight="1">
      <c r="A76" s="8"/>
      <c r="B76" s="8"/>
      <c r="C76" s="31"/>
      <c r="D76" s="25"/>
      <c r="E76" s="26"/>
      <c r="F76" s="26"/>
      <c r="G76" s="26"/>
      <c r="H76" s="26"/>
      <c r="I76" s="32"/>
      <c r="J76" s="32"/>
      <c r="K76" s="32"/>
      <c r="L76" s="32"/>
      <c r="M76" s="32"/>
      <c r="N76" s="32"/>
    </row>
    <row r="77" spans="1:14" ht="10.5" customHeight="1">
      <c r="A77" s="45" t="s">
        <v>72</v>
      </c>
      <c r="B77" s="45"/>
      <c r="D77" s="18">
        <f aca="true" t="shared" si="11" ref="D77:N77">SUM(D78)</f>
        <v>3737</v>
      </c>
      <c r="E77" s="19">
        <f t="shared" si="11"/>
        <v>11055</v>
      </c>
      <c r="F77" s="19">
        <f t="shared" si="11"/>
        <v>5359</v>
      </c>
      <c r="G77" s="19">
        <f t="shared" si="11"/>
        <v>76</v>
      </c>
      <c r="H77" s="19">
        <f t="shared" si="11"/>
        <v>131</v>
      </c>
      <c r="I77" s="19">
        <f t="shared" si="11"/>
        <v>184</v>
      </c>
      <c r="J77" s="19">
        <f t="shared" si="11"/>
        <v>147</v>
      </c>
      <c r="K77" s="19">
        <f t="shared" si="11"/>
        <v>1</v>
      </c>
      <c r="L77" s="19">
        <f t="shared" si="11"/>
        <v>227</v>
      </c>
      <c r="M77" s="19">
        <f t="shared" si="11"/>
        <v>173</v>
      </c>
      <c r="N77" s="19">
        <f t="shared" si="11"/>
        <v>0</v>
      </c>
    </row>
    <row r="78" spans="1:14" ht="10.5" customHeight="1">
      <c r="A78" s="21"/>
      <c r="B78" s="21" t="s">
        <v>73</v>
      </c>
      <c r="D78" s="25">
        <v>3737</v>
      </c>
      <c r="E78" s="26">
        <v>11055</v>
      </c>
      <c r="F78" s="26">
        <v>5359</v>
      </c>
      <c r="G78" s="26">
        <v>76</v>
      </c>
      <c r="H78" s="26">
        <v>131</v>
      </c>
      <c r="I78" s="32">
        <v>184</v>
      </c>
      <c r="J78" s="32">
        <v>147</v>
      </c>
      <c r="K78" s="32">
        <v>1</v>
      </c>
      <c r="L78" s="32">
        <v>227</v>
      </c>
      <c r="M78" s="32">
        <v>173</v>
      </c>
      <c r="N78" s="32">
        <v>0</v>
      </c>
    </row>
    <row r="79" spans="1:14" ht="6" customHeight="1">
      <c r="A79" s="21"/>
      <c r="B79" s="21"/>
      <c r="D79" s="25"/>
      <c r="E79" s="26"/>
      <c r="F79" s="26"/>
      <c r="G79" s="26"/>
      <c r="H79" s="26"/>
      <c r="I79" s="32"/>
      <c r="J79" s="32"/>
      <c r="K79" s="32"/>
      <c r="L79" s="32"/>
      <c r="M79" s="32"/>
      <c r="N79" s="32"/>
    </row>
    <row r="80" spans="1:14" ht="10.5" customHeight="1">
      <c r="A80" s="45" t="s">
        <v>74</v>
      </c>
      <c r="B80" s="45"/>
      <c r="D80" s="18">
        <f aca="true" t="shared" si="12" ref="D80:N80">SUM(D81)</f>
        <v>783</v>
      </c>
      <c r="E80" s="19">
        <f t="shared" si="12"/>
        <v>1983</v>
      </c>
      <c r="F80" s="19">
        <f t="shared" si="12"/>
        <v>1048</v>
      </c>
      <c r="G80" s="19">
        <f t="shared" si="12"/>
        <v>23</v>
      </c>
      <c r="H80" s="19">
        <f t="shared" si="12"/>
        <v>24</v>
      </c>
      <c r="I80" s="19">
        <f t="shared" si="12"/>
        <v>48</v>
      </c>
      <c r="J80" s="19">
        <f t="shared" si="12"/>
        <v>49</v>
      </c>
      <c r="K80" s="19">
        <f t="shared" si="12"/>
        <v>0</v>
      </c>
      <c r="L80" s="19">
        <f t="shared" si="12"/>
        <v>57</v>
      </c>
      <c r="M80" s="19">
        <f t="shared" si="12"/>
        <v>50</v>
      </c>
      <c r="N80" s="19">
        <f t="shared" si="12"/>
        <v>0</v>
      </c>
    </row>
    <row r="81" spans="1:14" ht="10.5" customHeight="1">
      <c r="A81" s="21"/>
      <c r="B81" s="21" t="s">
        <v>75</v>
      </c>
      <c r="D81" s="25">
        <v>783</v>
      </c>
      <c r="E81" s="26">
        <v>1983</v>
      </c>
      <c r="F81" s="26">
        <v>1048</v>
      </c>
      <c r="G81" s="26">
        <v>23</v>
      </c>
      <c r="H81" s="26">
        <v>24</v>
      </c>
      <c r="I81" s="32">
        <v>48</v>
      </c>
      <c r="J81" s="32">
        <v>49</v>
      </c>
      <c r="K81" s="32">
        <v>0</v>
      </c>
      <c r="L81" s="32">
        <v>57</v>
      </c>
      <c r="M81" s="32">
        <v>50</v>
      </c>
      <c r="N81" s="32">
        <v>0</v>
      </c>
    </row>
    <row r="82" spans="1:14" ht="3" customHeight="1" thickBot="1">
      <c r="A82" s="41"/>
      <c r="B82" s="41"/>
      <c r="C82" s="41"/>
      <c r="D82" s="42"/>
      <c r="E82" s="43"/>
      <c r="F82" s="44"/>
      <c r="G82" s="44"/>
      <c r="H82" s="44"/>
      <c r="I82" s="44"/>
      <c r="J82" s="44"/>
      <c r="K82" s="44"/>
      <c r="L82" s="44"/>
      <c r="M82" s="44"/>
      <c r="N82" s="44"/>
    </row>
    <row r="83" spans="1:10" ht="13.5" customHeight="1">
      <c r="A83" s="50" t="s">
        <v>6</v>
      </c>
      <c r="B83" s="50"/>
      <c r="C83" s="50"/>
      <c r="D83" s="50"/>
      <c r="E83" s="50"/>
      <c r="F83" s="50"/>
      <c r="G83" s="50"/>
      <c r="H83" s="50"/>
      <c r="I83" s="50"/>
      <c r="J83" s="51"/>
    </row>
  </sheetData>
  <sheetProtection/>
  <mergeCells count="27">
    <mergeCell ref="A3:H3"/>
    <mergeCell ref="A5:C7"/>
    <mergeCell ref="D5:D7"/>
    <mergeCell ref="E6:E7"/>
    <mergeCell ref="F6:F7"/>
    <mergeCell ref="G6:G7"/>
    <mergeCell ref="H6:H7"/>
    <mergeCell ref="G5:H5"/>
    <mergeCell ref="A9:B9"/>
    <mergeCell ref="L6:N6"/>
    <mergeCell ref="I5:N5"/>
    <mergeCell ref="I6:K6"/>
    <mergeCell ref="A83:J83"/>
    <mergeCell ref="A57:B57"/>
    <mergeCell ref="A65:B65"/>
    <mergeCell ref="A74:B74"/>
    <mergeCell ref="A77:B77"/>
    <mergeCell ref="A80:B80"/>
    <mergeCell ref="A47:B47"/>
    <mergeCell ref="A51:B51"/>
    <mergeCell ref="A62:B62"/>
    <mergeCell ref="A10:B10"/>
    <mergeCell ref="A13:B13"/>
    <mergeCell ref="A38:B38"/>
    <mergeCell ref="A12:B12"/>
    <mergeCell ref="A14:B14"/>
    <mergeCell ref="A43:B43"/>
  </mergeCells>
  <printOptions/>
  <pageMargins left="0.7480314960629921" right="0.7874015748031497" top="0.6692913385826772" bottom="0.6692913385826772"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86"/>
  <sheetViews>
    <sheetView zoomScalePageLayoutView="0" workbookViewId="0" topLeftCell="A1">
      <selection activeCell="A1" sqref="A1:IV16384"/>
    </sheetView>
  </sheetViews>
  <sheetFormatPr defaultColWidth="8.00390625" defaultRowHeight="13.5"/>
  <cols>
    <col min="1" max="1" width="2.00390625" style="62" customWidth="1"/>
    <col min="2" max="2" width="8.125" style="62" customWidth="1"/>
    <col min="3" max="3" width="1.12109375" style="62" customWidth="1"/>
    <col min="4" max="4" width="7.75390625" style="62" customWidth="1"/>
    <col min="5" max="13" width="7.375" style="62" customWidth="1"/>
    <col min="14" max="16384" width="8.00390625" style="62" customWidth="1"/>
  </cols>
  <sheetData>
    <row r="1" spans="1:13" ht="17.25" customHeight="1">
      <c r="A1" s="61" t="s">
        <v>77</v>
      </c>
      <c r="B1" s="61"/>
      <c r="C1" s="61"/>
      <c r="D1" s="61"/>
      <c r="E1" s="61"/>
      <c r="F1" s="61"/>
      <c r="G1" s="61"/>
      <c r="H1" s="61"/>
      <c r="I1" s="61"/>
      <c r="J1" s="61"/>
      <c r="K1" s="61"/>
      <c r="L1" s="61"/>
      <c r="M1" s="61"/>
    </row>
    <row r="2" ht="5.25" customHeight="1">
      <c r="E2" s="63"/>
    </row>
    <row r="3" ht="15" customHeight="1">
      <c r="F3" s="64" t="s">
        <v>78</v>
      </c>
    </row>
    <row r="4" ht="4.5" customHeight="1">
      <c r="F4" s="64"/>
    </row>
    <row r="5" spans="1:13" ht="12" customHeight="1">
      <c r="A5" s="65" t="s">
        <v>79</v>
      </c>
      <c r="B5" s="66"/>
      <c r="C5" s="66"/>
      <c r="D5" s="66"/>
      <c r="E5" s="66"/>
      <c r="F5" s="66"/>
      <c r="G5" s="66"/>
      <c r="H5" s="66"/>
      <c r="I5" s="66"/>
      <c r="J5" s="66"/>
      <c r="K5" s="66"/>
      <c r="L5" s="66"/>
      <c r="M5" s="66"/>
    </row>
    <row r="6" spans="1:13" ht="12" customHeight="1">
      <c r="A6" s="65" t="s">
        <v>80</v>
      </c>
      <c r="B6" s="66"/>
      <c r="C6" s="66"/>
      <c r="D6" s="66"/>
      <c r="E6" s="66"/>
      <c r="F6" s="66"/>
      <c r="G6" s="66"/>
      <c r="H6" s="66"/>
      <c r="I6" s="66"/>
      <c r="J6" s="66"/>
      <c r="K6" s="66"/>
      <c r="L6" s="66"/>
      <c r="M6" s="66"/>
    </row>
    <row r="7" spans="1:13" ht="12" customHeight="1" thickBot="1">
      <c r="A7" s="67" t="s">
        <v>81</v>
      </c>
      <c r="B7" s="67"/>
      <c r="C7" s="68"/>
      <c r="D7" s="68"/>
      <c r="E7" s="68"/>
      <c r="F7" s="68"/>
      <c r="G7" s="68"/>
      <c r="H7" s="68"/>
      <c r="I7" s="69"/>
      <c r="K7" s="70"/>
      <c r="L7" s="70"/>
      <c r="M7" s="71" t="s">
        <v>9</v>
      </c>
    </row>
    <row r="8" spans="1:13" ht="12.75" customHeight="1" thickTop="1">
      <c r="A8" s="72" t="s">
        <v>10</v>
      </c>
      <c r="B8" s="72"/>
      <c r="C8" s="72"/>
      <c r="D8" s="73" t="s">
        <v>82</v>
      </c>
      <c r="E8" s="74" t="s">
        <v>83</v>
      </c>
      <c r="F8" s="75"/>
      <c r="G8" s="75"/>
      <c r="H8" s="75"/>
      <c r="I8" s="75"/>
      <c r="J8" s="75"/>
      <c r="K8" s="75"/>
      <c r="L8" s="75"/>
      <c r="M8" s="75"/>
    </row>
    <row r="9" spans="1:13" ht="12.75" customHeight="1">
      <c r="A9" s="76"/>
      <c r="B9" s="76"/>
      <c r="C9" s="76"/>
      <c r="D9" s="77"/>
      <c r="E9" s="78" t="s">
        <v>84</v>
      </c>
      <c r="F9" s="79" t="s">
        <v>85</v>
      </c>
      <c r="G9" s="79" t="s">
        <v>86</v>
      </c>
      <c r="H9" s="78" t="s">
        <v>87</v>
      </c>
      <c r="I9" s="79" t="s">
        <v>88</v>
      </c>
      <c r="J9" s="78" t="s">
        <v>89</v>
      </c>
      <c r="K9" s="80" t="s">
        <v>90</v>
      </c>
      <c r="L9" s="79" t="s">
        <v>22</v>
      </c>
      <c r="M9" s="79" t="s">
        <v>91</v>
      </c>
    </row>
    <row r="10" spans="1:13" ht="12.75" customHeight="1">
      <c r="A10" s="81"/>
      <c r="B10" s="81"/>
      <c r="C10" s="81"/>
      <c r="D10" s="82"/>
      <c r="E10" s="82"/>
      <c r="F10" s="83"/>
      <c r="G10" s="83"/>
      <c r="H10" s="82"/>
      <c r="I10" s="83"/>
      <c r="J10" s="82"/>
      <c r="K10" s="84"/>
      <c r="L10" s="83"/>
      <c r="M10" s="83"/>
    </row>
    <row r="11" ht="2.25" customHeight="1">
      <c r="D11" s="85"/>
    </row>
    <row r="12" spans="1:13" ht="3.75" customHeight="1">
      <c r="A12" s="86"/>
      <c r="B12" s="86"/>
      <c r="D12" s="87"/>
      <c r="E12" s="88"/>
      <c r="F12" s="88"/>
      <c r="G12" s="88"/>
      <c r="H12" s="88"/>
      <c r="I12" s="88"/>
      <c r="J12" s="88"/>
      <c r="K12" s="88"/>
      <c r="L12" s="88"/>
      <c r="M12" s="88"/>
    </row>
    <row r="13" spans="1:13" ht="10.5" customHeight="1">
      <c r="A13" s="86" t="s">
        <v>23</v>
      </c>
      <c r="B13" s="86"/>
      <c r="D13" s="89">
        <f aca="true" t="shared" si="0" ref="D13:M13">SUM(D15:D17)</f>
        <v>89698</v>
      </c>
      <c r="E13" s="90">
        <f t="shared" si="0"/>
        <v>25942</v>
      </c>
      <c r="F13" s="90">
        <f t="shared" si="0"/>
        <v>3261</v>
      </c>
      <c r="G13" s="90">
        <f t="shared" si="0"/>
        <v>10884</v>
      </c>
      <c r="H13" s="90">
        <f t="shared" si="0"/>
        <v>5609</v>
      </c>
      <c r="I13" s="90">
        <f t="shared" si="0"/>
        <v>319</v>
      </c>
      <c r="J13" s="90">
        <f t="shared" si="0"/>
        <v>501</v>
      </c>
      <c r="K13" s="90">
        <f t="shared" si="0"/>
        <v>10851</v>
      </c>
      <c r="L13" s="90">
        <f t="shared" si="0"/>
        <v>9569</v>
      </c>
      <c r="M13" s="90">
        <f t="shared" si="0"/>
        <v>22762</v>
      </c>
    </row>
    <row r="14" spans="1:13" ht="4.5" customHeight="1">
      <c r="A14" s="91"/>
      <c r="B14" s="91"/>
      <c r="D14" s="89"/>
      <c r="E14" s="90"/>
      <c r="F14" s="90"/>
      <c r="G14" s="90"/>
      <c r="H14" s="90"/>
      <c r="I14" s="90"/>
      <c r="J14" s="90"/>
      <c r="K14" s="90"/>
      <c r="L14" s="90"/>
      <c r="M14" s="90"/>
    </row>
    <row r="15" spans="1:13" ht="10.5" customHeight="1">
      <c r="A15" s="86" t="s">
        <v>24</v>
      </c>
      <c r="B15" s="86"/>
      <c r="D15" s="89">
        <f aca="true" t="shared" si="1" ref="D15:M15">SUM(D19:D39)</f>
        <v>74679</v>
      </c>
      <c r="E15" s="90">
        <f t="shared" si="1"/>
        <v>22466</v>
      </c>
      <c r="F15" s="90">
        <f t="shared" si="1"/>
        <v>2660</v>
      </c>
      <c r="G15" s="90">
        <f t="shared" si="1"/>
        <v>8487</v>
      </c>
      <c r="H15" s="90">
        <f t="shared" si="1"/>
        <v>4545</v>
      </c>
      <c r="I15" s="90">
        <f t="shared" si="1"/>
        <v>219</v>
      </c>
      <c r="J15" s="90">
        <f t="shared" si="1"/>
        <v>403</v>
      </c>
      <c r="K15" s="90">
        <f t="shared" si="1"/>
        <v>8035</v>
      </c>
      <c r="L15" s="90">
        <f t="shared" si="1"/>
        <v>8160</v>
      </c>
      <c r="M15" s="90">
        <f t="shared" si="1"/>
        <v>19704</v>
      </c>
    </row>
    <row r="16" spans="1:13" ht="4.5" customHeight="1">
      <c r="A16" s="86"/>
      <c r="B16" s="86"/>
      <c r="D16" s="89"/>
      <c r="E16" s="90"/>
      <c r="F16" s="90"/>
      <c r="G16" s="90"/>
      <c r="H16" s="90"/>
      <c r="I16" s="90"/>
      <c r="J16" s="90"/>
      <c r="K16" s="90"/>
      <c r="L16" s="90"/>
      <c r="M16" s="90"/>
    </row>
    <row r="17" spans="1:13" ht="10.5" customHeight="1">
      <c r="A17" s="86" t="s">
        <v>25</v>
      </c>
      <c r="B17" s="86"/>
      <c r="C17" s="92"/>
      <c r="D17" s="89">
        <f aca="true" t="shared" si="2" ref="D17:M17">(SUM(D41:D84))/2</f>
        <v>15019</v>
      </c>
      <c r="E17" s="90">
        <f t="shared" si="2"/>
        <v>3476</v>
      </c>
      <c r="F17" s="90">
        <f t="shared" si="2"/>
        <v>601</v>
      </c>
      <c r="G17" s="90">
        <f t="shared" si="2"/>
        <v>2397</v>
      </c>
      <c r="H17" s="90">
        <f t="shared" si="2"/>
        <v>1064</v>
      </c>
      <c r="I17" s="90">
        <f t="shared" si="2"/>
        <v>100</v>
      </c>
      <c r="J17" s="90">
        <f t="shared" si="2"/>
        <v>98</v>
      </c>
      <c r="K17" s="90">
        <f t="shared" si="2"/>
        <v>2816</v>
      </c>
      <c r="L17" s="90">
        <f t="shared" si="2"/>
        <v>1409</v>
      </c>
      <c r="M17" s="90">
        <f t="shared" si="2"/>
        <v>3058</v>
      </c>
    </row>
    <row r="18" spans="1:13" ht="4.5" customHeight="1">
      <c r="A18" s="91"/>
      <c r="B18" s="91"/>
      <c r="D18" s="93"/>
      <c r="E18" s="94"/>
      <c r="F18" s="94"/>
      <c r="G18" s="94"/>
      <c r="H18" s="94"/>
      <c r="I18" s="94"/>
      <c r="J18" s="94"/>
      <c r="K18" s="94"/>
      <c r="L18" s="94"/>
      <c r="M18" s="94"/>
    </row>
    <row r="19" spans="1:13" ht="10.5" customHeight="1">
      <c r="A19" s="91"/>
      <c r="B19" s="91" t="s">
        <v>26</v>
      </c>
      <c r="C19" s="95"/>
      <c r="D19" s="93">
        <v>16693</v>
      </c>
      <c r="E19" s="94">
        <v>5400</v>
      </c>
      <c r="F19" s="94">
        <v>438</v>
      </c>
      <c r="G19" s="94">
        <v>1512</v>
      </c>
      <c r="H19" s="94">
        <v>660</v>
      </c>
      <c r="I19" s="94">
        <v>9</v>
      </c>
      <c r="J19" s="94">
        <v>78</v>
      </c>
      <c r="K19" s="94">
        <v>1207</v>
      </c>
      <c r="L19" s="94">
        <v>3456</v>
      </c>
      <c r="M19" s="94">
        <v>3933</v>
      </c>
    </row>
    <row r="20" spans="1:13" ht="10.5" customHeight="1">
      <c r="A20" s="91"/>
      <c r="B20" s="91" t="s">
        <v>27</v>
      </c>
      <c r="C20" s="95"/>
      <c r="D20" s="93">
        <v>7149</v>
      </c>
      <c r="E20" s="94">
        <v>1924</v>
      </c>
      <c r="F20" s="94">
        <v>214</v>
      </c>
      <c r="G20" s="94">
        <v>901</v>
      </c>
      <c r="H20" s="94">
        <v>778</v>
      </c>
      <c r="I20" s="94">
        <v>13</v>
      </c>
      <c r="J20" s="94">
        <v>43</v>
      </c>
      <c r="K20" s="94">
        <v>557</v>
      </c>
      <c r="L20" s="94">
        <v>329</v>
      </c>
      <c r="M20" s="94">
        <v>2390</v>
      </c>
    </row>
    <row r="21" spans="1:13" ht="10.5" customHeight="1">
      <c r="A21" s="91"/>
      <c r="B21" s="91" t="s">
        <v>28</v>
      </c>
      <c r="C21" s="95"/>
      <c r="D21" s="93">
        <v>3208</v>
      </c>
      <c r="E21" s="94">
        <v>1592</v>
      </c>
      <c r="F21" s="94">
        <v>381</v>
      </c>
      <c r="G21" s="94">
        <v>202</v>
      </c>
      <c r="H21" s="94">
        <v>146</v>
      </c>
      <c r="I21" s="94">
        <v>12</v>
      </c>
      <c r="J21" s="94">
        <v>11</v>
      </c>
      <c r="K21" s="94">
        <v>177</v>
      </c>
      <c r="L21" s="94">
        <v>378</v>
      </c>
      <c r="M21" s="94">
        <v>309</v>
      </c>
    </row>
    <row r="22" spans="1:13" ht="10.5" customHeight="1">
      <c r="A22" s="91"/>
      <c r="B22" s="91" t="s">
        <v>29</v>
      </c>
      <c r="C22" s="95"/>
      <c r="D22" s="93">
        <v>3851</v>
      </c>
      <c r="E22" s="94">
        <v>1327</v>
      </c>
      <c r="F22" s="94">
        <v>136</v>
      </c>
      <c r="G22" s="94">
        <v>557</v>
      </c>
      <c r="H22" s="94">
        <v>248</v>
      </c>
      <c r="I22" s="94">
        <v>29</v>
      </c>
      <c r="J22" s="94">
        <v>32</v>
      </c>
      <c r="K22" s="94">
        <v>793</v>
      </c>
      <c r="L22" s="94">
        <v>428</v>
      </c>
      <c r="M22" s="94">
        <v>301</v>
      </c>
    </row>
    <row r="23" spans="1:13" ht="10.5" customHeight="1">
      <c r="A23" s="91"/>
      <c r="B23" s="91" t="s">
        <v>30</v>
      </c>
      <c r="C23" s="95"/>
      <c r="D23" s="93">
        <v>3651</v>
      </c>
      <c r="E23" s="94">
        <v>981</v>
      </c>
      <c r="F23" s="94">
        <v>212</v>
      </c>
      <c r="G23" s="94">
        <v>455</v>
      </c>
      <c r="H23" s="94">
        <v>184</v>
      </c>
      <c r="I23" s="94">
        <v>15</v>
      </c>
      <c r="J23" s="94">
        <v>22</v>
      </c>
      <c r="K23" s="94">
        <v>412</v>
      </c>
      <c r="L23" s="94">
        <v>404</v>
      </c>
      <c r="M23" s="94">
        <v>966</v>
      </c>
    </row>
    <row r="24" spans="1:13" ht="10.5" customHeight="1">
      <c r="A24" s="91"/>
      <c r="B24" s="91" t="s">
        <v>31</v>
      </c>
      <c r="C24" s="95"/>
      <c r="D24" s="93">
        <v>2484</v>
      </c>
      <c r="E24" s="94">
        <v>1076</v>
      </c>
      <c r="F24" s="94">
        <v>135</v>
      </c>
      <c r="G24" s="94">
        <v>265</v>
      </c>
      <c r="H24" s="94">
        <v>84</v>
      </c>
      <c r="I24" s="94">
        <v>24</v>
      </c>
      <c r="J24" s="94">
        <v>9</v>
      </c>
      <c r="K24" s="94">
        <v>198</v>
      </c>
      <c r="L24" s="94">
        <v>301</v>
      </c>
      <c r="M24" s="94">
        <v>392</v>
      </c>
    </row>
    <row r="25" spans="1:13" ht="10.5" customHeight="1">
      <c r="A25" s="91"/>
      <c r="B25" s="91" t="s">
        <v>32</v>
      </c>
      <c r="C25" s="95"/>
      <c r="D25" s="93">
        <v>695</v>
      </c>
      <c r="E25" s="94">
        <v>196</v>
      </c>
      <c r="F25" s="94">
        <v>34</v>
      </c>
      <c r="G25" s="94">
        <v>78</v>
      </c>
      <c r="H25" s="94">
        <v>26</v>
      </c>
      <c r="I25" s="94">
        <v>0</v>
      </c>
      <c r="J25" s="94">
        <v>2</v>
      </c>
      <c r="K25" s="94">
        <v>83</v>
      </c>
      <c r="L25" s="94">
        <v>111</v>
      </c>
      <c r="M25" s="94">
        <v>165</v>
      </c>
    </row>
    <row r="26" spans="1:13" ht="10.5" customHeight="1">
      <c r="A26" s="91"/>
      <c r="B26" s="91" t="s">
        <v>33</v>
      </c>
      <c r="C26" s="95"/>
      <c r="D26" s="93">
        <v>1953</v>
      </c>
      <c r="E26" s="94">
        <v>613</v>
      </c>
      <c r="F26" s="94">
        <v>227</v>
      </c>
      <c r="G26" s="94">
        <v>255</v>
      </c>
      <c r="H26" s="94">
        <v>205</v>
      </c>
      <c r="I26" s="94">
        <v>8</v>
      </c>
      <c r="J26" s="94">
        <v>15</v>
      </c>
      <c r="K26" s="94">
        <v>154</v>
      </c>
      <c r="L26" s="94">
        <v>1</v>
      </c>
      <c r="M26" s="94">
        <v>475</v>
      </c>
    </row>
    <row r="27" spans="1:13" ht="10.5" customHeight="1">
      <c r="A27" s="91"/>
      <c r="B27" s="91" t="s">
        <v>34</v>
      </c>
      <c r="C27" s="95"/>
      <c r="D27" s="93">
        <v>3641</v>
      </c>
      <c r="E27" s="94">
        <v>791</v>
      </c>
      <c r="F27" s="94">
        <v>90</v>
      </c>
      <c r="G27" s="94">
        <v>509</v>
      </c>
      <c r="H27" s="94">
        <v>108</v>
      </c>
      <c r="I27" s="94">
        <v>17</v>
      </c>
      <c r="J27" s="94">
        <v>26</v>
      </c>
      <c r="K27" s="94">
        <v>453</v>
      </c>
      <c r="L27" s="94">
        <v>208</v>
      </c>
      <c r="M27" s="94">
        <v>1439</v>
      </c>
    </row>
    <row r="28" spans="1:13" ht="10.5" customHeight="1">
      <c r="A28" s="91"/>
      <c r="B28" s="91" t="s">
        <v>35</v>
      </c>
      <c r="C28" s="95"/>
      <c r="D28" s="93">
        <v>1798</v>
      </c>
      <c r="E28" s="94">
        <v>661</v>
      </c>
      <c r="F28" s="94">
        <v>46</v>
      </c>
      <c r="G28" s="94">
        <v>221</v>
      </c>
      <c r="H28" s="94">
        <v>163</v>
      </c>
      <c r="I28" s="94">
        <v>0</v>
      </c>
      <c r="J28" s="94">
        <v>5</v>
      </c>
      <c r="K28" s="94">
        <v>207</v>
      </c>
      <c r="L28" s="94">
        <v>127</v>
      </c>
      <c r="M28" s="94">
        <v>368</v>
      </c>
    </row>
    <row r="29" spans="1:13" ht="10.5" customHeight="1">
      <c r="A29" s="91"/>
      <c r="B29" s="91" t="s">
        <v>36</v>
      </c>
      <c r="C29" s="95"/>
      <c r="D29" s="96">
        <v>4614</v>
      </c>
      <c r="E29" s="97">
        <v>763</v>
      </c>
      <c r="F29" s="97">
        <v>80</v>
      </c>
      <c r="G29" s="97">
        <v>438</v>
      </c>
      <c r="H29" s="97">
        <v>118</v>
      </c>
      <c r="I29" s="97">
        <v>3</v>
      </c>
      <c r="J29" s="97">
        <v>21</v>
      </c>
      <c r="K29" s="97">
        <v>514</v>
      </c>
      <c r="L29" s="97">
        <v>252</v>
      </c>
      <c r="M29" s="97">
        <v>2425</v>
      </c>
    </row>
    <row r="30" spans="1:13" ht="10.5" customHeight="1">
      <c r="A30" s="91"/>
      <c r="B30" s="91" t="s">
        <v>37</v>
      </c>
      <c r="C30" s="95"/>
      <c r="D30" s="93">
        <v>2229</v>
      </c>
      <c r="E30" s="94">
        <v>591</v>
      </c>
      <c r="F30" s="94">
        <v>50</v>
      </c>
      <c r="G30" s="94">
        <v>285</v>
      </c>
      <c r="H30" s="94">
        <v>157</v>
      </c>
      <c r="I30" s="94">
        <v>9</v>
      </c>
      <c r="J30" s="94">
        <v>7</v>
      </c>
      <c r="K30" s="94">
        <v>300</v>
      </c>
      <c r="L30" s="94">
        <v>357</v>
      </c>
      <c r="M30" s="94">
        <v>473</v>
      </c>
    </row>
    <row r="31" spans="1:13" ht="10.5" customHeight="1">
      <c r="A31" s="91"/>
      <c r="B31" s="91" t="s">
        <v>38</v>
      </c>
      <c r="C31" s="95"/>
      <c r="D31" s="93">
        <v>6661</v>
      </c>
      <c r="E31" s="94">
        <v>2378</v>
      </c>
      <c r="F31" s="94">
        <v>136</v>
      </c>
      <c r="G31" s="94">
        <v>855</v>
      </c>
      <c r="H31" s="94">
        <v>626</v>
      </c>
      <c r="I31" s="94">
        <v>9</v>
      </c>
      <c r="J31" s="94">
        <v>36</v>
      </c>
      <c r="K31" s="94">
        <v>756</v>
      </c>
      <c r="L31" s="94">
        <v>420</v>
      </c>
      <c r="M31" s="94">
        <v>1445</v>
      </c>
    </row>
    <row r="32" spans="1:13" ht="10.5" customHeight="1">
      <c r="A32" s="91"/>
      <c r="B32" s="91" t="s">
        <v>39</v>
      </c>
      <c r="C32" s="95"/>
      <c r="D32" s="93">
        <v>6209</v>
      </c>
      <c r="E32" s="97">
        <v>1280</v>
      </c>
      <c r="F32" s="94">
        <v>111</v>
      </c>
      <c r="G32" s="94">
        <v>663</v>
      </c>
      <c r="H32" s="94">
        <v>231</v>
      </c>
      <c r="I32" s="94">
        <v>29</v>
      </c>
      <c r="J32" s="94">
        <v>32</v>
      </c>
      <c r="K32" s="94">
        <v>832</v>
      </c>
      <c r="L32" s="94">
        <v>384</v>
      </c>
      <c r="M32" s="94">
        <v>2647</v>
      </c>
    </row>
    <row r="33" spans="1:13" ht="10.5" customHeight="1">
      <c r="A33" s="91"/>
      <c r="B33" s="91" t="s">
        <v>0</v>
      </c>
      <c r="C33" s="95"/>
      <c r="D33" s="93">
        <v>998</v>
      </c>
      <c r="E33" s="94">
        <v>187</v>
      </c>
      <c r="F33" s="94">
        <v>28</v>
      </c>
      <c r="G33" s="94">
        <v>131</v>
      </c>
      <c r="H33" s="94">
        <v>154</v>
      </c>
      <c r="I33" s="94">
        <v>0</v>
      </c>
      <c r="J33" s="94">
        <v>4</v>
      </c>
      <c r="K33" s="94">
        <v>206</v>
      </c>
      <c r="L33" s="94">
        <v>96</v>
      </c>
      <c r="M33" s="94">
        <v>192</v>
      </c>
    </row>
    <row r="34" spans="1:13" ht="10.5" customHeight="1">
      <c r="A34" s="91"/>
      <c r="B34" s="91" t="s">
        <v>1</v>
      </c>
      <c r="C34" s="95"/>
      <c r="D34" s="93">
        <v>3100</v>
      </c>
      <c r="E34" s="94">
        <v>772</v>
      </c>
      <c r="F34" s="94">
        <v>100</v>
      </c>
      <c r="G34" s="94">
        <v>586</v>
      </c>
      <c r="H34" s="94">
        <v>153</v>
      </c>
      <c r="I34" s="94">
        <v>9</v>
      </c>
      <c r="J34" s="94">
        <v>38</v>
      </c>
      <c r="K34" s="94">
        <v>499</v>
      </c>
      <c r="L34" s="94">
        <v>240</v>
      </c>
      <c r="M34" s="94">
        <v>703</v>
      </c>
    </row>
    <row r="35" spans="1:13" ht="10.5" customHeight="1">
      <c r="A35" s="91"/>
      <c r="B35" s="21" t="s">
        <v>2</v>
      </c>
      <c r="C35" s="95"/>
      <c r="D35" s="93">
        <v>780</v>
      </c>
      <c r="E35" s="97">
        <v>369</v>
      </c>
      <c r="F35" s="94">
        <v>20</v>
      </c>
      <c r="G35" s="94">
        <v>79</v>
      </c>
      <c r="H35" s="94">
        <v>125</v>
      </c>
      <c r="I35" s="94">
        <v>4</v>
      </c>
      <c r="J35" s="94">
        <v>0</v>
      </c>
      <c r="K35" s="94">
        <v>24</v>
      </c>
      <c r="L35" s="94">
        <v>101</v>
      </c>
      <c r="M35" s="94">
        <v>58</v>
      </c>
    </row>
    <row r="36" spans="1:13" ht="10.5" customHeight="1">
      <c r="A36" s="91"/>
      <c r="B36" s="21" t="s">
        <v>3</v>
      </c>
      <c r="C36" s="95"/>
      <c r="D36" s="93">
        <v>1598</v>
      </c>
      <c r="E36" s="94">
        <v>305</v>
      </c>
      <c r="F36" s="94">
        <v>130</v>
      </c>
      <c r="G36" s="94">
        <v>168</v>
      </c>
      <c r="H36" s="94">
        <v>147</v>
      </c>
      <c r="I36" s="94">
        <v>10</v>
      </c>
      <c r="J36" s="94">
        <v>17</v>
      </c>
      <c r="K36" s="94">
        <v>433</v>
      </c>
      <c r="L36" s="94">
        <v>135</v>
      </c>
      <c r="M36" s="94">
        <v>253</v>
      </c>
    </row>
    <row r="37" spans="1:13" ht="10.5" customHeight="1">
      <c r="A37" s="98"/>
      <c r="B37" s="21" t="s">
        <v>4</v>
      </c>
      <c r="C37" s="95"/>
      <c r="D37" s="93">
        <v>1079</v>
      </c>
      <c r="E37" s="94">
        <v>449</v>
      </c>
      <c r="F37" s="94">
        <v>37</v>
      </c>
      <c r="G37" s="94">
        <v>102</v>
      </c>
      <c r="H37" s="94">
        <v>93</v>
      </c>
      <c r="I37" s="94">
        <v>11</v>
      </c>
      <c r="J37" s="94">
        <v>2</v>
      </c>
      <c r="K37" s="94">
        <v>66</v>
      </c>
      <c r="L37" s="94">
        <v>130</v>
      </c>
      <c r="M37" s="94">
        <v>189</v>
      </c>
    </row>
    <row r="38" spans="1:13" ht="10.5" customHeight="1">
      <c r="A38" s="91"/>
      <c r="B38" s="21" t="s">
        <v>5</v>
      </c>
      <c r="D38" s="93">
        <v>1195</v>
      </c>
      <c r="E38" s="94">
        <v>594</v>
      </c>
      <c r="F38" s="94">
        <v>28</v>
      </c>
      <c r="G38" s="94">
        <v>79</v>
      </c>
      <c r="H38" s="94">
        <v>33</v>
      </c>
      <c r="I38" s="94">
        <v>5</v>
      </c>
      <c r="J38" s="94">
        <v>0</v>
      </c>
      <c r="K38" s="94">
        <v>9</v>
      </c>
      <c r="L38" s="94">
        <v>143</v>
      </c>
      <c r="M38" s="94">
        <v>304</v>
      </c>
    </row>
    <row r="39" spans="1:13" ht="10.5" customHeight="1">
      <c r="A39" s="91"/>
      <c r="B39" s="21" t="s">
        <v>40</v>
      </c>
      <c r="D39" s="93">
        <v>1093</v>
      </c>
      <c r="E39" s="94">
        <v>217</v>
      </c>
      <c r="F39" s="94">
        <v>27</v>
      </c>
      <c r="G39" s="94">
        <v>146</v>
      </c>
      <c r="H39" s="94">
        <v>106</v>
      </c>
      <c r="I39" s="94">
        <v>3</v>
      </c>
      <c r="J39" s="94">
        <v>3</v>
      </c>
      <c r="K39" s="94">
        <v>155</v>
      </c>
      <c r="L39" s="94">
        <v>159</v>
      </c>
      <c r="M39" s="94">
        <v>277</v>
      </c>
    </row>
    <row r="40" spans="1:13" ht="4.5" customHeight="1">
      <c r="A40" s="98"/>
      <c r="B40" s="98"/>
      <c r="D40" s="89"/>
      <c r="E40" s="90"/>
      <c r="F40" s="90"/>
      <c r="G40" s="90"/>
      <c r="H40" s="90"/>
      <c r="I40" s="90"/>
      <c r="J40" s="90"/>
      <c r="K40" s="90"/>
      <c r="L40" s="90"/>
      <c r="M40" s="90"/>
    </row>
    <row r="41" spans="1:13" ht="10.5" customHeight="1">
      <c r="A41" s="86" t="s">
        <v>41</v>
      </c>
      <c r="B41" s="86"/>
      <c r="C41" s="92"/>
      <c r="D41" s="89">
        <f aca="true" t="shared" si="3" ref="D41:M41">SUM(D42:D44)</f>
        <v>3551</v>
      </c>
      <c r="E41" s="90">
        <f t="shared" si="3"/>
        <v>1022</v>
      </c>
      <c r="F41" s="90">
        <f t="shared" si="3"/>
        <v>179</v>
      </c>
      <c r="G41" s="90">
        <f t="shared" si="3"/>
        <v>673</v>
      </c>
      <c r="H41" s="90">
        <f t="shared" si="3"/>
        <v>274</v>
      </c>
      <c r="I41" s="90">
        <f t="shared" si="3"/>
        <v>15</v>
      </c>
      <c r="J41" s="90">
        <f t="shared" si="3"/>
        <v>48</v>
      </c>
      <c r="K41" s="90">
        <f t="shared" si="3"/>
        <v>579</v>
      </c>
      <c r="L41" s="90">
        <f t="shared" si="3"/>
        <v>234</v>
      </c>
      <c r="M41" s="90">
        <f t="shared" si="3"/>
        <v>527</v>
      </c>
    </row>
    <row r="42" spans="1:13" ht="10.5" customHeight="1">
      <c r="A42" s="91"/>
      <c r="B42" s="91" t="s">
        <v>42</v>
      </c>
      <c r="C42" s="95"/>
      <c r="D42" s="93">
        <v>1636</v>
      </c>
      <c r="E42" s="94">
        <v>488</v>
      </c>
      <c r="F42" s="94">
        <v>61</v>
      </c>
      <c r="G42" s="94">
        <v>302</v>
      </c>
      <c r="H42" s="94">
        <v>89</v>
      </c>
      <c r="I42" s="94">
        <v>6</v>
      </c>
      <c r="J42" s="94">
        <v>35</v>
      </c>
      <c r="K42" s="94">
        <v>238</v>
      </c>
      <c r="L42" s="94">
        <v>147</v>
      </c>
      <c r="M42" s="94">
        <v>270</v>
      </c>
    </row>
    <row r="43" spans="1:13" ht="10.5" customHeight="1">
      <c r="A43" s="91"/>
      <c r="B43" s="91" t="s">
        <v>43</v>
      </c>
      <c r="C43" s="95"/>
      <c r="D43" s="93">
        <v>1095</v>
      </c>
      <c r="E43" s="94">
        <v>317</v>
      </c>
      <c r="F43" s="94">
        <v>40</v>
      </c>
      <c r="G43" s="94">
        <v>211</v>
      </c>
      <c r="H43" s="94">
        <v>124</v>
      </c>
      <c r="I43" s="94">
        <v>0</v>
      </c>
      <c r="J43" s="94">
        <v>6</v>
      </c>
      <c r="K43" s="94">
        <v>192</v>
      </c>
      <c r="L43" s="94">
        <v>54</v>
      </c>
      <c r="M43" s="94">
        <v>151</v>
      </c>
    </row>
    <row r="44" spans="1:13" ht="10.5" customHeight="1">
      <c r="A44" s="91"/>
      <c r="B44" s="91" t="s">
        <v>44</v>
      </c>
      <c r="C44" s="95"/>
      <c r="D44" s="93">
        <v>820</v>
      </c>
      <c r="E44" s="94">
        <v>217</v>
      </c>
      <c r="F44" s="94">
        <v>78</v>
      </c>
      <c r="G44" s="94">
        <v>160</v>
      </c>
      <c r="H44" s="94">
        <v>61</v>
      </c>
      <c r="I44" s="94">
        <v>9</v>
      </c>
      <c r="J44" s="94">
        <v>7</v>
      </c>
      <c r="K44" s="94">
        <v>149</v>
      </c>
      <c r="L44" s="94">
        <v>33</v>
      </c>
      <c r="M44" s="94">
        <v>106</v>
      </c>
    </row>
    <row r="45" spans="1:13" ht="4.5" customHeight="1">
      <c r="A45" s="91"/>
      <c r="B45" s="91"/>
      <c r="C45" s="95"/>
      <c r="D45" s="93"/>
      <c r="E45" s="94"/>
      <c r="F45" s="94"/>
      <c r="G45" s="94"/>
      <c r="H45" s="94"/>
      <c r="I45" s="94"/>
      <c r="J45" s="94"/>
      <c r="K45" s="94"/>
      <c r="L45" s="94"/>
      <c r="M45" s="94"/>
    </row>
    <row r="46" spans="1:13" ht="10.5" customHeight="1">
      <c r="A46" s="86" t="s">
        <v>45</v>
      </c>
      <c r="B46" s="86"/>
      <c r="C46" s="92"/>
      <c r="D46" s="89">
        <f aca="true" t="shared" si="4" ref="D46:M46">SUM(D47:D48)</f>
        <v>1062</v>
      </c>
      <c r="E46" s="90">
        <f t="shared" si="4"/>
        <v>194</v>
      </c>
      <c r="F46" s="90">
        <f t="shared" si="4"/>
        <v>61</v>
      </c>
      <c r="G46" s="90">
        <f t="shared" si="4"/>
        <v>178</v>
      </c>
      <c r="H46" s="90">
        <f t="shared" si="4"/>
        <v>106</v>
      </c>
      <c r="I46" s="90">
        <f t="shared" si="4"/>
        <v>5</v>
      </c>
      <c r="J46" s="90">
        <f t="shared" si="4"/>
        <v>2</v>
      </c>
      <c r="K46" s="90">
        <f t="shared" si="4"/>
        <v>187</v>
      </c>
      <c r="L46" s="90">
        <f t="shared" si="4"/>
        <v>128</v>
      </c>
      <c r="M46" s="90">
        <f t="shared" si="4"/>
        <v>201</v>
      </c>
    </row>
    <row r="47" spans="1:13" ht="10.5" customHeight="1">
      <c r="A47" s="91"/>
      <c r="B47" s="91" t="s">
        <v>46</v>
      </c>
      <c r="C47" s="95"/>
      <c r="D47" s="93">
        <v>904</v>
      </c>
      <c r="E47" s="94">
        <v>171</v>
      </c>
      <c r="F47" s="94">
        <v>55</v>
      </c>
      <c r="G47" s="94">
        <v>137</v>
      </c>
      <c r="H47" s="94">
        <v>99</v>
      </c>
      <c r="I47" s="94">
        <v>4</v>
      </c>
      <c r="J47" s="94">
        <v>2</v>
      </c>
      <c r="K47" s="94">
        <v>150</v>
      </c>
      <c r="L47" s="94">
        <v>107</v>
      </c>
      <c r="M47" s="94">
        <v>179</v>
      </c>
    </row>
    <row r="48" spans="1:13" ht="10.5" customHeight="1">
      <c r="A48" s="91"/>
      <c r="B48" s="91" t="s">
        <v>47</v>
      </c>
      <c r="C48" s="95"/>
      <c r="D48" s="93">
        <v>158</v>
      </c>
      <c r="E48" s="94">
        <v>23</v>
      </c>
      <c r="F48" s="94">
        <v>6</v>
      </c>
      <c r="G48" s="94">
        <v>41</v>
      </c>
      <c r="H48" s="94">
        <v>7</v>
      </c>
      <c r="I48" s="94">
        <v>1</v>
      </c>
      <c r="J48" s="94">
        <v>0</v>
      </c>
      <c r="K48" s="94">
        <v>37</v>
      </c>
      <c r="L48" s="94">
        <v>21</v>
      </c>
      <c r="M48" s="94">
        <v>22</v>
      </c>
    </row>
    <row r="49" spans="1:13" ht="4.5" customHeight="1">
      <c r="A49" s="91"/>
      <c r="B49" s="91"/>
      <c r="C49" s="95"/>
      <c r="D49" s="93"/>
      <c r="E49" s="94"/>
      <c r="F49" s="94"/>
      <c r="G49" s="94"/>
      <c r="H49" s="94"/>
      <c r="I49" s="94"/>
      <c r="J49" s="94"/>
      <c r="K49" s="94"/>
      <c r="L49" s="94"/>
      <c r="M49" s="94"/>
    </row>
    <row r="50" spans="1:13" ht="10.5" customHeight="1">
      <c r="A50" s="86" t="s">
        <v>48</v>
      </c>
      <c r="B50" s="86"/>
      <c r="C50" s="92"/>
      <c r="D50" s="89">
        <f aca="true" t="shared" si="5" ref="D50:M50">SUM(D51:D52)</f>
        <v>1311</v>
      </c>
      <c r="E50" s="90">
        <f t="shared" si="5"/>
        <v>291</v>
      </c>
      <c r="F50" s="90">
        <f t="shared" si="5"/>
        <v>29</v>
      </c>
      <c r="G50" s="90">
        <f t="shared" si="5"/>
        <v>180</v>
      </c>
      <c r="H50" s="90">
        <f t="shared" si="5"/>
        <v>76</v>
      </c>
      <c r="I50" s="90">
        <f t="shared" si="5"/>
        <v>2</v>
      </c>
      <c r="J50" s="90">
        <f t="shared" si="5"/>
        <v>5</v>
      </c>
      <c r="K50" s="90">
        <f t="shared" si="5"/>
        <v>219</v>
      </c>
      <c r="L50" s="90">
        <f t="shared" si="5"/>
        <v>159</v>
      </c>
      <c r="M50" s="90">
        <f t="shared" si="5"/>
        <v>350</v>
      </c>
    </row>
    <row r="51" spans="1:13" ht="10.5" customHeight="1">
      <c r="A51" s="91"/>
      <c r="B51" s="91" t="s">
        <v>49</v>
      </c>
      <c r="C51" s="95"/>
      <c r="D51" s="93">
        <v>1091</v>
      </c>
      <c r="E51" s="94">
        <v>227</v>
      </c>
      <c r="F51" s="94">
        <v>23</v>
      </c>
      <c r="G51" s="94">
        <v>152</v>
      </c>
      <c r="H51" s="94">
        <v>63</v>
      </c>
      <c r="I51" s="99">
        <v>2</v>
      </c>
      <c r="J51" s="99">
        <v>5</v>
      </c>
      <c r="K51" s="94">
        <v>162</v>
      </c>
      <c r="L51" s="94">
        <v>154</v>
      </c>
      <c r="M51" s="94">
        <v>303</v>
      </c>
    </row>
    <row r="52" spans="1:13" ht="10.5" customHeight="1">
      <c r="A52" s="91"/>
      <c r="B52" s="91" t="s">
        <v>50</v>
      </c>
      <c r="C52" s="95"/>
      <c r="D52" s="93">
        <v>220</v>
      </c>
      <c r="E52" s="94">
        <v>64</v>
      </c>
      <c r="F52" s="94">
        <v>6</v>
      </c>
      <c r="G52" s="94">
        <v>28</v>
      </c>
      <c r="H52" s="94">
        <v>13</v>
      </c>
      <c r="I52" s="94">
        <v>0</v>
      </c>
      <c r="J52" s="94">
        <v>0</v>
      </c>
      <c r="K52" s="94">
        <v>57</v>
      </c>
      <c r="L52" s="94">
        <v>5</v>
      </c>
      <c r="M52" s="94">
        <v>47</v>
      </c>
    </row>
    <row r="53" spans="1:13" ht="4.5" customHeight="1">
      <c r="A53" s="91"/>
      <c r="B53" s="91"/>
      <c r="C53" s="95"/>
      <c r="D53" s="93"/>
      <c r="E53" s="94"/>
      <c r="F53" s="94"/>
      <c r="G53" s="94"/>
      <c r="H53" s="94"/>
      <c r="I53" s="94"/>
      <c r="J53" s="94"/>
      <c r="K53" s="94"/>
      <c r="L53" s="94"/>
      <c r="M53" s="94"/>
    </row>
    <row r="54" spans="1:13" ht="10.5" customHeight="1">
      <c r="A54" s="86" t="s">
        <v>92</v>
      </c>
      <c r="B54" s="86"/>
      <c r="C54" s="92"/>
      <c r="D54" s="89">
        <f aca="true" t="shared" si="6" ref="D54:M54">SUM(D55:D58)</f>
        <v>2247</v>
      </c>
      <c r="E54" s="90">
        <f t="shared" si="6"/>
        <v>464</v>
      </c>
      <c r="F54" s="90">
        <f t="shared" si="6"/>
        <v>64</v>
      </c>
      <c r="G54" s="90">
        <f t="shared" si="6"/>
        <v>375</v>
      </c>
      <c r="H54" s="90">
        <f t="shared" si="6"/>
        <v>189</v>
      </c>
      <c r="I54" s="100">
        <f t="shared" si="6"/>
        <v>15</v>
      </c>
      <c r="J54" s="90">
        <f t="shared" si="6"/>
        <v>14</v>
      </c>
      <c r="K54" s="90">
        <f t="shared" si="6"/>
        <v>458</v>
      </c>
      <c r="L54" s="90">
        <f t="shared" si="6"/>
        <v>106</v>
      </c>
      <c r="M54" s="90">
        <f t="shared" si="6"/>
        <v>562</v>
      </c>
    </row>
    <row r="55" spans="1:13" ht="10.5" customHeight="1">
      <c r="A55" s="91"/>
      <c r="B55" s="91" t="s">
        <v>52</v>
      </c>
      <c r="C55" s="95"/>
      <c r="D55" s="93">
        <v>982</v>
      </c>
      <c r="E55" s="94">
        <v>176</v>
      </c>
      <c r="F55" s="94">
        <v>29</v>
      </c>
      <c r="G55" s="94">
        <v>145</v>
      </c>
      <c r="H55" s="94">
        <v>34</v>
      </c>
      <c r="I55" s="94">
        <v>0</v>
      </c>
      <c r="J55" s="94">
        <v>7</v>
      </c>
      <c r="K55" s="94">
        <v>138</v>
      </c>
      <c r="L55" s="94">
        <v>72</v>
      </c>
      <c r="M55" s="94">
        <v>381</v>
      </c>
    </row>
    <row r="56" spans="1:13" ht="10.5" customHeight="1">
      <c r="A56" s="91"/>
      <c r="B56" s="91" t="s">
        <v>53</v>
      </c>
      <c r="C56" s="95"/>
      <c r="D56" s="93">
        <v>406</v>
      </c>
      <c r="E56" s="94">
        <v>71</v>
      </c>
      <c r="F56" s="94">
        <v>15</v>
      </c>
      <c r="G56" s="94">
        <v>85</v>
      </c>
      <c r="H56" s="94">
        <v>42</v>
      </c>
      <c r="I56" s="94">
        <v>0</v>
      </c>
      <c r="J56" s="94">
        <v>1</v>
      </c>
      <c r="K56" s="94">
        <v>86</v>
      </c>
      <c r="L56" s="94">
        <v>18</v>
      </c>
      <c r="M56" s="94">
        <v>88</v>
      </c>
    </row>
    <row r="57" spans="1:13" ht="10.5" customHeight="1">
      <c r="A57" s="91"/>
      <c r="B57" s="91" t="s">
        <v>54</v>
      </c>
      <c r="C57" s="95"/>
      <c r="D57" s="93">
        <v>673</v>
      </c>
      <c r="E57" s="94">
        <v>191</v>
      </c>
      <c r="F57" s="94">
        <v>12</v>
      </c>
      <c r="G57" s="94">
        <v>105</v>
      </c>
      <c r="H57" s="94">
        <v>99</v>
      </c>
      <c r="I57" s="94">
        <v>15</v>
      </c>
      <c r="J57" s="94">
        <v>5</v>
      </c>
      <c r="K57" s="94">
        <v>170</v>
      </c>
      <c r="L57" s="94">
        <v>0</v>
      </c>
      <c r="M57" s="94">
        <v>76</v>
      </c>
    </row>
    <row r="58" spans="1:13" ht="10.5" customHeight="1">
      <c r="A58" s="91"/>
      <c r="B58" s="91" t="s">
        <v>55</v>
      </c>
      <c r="C58" s="95"/>
      <c r="D58" s="93">
        <v>186</v>
      </c>
      <c r="E58" s="94">
        <v>26</v>
      </c>
      <c r="F58" s="94">
        <v>8</v>
      </c>
      <c r="G58" s="94">
        <v>40</v>
      </c>
      <c r="H58" s="94">
        <v>14</v>
      </c>
      <c r="I58" s="99">
        <v>0</v>
      </c>
      <c r="J58" s="99">
        <v>1</v>
      </c>
      <c r="K58" s="94">
        <v>64</v>
      </c>
      <c r="L58" s="94">
        <v>16</v>
      </c>
      <c r="M58" s="94">
        <v>17</v>
      </c>
    </row>
    <row r="59" spans="1:13" ht="4.5" customHeight="1">
      <c r="A59" s="91"/>
      <c r="B59" s="91"/>
      <c r="C59" s="95"/>
      <c r="D59" s="93"/>
      <c r="E59" s="94"/>
      <c r="F59" s="94"/>
      <c r="G59" s="94"/>
      <c r="H59" s="94"/>
      <c r="I59" s="94"/>
      <c r="J59" s="94"/>
      <c r="K59" s="94"/>
      <c r="L59" s="94"/>
      <c r="M59" s="94"/>
    </row>
    <row r="60" spans="1:13" ht="10.5" customHeight="1">
      <c r="A60" s="86" t="s">
        <v>56</v>
      </c>
      <c r="B60" s="86"/>
      <c r="C60" s="92"/>
      <c r="D60" s="89">
        <f aca="true" t="shared" si="7" ref="D60:M60">SUM(D61:D63)</f>
        <v>2377</v>
      </c>
      <c r="E60" s="90">
        <f t="shared" si="7"/>
        <v>427</v>
      </c>
      <c r="F60" s="90">
        <f t="shared" si="7"/>
        <v>84</v>
      </c>
      <c r="G60" s="90">
        <f t="shared" si="7"/>
        <v>364</v>
      </c>
      <c r="H60" s="90">
        <f t="shared" si="7"/>
        <v>186</v>
      </c>
      <c r="I60" s="90">
        <f t="shared" si="7"/>
        <v>27</v>
      </c>
      <c r="J60" s="90">
        <f t="shared" si="7"/>
        <v>8</v>
      </c>
      <c r="K60" s="90">
        <f t="shared" si="7"/>
        <v>593</v>
      </c>
      <c r="L60" s="90">
        <f t="shared" si="7"/>
        <v>346</v>
      </c>
      <c r="M60" s="90">
        <f t="shared" si="7"/>
        <v>342</v>
      </c>
    </row>
    <row r="61" spans="1:13" ht="10.5" customHeight="1">
      <c r="A61" s="91"/>
      <c r="B61" s="91" t="s">
        <v>57</v>
      </c>
      <c r="C61" s="95"/>
      <c r="D61" s="93">
        <v>698</v>
      </c>
      <c r="E61" s="94">
        <v>158</v>
      </c>
      <c r="F61" s="99">
        <v>33</v>
      </c>
      <c r="G61" s="94">
        <v>85</v>
      </c>
      <c r="H61" s="99">
        <v>36</v>
      </c>
      <c r="I61" s="99">
        <v>2</v>
      </c>
      <c r="J61" s="99">
        <v>1</v>
      </c>
      <c r="K61" s="99">
        <v>113</v>
      </c>
      <c r="L61" s="94">
        <v>200</v>
      </c>
      <c r="M61" s="94">
        <v>70</v>
      </c>
    </row>
    <row r="62" spans="1:13" ht="10.5" customHeight="1">
      <c r="A62" s="91"/>
      <c r="B62" s="91" t="s">
        <v>58</v>
      </c>
      <c r="C62" s="95"/>
      <c r="D62" s="93">
        <v>926</v>
      </c>
      <c r="E62" s="94">
        <v>139</v>
      </c>
      <c r="F62" s="94">
        <v>18</v>
      </c>
      <c r="G62" s="94">
        <v>150</v>
      </c>
      <c r="H62" s="94">
        <v>103</v>
      </c>
      <c r="I62" s="94">
        <v>15</v>
      </c>
      <c r="J62" s="94">
        <v>1</v>
      </c>
      <c r="K62" s="94">
        <v>315</v>
      </c>
      <c r="L62" s="94">
        <v>58</v>
      </c>
      <c r="M62" s="94">
        <v>127</v>
      </c>
    </row>
    <row r="63" spans="1:13" ht="10.5" customHeight="1">
      <c r="A63" s="91"/>
      <c r="B63" s="91" t="s">
        <v>59</v>
      </c>
      <c r="C63" s="95"/>
      <c r="D63" s="93">
        <v>753</v>
      </c>
      <c r="E63" s="94">
        <v>130</v>
      </c>
      <c r="F63" s="94">
        <v>33</v>
      </c>
      <c r="G63" s="94">
        <v>129</v>
      </c>
      <c r="H63" s="94">
        <v>47</v>
      </c>
      <c r="I63" s="94">
        <v>10</v>
      </c>
      <c r="J63" s="94">
        <v>6</v>
      </c>
      <c r="K63" s="94">
        <v>165</v>
      </c>
      <c r="L63" s="94">
        <v>88</v>
      </c>
      <c r="M63" s="94">
        <v>145</v>
      </c>
    </row>
    <row r="64" spans="1:13" ht="4.5" customHeight="1">
      <c r="A64" s="91"/>
      <c r="B64" s="91"/>
      <c r="C64" s="95"/>
      <c r="D64" s="93"/>
      <c r="E64" s="94"/>
      <c r="F64" s="94"/>
      <c r="G64" s="94"/>
      <c r="H64" s="94"/>
      <c r="I64" s="99"/>
      <c r="J64" s="99"/>
      <c r="K64" s="94"/>
      <c r="L64" s="94"/>
      <c r="M64" s="94"/>
    </row>
    <row r="65" spans="1:13" ht="10.5" customHeight="1">
      <c r="A65" s="45" t="s">
        <v>60</v>
      </c>
      <c r="B65" s="45"/>
      <c r="C65" s="31"/>
      <c r="D65" s="18">
        <f aca="true" t="shared" si="8" ref="D65:M65">SUM(D66)</f>
        <v>1295</v>
      </c>
      <c r="E65" s="36">
        <f t="shared" si="8"/>
        <v>283</v>
      </c>
      <c r="F65" s="36">
        <f t="shared" si="8"/>
        <v>33</v>
      </c>
      <c r="G65" s="36">
        <f t="shared" si="8"/>
        <v>238</v>
      </c>
      <c r="H65" s="36">
        <f t="shared" si="8"/>
        <v>77</v>
      </c>
      <c r="I65" s="24">
        <f t="shared" si="8"/>
        <v>11</v>
      </c>
      <c r="J65" s="24">
        <f t="shared" si="8"/>
        <v>11</v>
      </c>
      <c r="K65" s="24">
        <f t="shared" si="8"/>
        <v>256</v>
      </c>
      <c r="L65" s="24">
        <f t="shared" si="8"/>
        <v>101</v>
      </c>
      <c r="M65" s="24">
        <f t="shared" si="8"/>
        <v>285</v>
      </c>
    </row>
    <row r="66" spans="1:13" ht="10.5" customHeight="1">
      <c r="A66" s="21"/>
      <c r="B66" s="21" t="s">
        <v>61</v>
      </c>
      <c r="C66" s="31"/>
      <c r="D66" s="25">
        <v>1295</v>
      </c>
      <c r="E66" s="26">
        <v>283</v>
      </c>
      <c r="F66" s="26">
        <v>33</v>
      </c>
      <c r="G66" s="26">
        <v>238</v>
      </c>
      <c r="H66" s="26">
        <v>77</v>
      </c>
      <c r="I66" s="32">
        <v>11</v>
      </c>
      <c r="J66" s="32">
        <v>11</v>
      </c>
      <c r="K66" s="32">
        <v>256</v>
      </c>
      <c r="L66" s="32">
        <v>101</v>
      </c>
      <c r="M66" s="32">
        <v>285</v>
      </c>
    </row>
    <row r="67" spans="1:13" ht="4.5" customHeight="1">
      <c r="A67" s="91"/>
      <c r="B67" s="91"/>
      <c r="C67" s="95"/>
      <c r="D67" s="93"/>
      <c r="E67" s="94"/>
      <c r="F67" s="99"/>
      <c r="G67" s="94"/>
      <c r="H67" s="99"/>
      <c r="I67" s="99"/>
      <c r="J67" s="99"/>
      <c r="K67" s="99"/>
      <c r="L67" s="94"/>
      <c r="M67" s="94"/>
    </row>
    <row r="68" spans="1:13" ht="10.5" customHeight="1">
      <c r="A68" s="86" t="s">
        <v>62</v>
      </c>
      <c r="B68" s="86"/>
      <c r="D68" s="89">
        <f aca="true" t="shared" si="9" ref="D68:M68">SUM(D69:D75)</f>
        <v>2146</v>
      </c>
      <c r="E68" s="90">
        <f t="shared" si="9"/>
        <v>502</v>
      </c>
      <c r="F68" s="90">
        <f t="shared" si="9"/>
        <v>127</v>
      </c>
      <c r="G68" s="90">
        <f t="shared" si="9"/>
        <v>243</v>
      </c>
      <c r="H68" s="90">
        <f t="shared" si="9"/>
        <v>77</v>
      </c>
      <c r="I68" s="90">
        <f t="shared" si="9"/>
        <v>20</v>
      </c>
      <c r="J68" s="90">
        <f t="shared" si="9"/>
        <v>7</v>
      </c>
      <c r="K68" s="90">
        <f t="shared" si="9"/>
        <v>313</v>
      </c>
      <c r="L68" s="90">
        <f t="shared" si="9"/>
        <v>209</v>
      </c>
      <c r="M68" s="90">
        <f t="shared" si="9"/>
        <v>648</v>
      </c>
    </row>
    <row r="69" spans="1:13" ht="10.5" customHeight="1">
      <c r="A69" s="91"/>
      <c r="B69" s="91" t="s">
        <v>63</v>
      </c>
      <c r="D69" s="93">
        <v>775</v>
      </c>
      <c r="E69" s="94">
        <v>133</v>
      </c>
      <c r="F69" s="94">
        <v>88</v>
      </c>
      <c r="G69" s="94">
        <v>69</v>
      </c>
      <c r="H69" s="94">
        <v>20</v>
      </c>
      <c r="I69" s="94">
        <v>1</v>
      </c>
      <c r="J69" s="94">
        <v>2</v>
      </c>
      <c r="K69" s="94">
        <v>31</v>
      </c>
      <c r="L69" s="94">
        <v>18</v>
      </c>
      <c r="M69" s="94">
        <v>413</v>
      </c>
    </row>
    <row r="70" spans="1:13" ht="10.5" customHeight="1">
      <c r="A70" s="91"/>
      <c r="B70" s="91" t="s">
        <v>64</v>
      </c>
      <c r="D70" s="93">
        <v>214</v>
      </c>
      <c r="E70" s="94">
        <v>37</v>
      </c>
      <c r="F70" s="94">
        <v>5</v>
      </c>
      <c r="G70" s="94">
        <v>18</v>
      </c>
      <c r="H70" s="94">
        <v>12</v>
      </c>
      <c r="I70" s="99">
        <v>0</v>
      </c>
      <c r="J70" s="94">
        <v>4</v>
      </c>
      <c r="K70" s="94">
        <v>64</v>
      </c>
      <c r="L70" s="94">
        <v>22</v>
      </c>
      <c r="M70" s="94">
        <v>52</v>
      </c>
    </row>
    <row r="71" spans="1:13" ht="10.5" customHeight="1">
      <c r="A71" s="91"/>
      <c r="B71" s="91" t="s">
        <v>65</v>
      </c>
      <c r="D71" s="93">
        <v>387</v>
      </c>
      <c r="E71" s="94">
        <v>84</v>
      </c>
      <c r="F71" s="94">
        <v>7</v>
      </c>
      <c r="G71" s="94">
        <v>48</v>
      </c>
      <c r="H71" s="94">
        <v>8</v>
      </c>
      <c r="I71" s="99">
        <v>7</v>
      </c>
      <c r="J71" s="94">
        <v>0</v>
      </c>
      <c r="K71" s="94">
        <v>70</v>
      </c>
      <c r="L71" s="94">
        <v>48</v>
      </c>
      <c r="M71" s="94">
        <v>115</v>
      </c>
    </row>
    <row r="72" spans="1:13" ht="10.5" customHeight="1">
      <c r="A72" s="91"/>
      <c r="B72" s="91" t="s">
        <v>66</v>
      </c>
      <c r="D72" s="93">
        <v>88</v>
      </c>
      <c r="E72" s="94">
        <v>17</v>
      </c>
      <c r="F72" s="94">
        <v>1</v>
      </c>
      <c r="G72" s="94">
        <v>19</v>
      </c>
      <c r="H72" s="94">
        <v>11</v>
      </c>
      <c r="I72" s="94">
        <v>2</v>
      </c>
      <c r="J72" s="94">
        <v>0</v>
      </c>
      <c r="K72" s="94">
        <v>6</v>
      </c>
      <c r="L72" s="94">
        <v>29</v>
      </c>
      <c r="M72" s="101">
        <v>3</v>
      </c>
    </row>
    <row r="73" spans="1:13" ht="10.5" customHeight="1">
      <c r="A73" s="91"/>
      <c r="B73" s="91" t="s">
        <v>67</v>
      </c>
      <c r="D73" s="93">
        <v>344</v>
      </c>
      <c r="E73" s="94">
        <v>90</v>
      </c>
      <c r="F73" s="94">
        <v>7</v>
      </c>
      <c r="G73" s="94">
        <v>49</v>
      </c>
      <c r="H73" s="94">
        <v>12</v>
      </c>
      <c r="I73" s="94">
        <v>8</v>
      </c>
      <c r="J73" s="94">
        <v>0</v>
      </c>
      <c r="K73" s="94">
        <v>87</v>
      </c>
      <c r="L73" s="94">
        <v>62</v>
      </c>
      <c r="M73" s="94">
        <v>29</v>
      </c>
    </row>
    <row r="74" spans="1:13" ht="10.5" customHeight="1">
      <c r="A74" s="91"/>
      <c r="B74" s="91" t="s">
        <v>68</v>
      </c>
      <c r="D74" s="93">
        <v>270</v>
      </c>
      <c r="E74" s="94">
        <v>115</v>
      </c>
      <c r="F74" s="94">
        <v>18</v>
      </c>
      <c r="G74" s="94">
        <v>36</v>
      </c>
      <c r="H74" s="94">
        <v>12</v>
      </c>
      <c r="I74" s="94">
        <v>2</v>
      </c>
      <c r="J74" s="94">
        <v>1</v>
      </c>
      <c r="K74" s="94">
        <v>28</v>
      </c>
      <c r="L74" s="94">
        <v>29</v>
      </c>
      <c r="M74" s="94">
        <v>29</v>
      </c>
    </row>
    <row r="75" spans="1:14" s="1" customFormat="1" ht="10.5" customHeight="1">
      <c r="A75" s="91"/>
      <c r="B75" s="91" t="s">
        <v>69</v>
      </c>
      <c r="C75" s="62"/>
      <c r="D75" s="93">
        <v>68</v>
      </c>
      <c r="E75" s="94">
        <v>26</v>
      </c>
      <c r="F75" s="94">
        <v>1</v>
      </c>
      <c r="G75" s="94">
        <v>4</v>
      </c>
      <c r="H75" s="94">
        <v>2</v>
      </c>
      <c r="I75" s="99">
        <v>0</v>
      </c>
      <c r="J75" s="94">
        <v>0</v>
      </c>
      <c r="K75" s="94">
        <v>27</v>
      </c>
      <c r="L75" s="99">
        <v>1</v>
      </c>
      <c r="M75" s="94">
        <v>7</v>
      </c>
      <c r="N75" s="32"/>
    </row>
    <row r="76" spans="1:14" s="1" customFormat="1" ht="4.5" customHeight="1">
      <c r="A76" s="8"/>
      <c r="B76" s="8"/>
      <c r="C76" s="31"/>
      <c r="D76" s="25"/>
      <c r="E76" s="26"/>
      <c r="F76" s="26"/>
      <c r="G76" s="26"/>
      <c r="H76" s="26"/>
      <c r="I76" s="32"/>
      <c r="J76" s="32"/>
      <c r="K76" s="32"/>
      <c r="L76" s="32"/>
      <c r="M76" s="32"/>
      <c r="N76" s="40"/>
    </row>
    <row r="77" spans="1:14" s="1" customFormat="1" ht="10.5" customHeight="1">
      <c r="A77" s="86" t="s">
        <v>70</v>
      </c>
      <c r="B77" s="86"/>
      <c r="C77" s="62"/>
      <c r="D77" s="89">
        <f aca="true" t="shared" si="10" ref="D77:M77">SUM(D78)</f>
        <v>601</v>
      </c>
      <c r="E77" s="90">
        <f t="shared" si="10"/>
        <v>158</v>
      </c>
      <c r="F77" s="90">
        <f t="shared" si="10"/>
        <v>19</v>
      </c>
      <c r="G77" s="90">
        <f t="shared" si="10"/>
        <v>78</v>
      </c>
      <c r="H77" s="90">
        <f t="shared" si="10"/>
        <v>49</v>
      </c>
      <c r="I77" s="90">
        <f t="shared" si="10"/>
        <v>5</v>
      </c>
      <c r="J77" s="90">
        <f t="shared" si="10"/>
        <v>0</v>
      </c>
      <c r="K77" s="90">
        <f t="shared" si="10"/>
        <v>154</v>
      </c>
      <c r="L77" s="90">
        <f t="shared" si="10"/>
        <v>49</v>
      </c>
      <c r="M77" s="90">
        <f t="shared" si="10"/>
        <v>89</v>
      </c>
      <c r="N77" s="40"/>
    </row>
    <row r="78" spans="1:14" s="1" customFormat="1" ht="10.5" customHeight="1">
      <c r="A78" s="91"/>
      <c r="B78" s="91" t="s">
        <v>71</v>
      </c>
      <c r="C78" s="62"/>
      <c r="D78" s="93">
        <v>601</v>
      </c>
      <c r="E78" s="94">
        <v>158</v>
      </c>
      <c r="F78" s="94">
        <v>19</v>
      </c>
      <c r="G78" s="94">
        <v>78</v>
      </c>
      <c r="H78" s="94">
        <v>49</v>
      </c>
      <c r="I78" s="94">
        <v>5</v>
      </c>
      <c r="J78" s="94">
        <v>0</v>
      </c>
      <c r="K78" s="94">
        <v>154</v>
      </c>
      <c r="L78" s="94">
        <v>49</v>
      </c>
      <c r="M78" s="94">
        <v>89</v>
      </c>
      <c r="N78" s="40"/>
    </row>
    <row r="79" spans="1:14" s="1" customFormat="1" ht="4.5" customHeight="1">
      <c r="A79" s="8"/>
      <c r="B79" s="8"/>
      <c r="C79" s="31"/>
      <c r="D79" s="25"/>
      <c r="E79" s="26"/>
      <c r="F79" s="26"/>
      <c r="G79" s="26"/>
      <c r="H79" s="26"/>
      <c r="I79" s="32"/>
      <c r="J79" s="32"/>
      <c r="K79" s="32"/>
      <c r="L79" s="32"/>
      <c r="M79" s="32"/>
      <c r="N79" s="40"/>
    </row>
    <row r="80" spans="1:14" s="1" customFormat="1" ht="10.5" customHeight="1">
      <c r="A80" s="86" t="s">
        <v>72</v>
      </c>
      <c r="B80" s="86"/>
      <c r="C80" s="62"/>
      <c r="D80" s="89">
        <f aca="true" t="shared" si="11" ref="D80:M80">SUM(D81)</f>
        <v>332</v>
      </c>
      <c r="E80" s="90">
        <f t="shared" si="11"/>
        <v>64</v>
      </c>
      <c r="F80" s="90">
        <f t="shared" si="11"/>
        <v>5</v>
      </c>
      <c r="G80" s="90">
        <f t="shared" si="11"/>
        <v>63</v>
      </c>
      <c r="H80" s="90">
        <f t="shared" si="11"/>
        <v>14</v>
      </c>
      <c r="I80" s="90">
        <f t="shared" si="11"/>
        <v>0</v>
      </c>
      <c r="J80" s="100">
        <f t="shared" si="11"/>
        <v>3</v>
      </c>
      <c r="K80" s="90">
        <f t="shared" si="11"/>
        <v>57</v>
      </c>
      <c r="L80" s="90">
        <f t="shared" si="11"/>
        <v>74</v>
      </c>
      <c r="M80" s="90">
        <f t="shared" si="11"/>
        <v>52</v>
      </c>
      <c r="N80" s="40"/>
    </row>
    <row r="81" spans="1:14" s="1" customFormat="1" ht="10.5" customHeight="1">
      <c r="A81" s="91"/>
      <c r="B81" s="91" t="s">
        <v>73</v>
      </c>
      <c r="C81" s="62"/>
      <c r="D81" s="93">
        <v>332</v>
      </c>
      <c r="E81" s="94">
        <v>64</v>
      </c>
      <c r="F81" s="94">
        <v>5</v>
      </c>
      <c r="G81" s="94">
        <v>63</v>
      </c>
      <c r="H81" s="94">
        <v>14</v>
      </c>
      <c r="I81" s="94">
        <v>0</v>
      </c>
      <c r="J81" s="99">
        <v>3</v>
      </c>
      <c r="K81" s="94">
        <v>57</v>
      </c>
      <c r="L81" s="94">
        <v>74</v>
      </c>
      <c r="M81" s="94">
        <v>52</v>
      </c>
      <c r="N81" s="40"/>
    </row>
    <row r="82" spans="1:14" s="1" customFormat="1" ht="4.5" customHeight="1">
      <c r="A82" s="8"/>
      <c r="B82" s="8"/>
      <c r="C82" s="31"/>
      <c r="D82" s="25"/>
      <c r="E82" s="26"/>
      <c r="F82" s="26"/>
      <c r="G82" s="26"/>
      <c r="H82" s="26"/>
      <c r="I82" s="32"/>
      <c r="J82" s="32"/>
      <c r="K82" s="32"/>
      <c r="L82" s="32"/>
      <c r="M82" s="32"/>
      <c r="N82" s="40"/>
    </row>
    <row r="83" spans="1:14" s="1" customFormat="1" ht="10.5" customHeight="1">
      <c r="A83" s="86" t="s">
        <v>74</v>
      </c>
      <c r="B83" s="86"/>
      <c r="C83" s="62"/>
      <c r="D83" s="89">
        <f aca="true" t="shared" si="12" ref="D83:M83">SUM(D84)</f>
        <v>97</v>
      </c>
      <c r="E83" s="90">
        <f t="shared" si="12"/>
        <v>71</v>
      </c>
      <c r="F83" s="90">
        <f t="shared" si="12"/>
        <v>0</v>
      </c>
      <c r="G83" s="90">
        <f t="shared" si="12"/>
        <v>5</v>
      </c>
      <c r="H83" s="90">
        <f t="shared" si="12"/>
        <v>16</v>
      </c>
      <c r="I83" s="90">
        <f t="shared" si="12"/>
        <v>0</v>
      </c>
      <c r="J83" s="90">
        <f t="shared" si="12"/>
        <v>0</v>
      </c>
      <c r="K83" s="90">
        <f t="shared" si="12"/>
        <v>0</v>
      </c>
      <c r="L83" s="90">
        <f t="shared" si="12"/>
        <v>3</v>
      </c>
      <c r="M83" s="90">
        <f t="shared" si="12"/>
        <v>2</v>
      </c>
      <c r="N83" s="40"/>
    </row>
    <row r="84" spans="1:14" s="1" customFormat="1" ht="10.5" customHeight="1">
      <c r="A84" s="21"/>
      <c r="B84" s="91" t="s">
        <v>75</v>
      </c>
      <c r="C84" s="62"/>
      <c r="D84" s="93">
        <v>97</v>
      </c>
      <c r="E84" s="94">
        <v>71</v>
      </c>
      <c r="F84" s="99">
        <v>0</v>
      </c>
      <c r="G84" s="94">
        <v>5</v>
      </c>
      <c r="H84" s="94">
        <v>16</v>
      </c>
      <c r="I84" s="99">
        <v>0</v>
      </c>
      <c r="J84" s="99">
        <v>0</v>
      </c>
      <c r="K84" s="94">
        <v>0</v>
      </c>
      <c r="L84" s="94">
        <v>3</v>
      </c>
      <c r="M84" s="94">
        <v>2</v>
      </c>
      <c r="N84" s="40"/>
    </row>
    <row r="85" spans="1:13" ht="3.75" customHeight="1" thickBot="1">
      <c r="A85" s="102"/>
      <c r="B85" s="102"/>
      <c r="C85" s="102"/>
      <c r="D85" s="103"/>
      <c r="E85" s="102"/>
      <c r="F85" s="102"/>
      <c r="G85" s="102"/>
      <c r="H85" s="102"/>
      <c r="I85" s="102"/>
      <c r="J85" s="102"/>
      <c r="K85" s="102"/>
      <c r="L85" s="102"/>
      <c r="M85" s="102"/>
    </row>
    <row r="86" spans="1:9" ht="12" customHeight="1">
      <c r="A86" s="104" t="s">
        <v>93</v>
      </c>
      <c r="B86" s="104"/>
      <c r="C86" s="104"/>
      <c r="D86" s="104"/>
      <c r="E86" s="104"/>
      <c r="F86" s="104"/>
      <c r="G86" s="104"/>
      <c r="H86" s="104"/>
      <c r="I86" s="104"/>
    </row>
  </sheetData>
  <sheetProtection/>
  <mergeCells count="28">
    <mergeCell ref="A60:B60"/>
    <mergeCell ref="A65:B65"/>
    <mergeCell ref="A68:B68"/>
    <mergeCell ref="A77:B77"/>
    <mergeCell ref="A80:B80"/>
    <mergeCell ref="A83:B83"/>
    <mergeCell ref="A16:B16"/>
    <mergeCell ref="A17:B17"/>
    <mergeCell ref="A41:B41"/>
    <mergeCell ref="A46:B46"/>
    <mergeCell ref="A50:B50"/>
    <mergeCell ref="A54:B54"/>
    <mergeCell ref="K9:K10"/>
    <mergeCell ref="L9:L10"/>
    <mergeCell ref="M9:M10"/>
    <mergeCell ref="A12:B12"/>
    <mergeCell ref="A13:B13"/>
    <mergeCell ref="A15:B15"/>
    <mergeCell ref="A1:M1"/>
    <mergeCell ref="A8:C10"/>
    <mergeCell ref="D8:D10"/>
    <mergeCell ref="E8:M8"/>
    <mergeCell ref="E9:E10"/>
    <mergeCell ref="F9:F10"/>
    <mergeCell ref="G9:G10"/>
    <mergeCell ref="H9:H10"/>
    <mergeCell ref="I9:I10"/>
    <mergeCell ref="J9:J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86"/>
  <sheetViews>
    <sheetView zoomScalePageLayoutView="0" workbookViewId="0" topLeftCell="A1">
      <selection activeCell="H32" sqref="H32"/>
    </sheetView>
  </sheetViews>
  <sheetFormatPr defaultColWidth="8.00390625" defaultRowHeight="13.5"/>
  <cols>
    <col min="1" max="1" width="2.00390625" style="62" customWidth="1"/>
    <col min="2" max="2" width="8.125" style="62" customWidth="1"/>
    <col min="3" max="3" width="1.12109375" style="62" customWidth="1"/>
    <col min="4" max="4" width="7.75390625" style="62" customWidth="1"/>
    <col min="5" max="13" width="7.375" style="62" customWidth="1"/>
    <col min="14" max="14" width="0.875" style="62" customWidth="1"/>
    <col min="15" max="16384" width="8.00390625" style="62" customWidth="1"/>
  </cols>
  <sheetData>
    <row r="1" spans="1:13" ht="17.25" customHeight="1">
      <c r="A1" s="61" t="s">
        <v>77</v>
      </c>
      <c r="B1" s="61"/>
      <c r="C1" s="61"/>
      <c r="D1" s="61"/>
      <c r="E1" s="61"/>
      <c r="F1" s="61"/>
      <c r="G1" s="61"/>
      <c r="H1" s="61"/>
      <c r="I1" s="61"/>
      <c r="J1" s="61"/>
      <c r="K1" s="61"/>
      <c r="L1" s="61"/>
      <c r="M1" s="61"/>
    </row>
    <row r="2" ht="5.25" customHeight="1">
      <c r="E2" s="63"/>
    </row>
    <row r="3" ht="15" customHeight="1">
      <c r="F3" s="64" t="s">
        <v>94</v>
      </c>
    </row>
    <row r="4" ht="4.5" customHeight="1">
      <c r="F4" s="64"/>
    </row>
    <row r="5" spans="1:13" ht="12" customHeight="1">
      <c r="A5" s="65" t="s">
        <v>79</v>
      </c>
      <c r="B5" s="66"/>
      <c r="C5" s="66"/>
      <c r="D5" s="66"/>
      <c r="E5" s="66"/>
      <c r="F5" s="66"/>
      <c r="G5" s="66"/>
      <c r="H5" s="66"/>
      <c r="I5" s="66"/>
      <c r="J5" s="66"/>
      <c r="K5" s="66"/>
      <c r="L5" s="66"/>
      <c r="M5" s="66"/>
    </row>
    <row r="6" spans="1:13" ht="12" customHeight="1">
      <c r="A6" s="65" t="s">
        <v>80</v>
      </c>
      <c r="B6" s="66"/>
      <c r="C6" s="66"/>
      <c r="D6" s="66"/>
      <c r="E6" s="66"/>
      <c r="F6" s="66"/>
      <c r="G6" s="66"/>
      <c r="H6" s="66"/>
      <c r="I6" s="66"/>
      <c r="J6" s="66"/>
      <c r="K6" s="66"/>
      <c r="L6" s="66"/>
      <c r="M6" s="66"/>
    </row>
    <row r="7" spans="1:13" ht="12" customHeight="1" thickBot="1">
      <c r="A7" s="67" t="s">
        <v>81</v>
      </c>
      <c r="B7" s="67"/>
      <c r="C7" s="68"/>
      <c r="D7" s="68"/>
      <c r="E7" s="68"/>
      <c r="F7" s="68"/>
      <c r="G7" s="68"/>
      <c r="H7" s="68"/>
      <c r="I7" s="69"/>
      <c r="K7" s="70"/>
      <c r="L7" s="70"/>
      <c r="M7" s="71" t="s">
        <v>9</v>
      </c>
    </row>
    <row r="8" spans="1:14" ht="12.75" customHeight="1" thickTop="1">
      <c r="A8" s="72" t="s">
        <v>10</v>
      </c>
      <c r="B8" s="72"/>
      <c r="C8" s="72"/>
      <c r="D8" s="73" t="s">
        <v>95</v>
      </c>
      <c r="E8" s="74" t="s">
        <v>96</v>
      </c>
      <c r="F8" s="75"/>
      <c r="G8" s="75"/>
      <c r="H8" s="75"/>
      <c r="I8" s="75"/>
      <c r="J8" s="75"/>
      <c r="K8" s="75"/>
      <c r="L8" s="75"/>
      <c r="M8" s="75"/>
      <c r="N8" s="76"/>
    </row>
    <row r="9" spans="1:14" ht="12.75" customHeight="1">
      <c r="A9" s="76"/>
      <c r="B9" s="76"/>
      <c r="C9" s="76"/>
      <c r="D9" s="77"/>
      <c r="E9" s="78" t="s">
        <v>84</v>
      </c>
      <c r="F9" s="79" t="s">
        <v>85</v>
      </c>
      <c r="G9" s="79" t="s">
        <v>86</v>
      </c>
      <c r="H9" s="78" t="s">
        <v>87</v>
      </c>
      <c r="I9" s="79" t="s">
        <v>88</v>
      </c>
      <c r="J9" s="78" t="s">
        <v>89</v>
      </c>
      <c r="K9" s="80" t="s">
        <v>90</v>
      </c>
      <c r="L9" s="79" t="s">
        <v>22</v>
      </c>
      <c r="M9" s="79" t="s">
        <v>91</v>
      </c>
      <c r="N9" s="76"/>
    </row>
    <row r="10" spans="1:14" ht="12.75" customHeight="1">
      <c r="A10" s="81"/>
      <c r="B10" s="81"/>
      <c r="C10" s="81"/>
      <c r="D10" s="82"/>
      <c r="E10" s="82"/>
      <c r="F10" s="83"/>
      <c r="G10" s="83"/>
      <c r="H10" s="82"/>
      <c r="I10" s="83"/>
      <c r="J10" s="82"/>
      <c r="K10" s="84"/>
      <c r="L10" s="83"/>
      <c r="M10" s="83"/>
      <c r="N10" s="76"/>
    </row>
    <row r="11" ht="2.25" customHeight="1">
      <c r="D11" s="85"/>
    </row>
    <row r="12" spans="1:14" ht="2.25" customHeight="1">
      <c r="A12" s="86"/>
      <c r="B12" s="86"/>
      <c r="D12" s="87"/>
      <c r="E12" s="88"/>
      <c r="F12" s="88"/>
      <c r="G12" s="88"/>
      <c r="H12" s="88"/>
      <c r="I12" s="88"/>
      <c r="J12" s="88"/>
      <c r="K12" s="88"/>
      <c r="L12" s="88"/>
      <c r="M12" s="88"/>
      <c r="N12" s="95"/>
    </row>
    <row r="13" spans="1:13" ht="10.5" customHeight="1">
      <c r="A13" s="86" t="s">
        <v>23</v>
      </c>
      <c r="B13" s="86"/>
      <c r="D13" s="89">
        <f aca="true" t="shared" si="0" ref="D13:M13">SUM(D15:D17)</f>
        <v>90059</v>
      </c>
      <c r="E13" s="90">
        <f t="shared" si="0"/>
        <v>28576</v>
      </c>
      <c r="F13" s="90">
        <f t="shared" si="0"/>
        <v>4244</v>
      </c>
      <c r="G13" s="90">
        <f t="shared" si="0"/>
        <v>12549</v>
      </c>
      <c r="H13" s="90">
        <f t="shared" si="0"/>
        <v>5245</v>
      </c>
      <c r="I13" s="90">
        <f t="shared" si="0"/>
        <v>213</v>
      </c>
      <c r="J13" s="90">
        <f t="shared" si="0"/>
        <v>606</v>
      </c>
      <c r="K13" s="90">
        <f t="shared" si="0"/>
        <v>9607</v>
      </c>
      <c r="L13" s="90">
        <f t="shared" si="0"/>
        <v>9543</v>
      </c>
      <c r="M13" s="90">
        <f t="shared" si="0"/>
        <v>19476</v>
      </c>
    </row>
    <row r="14" spans="1:13" ht="5.25" customHeight="1">
      <c r="A14" s="91"/>
      <c r="B14" s="91"/>
      <c r="D14" s="89"/>
      <c r="E14" s="90"/>
      <c r="F14" s="90"/>
      <c r="G14" s="90"/>
      <c r="H14" s="90"/>
      <c r="I14" s="90"/>
      <c r="J14" s="90"/>
      <c r="K14" s="90"/>
      <c r="L14" s="90"/>
      <c r="M14" s="90"/>
    </row>
    <row r="15" spans="1:13" ht="10.5" customHeight="1">
      <c r="A15" s="86" t="s">
        <v>24</v>
      </c>
      <c r="B15" s="86"/>
      <c r="D15" s="89">
        <f aca="true" t="shared" si="1" ref="D15:M15">SUM(D19:D39)</f>
        <v>74366</v>
      </c>
      <c r="E15" s="90">
        <f t="shared" si="1"/>
        <v>24324</v>
      </c>
      <c r="F15" s="90">
        <f t="shared" si="1"/>
        <v>3580</v>
      </c>
      <c r="G15" s="90">
        <f t="shared" si="1"/>
        <v>9625</v>
      </c>
      <c r="H15" s="90">
        <f t="shared" si="1"/>
        <v>4251</v>
      </c>
      <c r="I15" s="90">
        <f t="shared" si="1"/>
        <v>156</v>
      </c>
      <c r="J15" s="90">
        <f t="shared" si="1"/>
        <v>463</v>
      </c>
      <c r="K15" s="90">
        <f t="shared" si="1"/>
        <v>7339</v>
      </c>
      <c r="L15" s="90">
        <f t="shared" si="1"/>
        <v>7897</v>
      </c>
      <c r="M15" s="90">
        <f t="shared" si="1"/>
        <v>16731</v>
      </c>
    </row>
    <row r="16" spans="1:13" ht="5.25" customHeight="1">
      <c r="A16" s="86"/>
      <c r="B16" s="86"/>
      <c r="D16" s="89"/>
      <c r="E16" s="90"/>
      <c r="F16" s="90"/>
      <c r="G16" s="90"/>
      <c r="H16" s="90"/>
      <c r="I16" s="90"/>
      <c r="J16" s="90"/>
      <c r="K16" s="90"/>
      <c r="L16" s="90"/>
      <c r="M16" s="90"/>
    </row>
    <row r="17" spans="1:13" ht="10.5" customHeight="1">
      <c r="A17" s="86" t="s">
        <v>25</v>
      </c>
      <c r="B17" s="86"/>
      <c r="C17" s="92"/>
      <c r="D17" s="89">
        <f aca="true" t="shared" si="2" ref="D17:M17">(SUM(D41:D84))/2</f>
        <v>15693</v>
      </c>
      <c r="E17" s="90">
        <f t="shared" si="2"/>
        <v>4252</v>
      </c>
      <c r="F17" s="90">
        <f t="shared" si="2"/>
        <v>664</v>
      </c>
      <c r="G17" s="90">
        <f t="shared" si="2"/>
        <v>2924</v>
      </c>
      <c r="H17" s="90">
        <f t="shared" si="2"/>
        <v>994</v>
      </c>
      <c r="I17" s="90">
        <f t="shared" si="2"/>
        <v>57</v>
      </c>
      <c r="J17" s="90">
        <f t="shared" si="2"/>
        <v>143</v>
      </c>
      <c r="K17" s="90">
        <f t="shared" si="2"/>
        <v>2268</v>
      </c>
      <c r="L17" s="90">
        <f t="shared" si="2"/>
        <v>1646</v>
      </c>
      <c r="M17" s="90">
        <f t="shared" si="2"/>
        <v>2745</v>
      </c>
    </row>
    <row r="18" spans="1:13" ht="5.25" customHeight="1">
      <c r="A18" s="91"/>
      <c r="B18" s="91"/>
      <c r="D18" s="93"/>
      <c r="E18" s="94"/>
      <c r="F18" s="94"/>
      <c r="G18" s="94"/>
      <c r="H18" s="94"/>
      <c r="I18" s="94"/>
      <c r="J18" s="94"/>
      <c r="K18" s="94"/>
      <c r="L18" s="94"/>
      <c r="M18" s="94"/>
    </row>
    <row r="19" spans="1:14" ht="10.5" customHeight="1">
      <c r="A19" s="91"/>
      <c r="B19" s="91" t="s">
        <v>26</v>
      </c>
      <c r="C19" s="95"/>
      <c r="D19" s="93">
        <v>17271</v>
      </c>
      <c r="E19" s="94">
        <v>5180</v>
      </c>
      <c r="F19" s="94">
        <v>633</v>
      </c>
      <c r="G19" s="94">
        <v>1998</v>
      </c>
      <c r="H19" s="94">
        <v>1050</v>
      </c>
      <c r="I19" s="94">
        <v>29</v>
      </c>
      <c r="J19" s="94">
        <v>116</v>
      </c>
      <c r="K19" s="94">
        <v>1953</v>
      </c>
      <c r="L19" s="94">
        <v>2667</v>
      </c>
      <c r="M19" s="94">
        <v>3645</v>
      </c>
      <c r="N19" s="95"/>
    </row>
    <row r="20" spans="1:13" ht="10.5" customHeight="1">
      <c r="A20" s="91"/>
      <c r="B20" s="91" t="s">
        <v>27</v>
      </c>
      <c r="C20" s="95"/>
      <c r="D20" s="93">
        <v>6834</v>
      </c>
      <c r="E20" s="94">
        <v>1900</v>
      </c>
      <c r="F20" s="94">
        <v>213</v>
      </c>
      <c r="G20" s="94">
        <v>790</v>
      </c>
      <c r="H20" s="94">
        <v>682</v>
      </c>
      <c r="I20" s="94">
        <v>20</v>
      </c>
      <c r="J20" s="94">
        <v>43</v>
      </c>
      <c r="K20" s="94">
        <v>850</v>
      </c>
      <c r="L20" s="94">
        <v>504</v>
      </c>
      <c r="M20" s="94">
        <v>1832</v>
      </c>
    </row>
    <row r="21" spans="1:13" ht="10.5" customHeight="1">
      <c r="A21" s="91"/>
      <c r="B21" s="91" t="s">
        <v>28</v>
      </c>
      <c r="C21" s="95"/>
      <c r="D21" s="93">
        <v>3655</v>
      </c>
      <c r="E21" s="94">
        <v>2010</v>
      </c>
      <c r="F21" s="94">
        <v>493</v>
      </c>
      <c r="G21" s="94">
        <v>186</v>
      </c>
      <c r="H21" s="94">
        <v>185</v>
      </c>
      <c r="I21" s="94">
        <v>5</v>
      </c>
      <c r="J21" s="94">
        <v>2</v>
      </c>
      <c r="K21" s="94">
        <v>89</v>
      </c>
      <c r="L21" s="94">
        <v>396</v>
      </c>
      <c r="M21" s="94">
        <v>289</v>
      </c>
    </row>
    <row r="22" spans="1:13" ht="10.5" customHeight="1">
      <c r="A22" s="91"/>
      <c r="B22" s="91" t="s">
        <v>29</v>
      </c>
      <c r="C22" s="95"/>
      <c r="D22" s="93">
        <v>3843</v>
      </c>
      <c r="E22" s="94">
        <v>1512</v>
      </c>
      <c r="F22" s="94">
        <v>256</v>
      </c>
      <c r="G22" s="94">
        <v>703</v>
      </c>
      <c r="H22" s="94">
        <v>226</v>
      </c>
      <c r="I22" s="94">
        <v>11</v>
      </c>
      <c r="J22" s="94">
        <v>43</v>
      </c>
      <c r="K22" s="94">
        <v>518</v>
      </c>
      <c r="L22" s="94">
        <v>348</v>
      </c>
      <c r="M22" s="94">
        <v>226</v>
      </c>
    </row>
    <row r="23" spans="1:13" ht="10.5" customHeight="1">
      <c r="A23" s="91"/>
      <c r="B23" s="91" t="s">
        <v>30</v>
      </c>
      <c r="C23" s="95"/>
      <c r="D23" s="93">
        <v>3909</v>
      </c>
      <c r="E23" s="94">
        <v>1293</v>
      </c>
      <c r="F23" s="94">
        <v>158</v>
      </c>
      <c r="G23" s="94">
        <v>562</v>
      </c>
      <c r="H23" s="94">
        <v>168</v>
      </c>
      <c r="I23" s="94">
        <v>1</v>
      </c>
      <c r="J23" s="94">
        <v>20</v>
      </c>
      <c r="K23" s="94">
        <v>349</v>
      </c>
      <c r="L23" s="94">
        <v>401</v>
      </c>
      <c r="M23" s="94">
        <v>957</v>
      </c>
    </row>
    <row r="24" spans="1:13" ht="10.5" customHeight="1">
      <c r="A24" s="91"/>
      <c r="B24" s="91" t="s">
        <v>31</v>
      </c>
      <c r="C24" s="95"/>
      <c r="D24" s="93">
        <v>2626</v>
      </c>
      <c r="E24" s="94">
        <v>1105</v>
      </c>
      <c r="F24" s="94">
        <v>189</v>
      </c>
      <c r="G24" s="94">
        <v>329</v>
      </c>
      <c r="H24" s="94">
        <v>116</v>
      </c>
      <c r="I24" s="94">
        <v>4</v>
      </c>
      <c r="J24" s="94">
        <v>8</v>
      </c>
      <c r="K24" s="94">
        <v>155</v>
      </c>
      <c r="L24" s="94">
        <v>297</v>
      </c>
      <c r="M24" s="94">
        <v>423</v>
      </c>
    </row>
    <row r="25" spans="1:13" ht="10.5" customHeight="1">
      <c r="A25" s="91"/>
      <c r="B25" s="91" t="s">
        <v>32</v>
      </c>
      <c r="C25" s="95"/>
      <c r="D25" s="93">
        <v>825</v>
      </c>
      <c r="E25" s="94">
        <v>243</v>
      </c>
      <c r="F25" s="94">
        <v>53</v>
      </c>
      <c r="G25" s="94">
        <v>193</v>
      </c>
      <c r="H25" s="94">
        <v>40</v>
      </c>
      <c r="I25" s="94">
        <v>2</v>
      </c>
      <c r="J25" s="94">
        <v>6</v>
      </c>
      <c r="K25" s="94">
        <v>77</v>
      </c>
      <c r="L25" s="94">
        <v>90</v>
      </c>
      <c r="M25" s="94">
        <v>121</v>
      </c>
    </row>
    <row r="26" spans="1:13" ht="10.5" customHeight="1">
      <c r="A26" s="91"/>
      <c r="B26" s="91" t="s">
        <v>33</v>
      </c>
      <c r="C26" s="95"/>
      <c r="D26" s="93">
        <v>1965</v>
      </c>
      <c r="E26" s="94">
        <v>678</v>
      </c>
      <c r="F26" s="94">
        <v>224</v>
      </c>
      <c r="G26" s="94">
        <v>282</v>
      </c>
      <c r="H26" s="94">
        <v>155</v>
      </c>
      <c r="I26" s="94">
        <v>5</v>
      </c>
      <c r="J26" s="94">
        <v>20</v>
      </c>
      <c r="K26" s="94">
        <v>192</v>
      </c>
      <c r="L26" s="94">
        <v>64</v>
      </c>
      <c r="M26" s="94">
        <v>345</v>
      </c>
    </row>
    <row r="27" spans="1:13" ht="10.5" customHeight="1">
      <c r="A27" s="91"/>
      <c r="B27" s="91" t="s">
        <v>34</v>
      </c>
      <c r="C27" s="95"/>
      <c r="D27" s="93">
        <v>3241</v>
      </c>
      <c r="E27" s="94">
        <v>789</v>
      </c>
      <c r="F27" s="94">
        <v>101</v>
      </c>
      <c r="G27" s="94">
        <v>485</v>
      </c>
      <c r="H27" s="94">
        <v>97</v>
      </c>
      <c r="I27" s="94">
        <v>8</v>
      </c>
      <c r="J27" s="94">
        <v>20</v>
      </c>
      <c r="K27" s="94">
        <v>231</v>
      </c>
      <c r="L27" s="94">
        <v>260</v>
      </c>
      <c r="M27" s="94">
        <v>1250</v>
      </c>
    </row>
    <row r="28" spans="1:14" ht="10.5" customHeight="1">
      <c r="A28" s="91"/>
      <c r="B28" s="91" t="s">
        <v>35</v>
      </c>
      <c r="C28" s="95"/>
      <c r="D28" s="93">
        <v>1971</v>
      </c>
      <c r="E28" s="94">
        <v>826</v>
      </c>
      <c r="F28" s="94">
        <v>105</v>
      </c>
      <c r="G28" s="94">
        <v>303</v>
      </c>
      <c r="H28" s="94">
        <v>131</v>
      </c>
      <c r="I28" s="94">
        <v>6</v>
      </c>
      <c r="J28" s="94">
        <v>13</v>
      </c>
      <c r="K28" s="94">
        <v>145</v>
      </c>
      <c r="L28" s="94">
        <v>164</v>
      </c>
      <c r="M28" s="94">
        <v>278</v>
      </c>
      <c r="N28" s="95"/>
    </row>
    <row r="29" spans="1:13" ht="10.5" customHeight="1">
      <c r="A29" s="91"/>
      <c r="B29" s="91" t="s">
        <v>36</v>
      </c>
      <c r="C29" s="95"/>
      <c r="D29" s="96">
        <v>3956</v>
      </c>
      <c r="E29" s="97">
        <v>658</v>
      </c>
      <c r="F29" s="97">
        <v>95</v>
      </c>
      <c r="G29" s="97">
        <v>352</v>
      </c>
      <c r="H29" s="97">
        <v>145</v>
      </c>
      <c r="I29" s="97">
        <v>7</v>
      </c>
      <c r="J29" s="97">
        <v>16</v>
      </c>
      <c r="K29" s="97">
        <v>320</v>
      </c>
      <c r="L29" s="97">
        <v>237</v>
      </c>
      <c r="M29" s="97">
        <v>2126</v>
      </c>
    </row>
    <row r="30" spans="1:13" ht="10.5" customHeight="1">
      <c r="A30" s="91"/>
      <c r="B30" s="91" t="s">
        <v>37</v>
      </c>
      <c r="C30" s="95"/>
      <c r="D30" s="93">
        <v>2213</v>
      </c>
      <c r="E30" s="94">
        <v>706</v>
      </c>
      <c r="F30" s="94">
        <v>106</v>
      </c>
      <c r="G30" s="94">
        <v>408</v>
      </c>
      <c r="H30" s="94">
        <v>115</v>
      </c>
      <c r="I30" s="94">
        <v>3</v>
      </c>
      <c r="J30" s="94">
        <v>19</v>
      </c>
      <c r="K30" s="94">
        <v>165</v>
      </c>
      <c r="L30" s="94">
        <v>268</v>
      </c>
      <c r="M30" s="94">
        <v>423</v>
      </c>
    </row>
    <row r="31" spans="1:13" ht="10.5" customHeight="1">
      <c r="A31" s="91"/>
      <c r="B31" s="91" t="s">
        <v>38</v>
      </c>
      <c r="C31" s="95"/>
      <c r="D31" s="93">
        <v>6341</v>
      </c>
      <c r="E31" s="94">
        <v>2398</v>
      </c>
      <c r="F31" s="94">
        <v>220</v>
      </c>
      <c r="G31" s="94">
        <v>940</v>
      </c>
      <c r="H31" s="94">
        <v>420</v>
      </c>
      <c r="I31" s="94">
        <v>20</v>
      </c>
      <c r="J31" s="94">
        <v>41</v>
      </c>
      <c r="K31" s="94">
        <v>666</v>
      </c>
      <c r="L31" s="94">
        <v>633</v>
      </c>
      <c r="M31" s="94">
        <v>1003</v>
      </c>
    </row>
    <row r="32" spans="1:14" ht="10.5" customHeight="1">
      <c r="A32" s="91"/>
      <c r="B32" s="91" t="s">
        <v>39</v>
      </c>
      <c r="C32" s="95"/>
      <c r="D32" s="93">
        <v>5871</v>
      </c>
      <c r="E32" s="97">
        <v>1487</v>
      </c>
      <c r="F32" s="94">
        <v>177</v>
      </c>
      <c r="G32" s="94">
        <v>633</v>
      </c>
      <c r="H32" s="94">
        <v>196</v>
      </c>
      <c r="I32" s="94">
        <v>9</v>
      </c>
      <c r="J32" s="94">
        <v>39</v>
      </c>
      <c r="K32" s="94">
        <v>649</v>
      </c>
      <c r="L32" s="94">
        <v>447</v>
      </c>
      <c r="M32" s="94">
        <v>2234</v>
      </c>
      <c r="N32" s="95"/>
    </row>
    <row r="33" spans="1:13" ht="10.5" customHeight="1">
      <c r="A33" s="91"/>
      <c r="B33" s="91" t="s">
        <v>0</v>
      </c>
      <c r="C33" s="95"/>
      <c r="D33" s="93">
        <v>1012</v>
      </c>
      <c r="E33" s="94">
        <v>308</v>
      </c>
      <c r="F33" s="94">
        <v>45</v>
      </c>
      <c r="G33" s="94">
        <v>245</v>
      </c>
      <c r="H33" s="94">
        <v>67</v>
      </c>
      <c r="I33" s="94">
        <v>2</v>
      </c>
      <c r="J33" s="94">
        <v>4</v>
      </c>
      <c r="K33" s="94">
        <v>67</v>
      </c>
      <c r="L33" s="94">
        <v>142</v>
      </c>
      <c r="M33" s="94">
        <v>132</v>
      </c>
    </row>
    <row r="34" spans="1:13" ht="10.5" customHeight="1">
      <c r="A34" s="91"/>
      <c r="B34" s="91" t="s">
        <v>1</v>
      </c>
      <c r="C34" s="95"/>
      <c r="D34" s="93">
        <v>2859</v>
      </c>
      <c r="E34" s="94">
        <v>778</v>
      </c>
      <c r="F34" s="94">
        <v>122</v>
      </c>
      <c r="G34" s="94">
        <v>374</v>
      </c>
      <c r="H34" s="94">
        <v>155</v>
      </c>
      <c r="I34" s="94">
        <v>4</v>
      </c>
      <c r="J34" s="94">
        <v>19</v>
      </c>
      <c r="K34" s="94">
        <v>458</v>
      </c>
      <c r="L34" s="94">
        <v>311</v>
      </c>
      <c r="M34" s="94">
        <v>638</v>
      </c>
    </row>
    <row r="35" spans="1:14" ht="10.5" customHeight="1">
      <c r="A35" s="91"/>
      <c r="B35" s="21" t="s">
        <v>2</v>
      </c>
      <c r="C35" s="95"/>
      <c r="D35" s="93">
        <v>917</v>
      </c>
      <c r="E35" s="97">
        <v>402</v>
      </c>
      <c r="F35" s="94">
        <v>81</v>
      </c>
      <c r="G35" s="94">
        <v>105</v>
      </c>
      <c r="H35" s="94">
        <v>69</v>
      </c>
      <c r="I35" s="94">
        <v>1</v>
      </c>
      <c r="J35" s="94">
        <v>7</v>
      </c>
      <c r="K35" s="94">
        <v>101</v>
      </c>
      <c r="L35" s="94">
        <v>129</v>
      </c>
      <c r="M35" s="94">
        <v>22</v>
      </c>
      <c r="N35" s="95"/>
    </row>
    <row r="36" spans="1:13" ht="10.5" customHeight="1">
      <c r="A36" s="91"/>
      <c r="B36" s="21" t="s">
        <v>3</v>
      </c>
      <c r="C36" s="95"/>
      <c r="D36" s="93">
        <v>1270</v>
      </c>
      <c r="E36" s="94">
        <v>373</v>
      </c>
      <c r="F36" s="94">
        <v>86</v>
      </c>
      <c r="G36" s="94">
        <v>254</v>
      </c>
      <c r="H36" s="94">
        <v>57</v>
      </c>
      <c r="I36" s="94">
        <v>9</v>
      </c>
      <c r="J36" s="94">
        <v>7</v>
      </c>
      <c r="K36" s="94">
        <v>161</v>
      </c>
      <c r="L36" s="94">
        <v>144</v>
      </c>
      <c r="M36" s="94">
        <v>179</v>
      </c>
    </row>
    <row r="37" spans="1:13" ht="10.5" customHeight="1">
      <c r="A37" s="98"/>
      <c r="B37" s="21" t="s">
        <v>4</v>
      </c>
      <c r="C37" s="95"/>
      <c r="D37" s="93">
        <v>1250</v>
      </c>
      <c r="E37" s="94">
        <v>634</v>
      </c>
      <c r="F37" s="94">
        <v>79</v>
      </c>
      <c r="G37" s="94">
        <v>129</v>
      </c>
      <c r="H37" s="94">
        <v>72</v>
      </c>
      <c r="I37" s="94">
        <v>3</v>
      </c>
      <c r="J37" s="94">
        <v>12</v>
      </c>
      <c r="K37" s="94">
        <v>42</v>
      </c>
      <c r="L37" s="94">
        <v>119</v>
      </c>
      <c r="M37" s="94">
        <v>160</v>
      </c>
    </row>
    <row r="38" spans="1:13" ht="10.5" customHeight="1">
      <c r="A38" s="91"/>
      <c r="B38" s="21" t="s">
        <v>5</v>
      </c>
      <c r="D38" s="93">
        <v>1320</v>
      </c>
      <c r="E38" s="94">
        <v>707</v>
      </c>
      <c r="F38" s="94">
        <v>85</v>
      </c>
      <c r="G38" s="94">
        <v>84</v>
      </c>
      <c r="H38" s="94">
        <v>42</v>
      </c>
      <c r="I38" s="94">
        <v>3</v>
      </c>
      <c r="J38" s="94">
        <v>2</v>
      </c>
      <c r="K38" s="94">
        <v>43</v>
      </c>
      <c r="L38" s="94">
        <v>128</v>
      </c>
      <c r="M38" s="94">
        <v>226</v>
      </c>
    </row>
    <row r="39" spans="1:13" ht="10.5" customHeight="1">
      <c r="A39" s="91"/>
      <c r="B39" s="21" t="s">
        <v>40</v>
      </c>
      <c r="D39" s="93">
        <v>1217</v>
      </c>
      <c r="E39" s="94">
        <v>337</v>
      </c>
      <c r="F39" s="94">
        <v>59</v>
      </c>
      <c r="G39" s="94">
        <v>270</v>
      </c>
      <c r="H39" s="94">
        <v>63</v>
      </c>
      <c r="I39" s="94">
        <v>4</v>
      </c>
      <c r="J39" s="94">
        <v>6</v>
      </c>
      <c r="K39" s="94">
        <v>108</v>
      </c>
      <c r="L39" s="94">
        <v>148</v>
      </c>
      <c r="M39" s="94">
        <v>222</v>
      </c>
    </row>
    <row r="40" spans="1:13" ht="5.25" customHeight="1">
      <c r="A40" s="98"/>
      <c r="B40" s="98"/>
      <c r="D40" s="89"/>
      <c r="E40" s="90"/>
      <c r="F40" s="90"/>
      <c r="G40" s="90"/>
      <c r="H40" s="90"/>
      <c r="I40" s="90"/>
      <c r="J40" s="90"/>
      <c r="K40" s="90"/>
      <c r="L40" s="90"/>
      <c r="M40" s="90"/>
    </row>
    <row r="41" spans="1:13" ht="10.5" customHeight="1">
      <c r="A41" s="86" t="s">
        <v>41</v>
      </c>
      <c r="B41" s="86"/>
      <c r="C41" s="92"/>
      <c r="D41" s="89">
        <f aca="true" t="shared" si="3" ref="D41:M41">SUM(D42:D44)</f>
        <v>3439</v>
      </c>
      <c r="E41" s="90">
        <f t="shared" si="3"/>
        <v>1037</v>
      </c>
      <c r="F41" s="90">
        <f t="shared" si="3"/>
        <v>135</v>
      </c>
      <c r="G41" s="90">
        <f t="shared" si="3"/>
        <v>494</v>
      </c>
      <c r="H41" s="90">
        <f t="shared" si="3"/>
        <v>200</v>
      </c>
      <c r="I41" s="90">
        <f t="shared" si="3"/>
        <v>17</v>
      </c>
      <c r="J41" s="90">
        <f t="shared" si="3"/>
        <v>31</v>
      </c>
      <c r="K41" s="90">
        <f t="shared" si="3"/>
        <v>593</v>
      </c>
      <c r="L41" s="90">
        <f t="shared" si="3"/>
        <v>411</v>
      </c>
      <c r="M41" s="90">
        <f t="shared" si="3"/>
        <v>521</v>
      </c>
    </row>
    <row r="42" spans="1:13" ht="10.5" customHeight="1">
      <c r="A42" s="91"/>
      <c r="B42" s="91" t="s">
        <v>42</v>
      </c>
      <c r="C42" s="95"/>
      <c r="D42" s="93">
        <v>1559</v>
      </c>
      <c r="E42" s="94">
        <v>494</v>
      </c>
      <c r="F42" s="94">
        <v>41</v>
      </c>
      <c r="G42" s="94">
        <v>217</v>
      </c>
      <c r="H42" s="94">
        <v>64</v>
      </c>
      <c r="I42" s="94">
        <v>2</v>
      </c>
      <c r="J42" s="94">
        <v>18</v>
      </c>
      <c r="K42" s="94">
        <v>281</v>
      </c>
      <c r="L42" s="94">
        <v>199</v>
      </c>
      <c r="M42" s="94">
        <v>243</v>
      </c>
    </row>
    <row r="43" spans="1:13" ht="10.5" customHeight="1">
      <c r="A43" s="91"/>
      <c r="B43" s="91" t="s">
        <v>43</v>
      </c>
      <c r="C43" s="95"/>
      <c r="D43" s="93">
        <v>1014</v>
      </c>
      <c r="E43" s="94">
        <v>310</v>
      </c>
      <c r="F43" s="94">
        <v>37</v>
      </c>
      <c r="G43" s="94">
        <v>183</v>
      </c>
      <c r="H43" s="94">
        <v>86</v>
      </c>
      <c r="I43" s="94">
        <v>6</v>
      </c>
      <c r="J43" s="94">
        <v>2</v>
      </c>
      <c r="K43" s="94">
        <v>176</v>
      </c>
      <c r="L43" s="94">
        <v>117</v>
      </c>
      <c r="M43" s="94">
        <v>97</v>
      </c>
    </row>
    <row r="44" spans="1:13" ht="10.5" customHeight="1">
      <c r="A44" s="91"/>
      <c r="B44" s="91" t="s">
        <v>44</v>
      </c>
      <c r="C44" s="95"/>
      <c r="D44" s="93">
        <v>866</v>
      </c>
      <c r="E44" s="94">
        <v>233</v>
      </c>
      <c r="F44" s="94">
        <v>57</v>
      </c>
      <c r="G44" s="94">
        <v>94</v>
      </c>
      <c r="H44" s="94">
        <v>50</v>
      </c>
      <c r="I44" s="94">
        <v>9</v>
      </c>
      <c r="J44" s="94">
        <v>11</v>
      </c>
      <c r="K44" s="94">
        <v>136</v>
      </c>
      <c r="L44" s="94">
        <v>95</v>
      </c>
      <c r="M44" s="94">
        <v>181</v>
      </c>
    </row>
    <row r="45" spans="1:13" ht="5.25" customHeight="1">
      <c r="A45" s="91"/>
      <c r="B45" s="91"/>
      <c r="C45" s="95"/>
      <c r="D45" s="93"/>
      <c r="E45" s="94"/>
      <c r="F45" s="94"/>
      <c r="G45" s="94"/>
      <c r="H45" s="94"/>
      <c r="I45" s="94"/>
      <c r="J45" s="94"/>
      <c r="K45" s="94"/>
      <c r="L45" s="94"/>
      <c r="M45" s="94"/>
    </row>
    <row r="46" spans="1:13" ht="10.5" customHeight="1">
      <c r="A46" s="86" t="s">
        <v>45</v>
      </c>
      <c r="B46" s="86"/>
      <c r="C46" s="92"/>
      <c r="D46" s="89">
        <f aca="true" t="shared" si="4" ref="D46:M46">SUM(D47:D48)</f>
        <v>1279</v>
      </c>
      <c r="E46" s="90">
        <f t="shared" si="4"/>
        <v>303</v>
      </c>
      <c r="F46" s="90">
        <f t="shared" si="4"/>
        <v>65</v>
      </c>
      <c r="G46" s="90">
        <f t="shared" si="4"/>
        <v>334</v>
      </c>
      <c r="H46" s="90">
        <f t="shared" si="4"/>
        <v>101</v>
      </c>
      <c r="I46" s="90">
        <f t="shared" si="4"/>
        <v>1</v>
      </c>
      <c r="J46" s="90">
        <f t="shared" si="4"/>
        <v>15</v>
      </c>
      <c r="K46" s="90">
        <f t="shared" si="4"/>
        <v>150</v>
      </c>
      <c r="L46" s="90">
        <f t="shared" si="4"/>
        <v>137</v>
      </c>
      <c r="M46" s="90">
        <f t="shared" si="4"/>
        <v>173</v>
      </c>
    </row>
    <row r="47" spans="1:13" ht="10.5" customHeight="1">
      <c r="A47" s="91"/>
      <c r="B47" s="91" t="s">
        <v>46</v>
      </c>
      <c r="C47" s="95"/>
      <c r="D47" s="93">
        <v>1076</v>
      </c>
      <c r="E47" s="94">
        <v>263</v>
      </c>
      <c r="F47" s="94">
        <v>49</v>
      </c>
      <c r="G47" s="94">
        <v>272</v>
      </c>
      <c r="H47" s="94">
        <v>75</v>
      </c>
      <c r="I47" s="94">
        <v>1</v>
      </c>
      <c r="J47" s="94">
        <v>15</v>
      </c>
      <c r="K47" s="94">
        <v>133</v>
      </c>
      <c r="L47" s="94">
        <v>117</v>
      </c>
      <c r="M47" s="94">
        <v>151</v>
      </c>
    </row>
    <row r="48" spans="1:13" ht="10.5" customHeight="1">
      <c r="A48" s="91"/>
      <c r="B48" s="91" t="s">
        <v>47</v>
      </c>
      <c r="C48" s="95"/>
      <c r="D48" s="93">
        <v>203</v>
      </c>
      <c r="E48" s="94">
        <v>40</v>
      </c>
      <c r="F48" s="94">
        <v>16</v>
      </c>
      <c r="G48" s="94">
        <v>62</v>
      </c>
      <c r="H48" s="94">
        <v>26</v>
      </c>
      <c r="I48" s="94">
        <v>0</v>
      </c>
      <c r="J48" s="94">
        <v>0</v>
      </c>
      <c r="K48" s="94">
        <v>17</v>
      </c>
      <c r="L48" s="94">
        <v>20</v>
      </c>
      <c r="M48" s="94">
        <v>22</v>
      </c>
    </row>
    <row r="49" spans="1:14" ht="5.25" customHeight="1">
      <c r="A49" s="91"/>
      <c r="B49" s="91"/>
      <c r="C49" s="95"/>
      <c r="D49" s="93"/>
      <c r="E49" s="94"/>
      <c r="F49" s="94"/>
      <c r="G49" s="94"/>
      <c r="H49" s="94"/>
      <c r="I49" s="94"/>
      <c r="J49" s="94"/>
      <c r="K49" s="94"/>
      <c r="L49" s="94"/>
      <c r="M49" s="94"/>
      <c r="N49" s="95"/>
    </row>
    <row r="50" spans="1:13" ht="10.5" customHeight="1">
      <c r="A50" s="86" t="s">
        <v>48</v>
      </c>
      <c r="B50" s="86"/>
      <c r="C50" s="92"/>
      <c r="D50" s="89">
        <f aca="true" t="shared" si="5" ref="D50:M50">SUM(D51:D52)</f>
        <v>1382</v>
      </c>
      <c r="E50" s="90">
        <f t="shared" si="5"/>
        <v>341</v>
      </c>
      <c r="F50" s="90">
        <f t="shared" si="5"/>
        <v>47</v>
      </c>
      <c r="G50" s="90">
        <f t="shared" si="5"/>
        <v>276</v>
      </c>
      <c r="H50" s="90">
        <f t="shared" si="5"/>
        <v>99</v>
      </c>
      <c r="I50" s="90">
        <f t="shared" si="5"/>
        <v>10</v>
      </c>
      <c r="J50" s="90">
        <f t="shared" si="5"/>
        <v>3</v>
      </c>
      <c r="K50" s="90">
        <f t="shared" si="5"/>
        <v>187</v>
      </c>
      <c r="L50" s="90">
        <f t="shared" si="5"/>
        <v>111</v>
      </c>
      <c r="M50" s="90">
        <f t="shared" si="5"/>
        <v>308</v>
      </c>
    </row>
    <row r="51" spans="1:13" ht="10.5" customHeight="1">
      <c r="A51" s="91"/>
      <c r="B51" s="91" t="s">
        <v>49</v>
      </c>
      <c r="C51" s="95"/>
      <c r="D51" s="93">
        <v>1082</v>
      </c>
      <c r="E51" s="94">
        <v>258</v>
      </c>
      <c r="F51" s="94">
        <v>40</v>
      </c>
      <c r="G51" s="94">
        <v>206</v>
      </c>
      <c r="H51" s="94">
        <v>63</v>
      </c>
      <c r="I51" s="99">
        <v>8</v>
      </c>
      <c r="J51" s="99">
        <v>3</v>
      </c>
      <c r="K51" s="94">
        <v>153</v>
      </c>
      <c r="L51" s="94">
        <v>94</v>
      </c>
      <c r="M51" s="94">
        <v>257</v>
      </c>
    </row>
    <row r="52" spans="1:13" ht="10.5" customHeight="1">
      <c r="A52" s="91"/>
      <c r="B52" s="91" t="s">
        <v>50</v>
      </c>
      <c r="C52" s="95"/>
      <c r="D52" s="93">
        <v>300</v>
      </c>
      <c r="E52" s="94">
        <v>83</v>
      </c>
      <c r="F52" s="94">
        <v>7</v>
      </c>
      <c r="G52" s="94">
        <v>70</v>
      </c>
      <c r="H52" s="94">
        <v>36</v>
      </c>
      <c r="I52" s="94">
        <v>2</v>
      </c>
      <c r="J52" s="94">
        <v>0</v>
      </c>
      <c r="K52" s="94">
        <v>34</v>
      </c>
      <c r="L52" s="94">
        <v>17</v>
      </c>
      <c r="M52" s="94">
        <v>51</v>
      </c>
    </row>
    <row r="53" spans="1:13" ht="5.25" customHeight="1">
      <c r="A53" s="91"/>
      <c r="B53" s="91"/>
      <c r="C53" s="95"/>
      <c r="D53" s="93"/>
      <c r="E53" s="94"/>
      <c r="F53" s="94"/>
      <c r="G53" s="94"/>
      <c r="H53" s="94"/>
      <c r="I53" s="94"/>
      <c r="J53" s="94"/>
      <c r="K53" s="94"/>
      <c r="L53" s="94"/>
      <c r="M53" s="94"/>
    </row>
    <row r="54" spans="1:13" ht="10.5" customHeight="1">
      <c r="A54" s="86" t="s">
        <v>92</v>
      </c>
      <c r="B54" s="86"/>
      <c r="C54" s="92"/>
      <c r="D54" s="89">
        <f aca="true" t="shared" si="6" ref="D54:M54">SUM(D55:D58)</f>
        <v>2248</v>
      </c>
      <c r="E54" s="90">
        <f t="shared" si="6"/>
        <v>549</v>
      </c>
      <c r="F54" s="90">
        <f t="shared" si="6"/>
        <v>87</v>
      </c>
      <c r="G54" s="90">
        <f t="shared" si="6"/>
        <v>425</v>
      </c>
      <c r="H54" s="90">
        <f t="shared" si="6"/>
        <v>179</v>
      </c>
      <c r="I54" s="100">
        <f t="shared" si="6"/>
        <v>3</v>
      </c>
      <c r="J54" s="90">
        <f t="shared" si="6"/>
        <v>27</v>
      </c>
      <c r="K54" s="90">
        <f t="shared" si="6"/>
        <v>360</v>
      </c>
      <c r="L54" s="90">
        <f t="shared" si="6"/>
        <v>177</v>
      </c>
      <c r="M54" s="90">
        <f t="shared" si="6"/>
        <v>441</v>
      </c>
    </row>
    <row r="55" spans="1:13" ht="10.5" customHeight="1">
      <c r="A55" s="91"/>
      <c r="B55" s="91" t="s">
        <v>52</v>
      </c>
      <c r="C55" s="95"/>
      <c r="D55" s="93">
        <v>1067</v>
      </c>
      <c r="E55" s="94">
        <v>238</v>
      </c>
      <c r="F55" s="94">
        <v>43</v>
      </c>
      <c r="G55" s="94">
        <v>189</v>
      </c>
      <c r="H55" s="94">
        <v>66</v>
      </c>
      <c r="I55" s="94">
        <v>0</v>
      </c>
      <c r="J55" s="94">
        <v>17</v>
      </c>
      <c r="K55" s="94">
        <v>140</v>
      </c>
      <c r="L55" s="94">
        <v>86</v>
      </c>
      <c r="M55" s="94">
        <v>288</v>
      </c>
    </row>
    <row r="56" spans="1:13" ht="10.5" customHeight="1">
      <c r="A56" s="91"/>
      <c r="B56" s="91" t="s">
        <v>53</v>
      </c>
      <c r="C56" s="95"/>
      <c r="D56" s="93">
        <v>363</v>
      </c>
      <c r="E56" s="94">
        <v>75</v>
      </c>
      <c r="F56" s="94">
        <v>7</v>
      </c>
      <c r="G56" s="94">
        <v>64</v>
      </c>
      <c r="H56" s="94">
        <v>39</v>
      </c>
      <c r="I56" s="94">
        <v>0</v>
      </c>
      <c r="J56" s="94">
        <v>5</v>
      </c>
      <c r="K56" s="94">
        <v>50</v>
      </c>
      <c r="L56" s="94">
        <v>42</v>
      </c>
      <c r="M56" s="94">
        <v>81</v>
      </c>
    </row>
    <row r="57" spans="1:13" ht="10.5" customHeight="1">
      <c r="A57" s="91"/>
      <c r="B57" s="91" t="s">
        <v>54</v>
      </c>
      <c r="C57" s="95"/>
      <c r="D57" s="93">
        <v>654</v>
      </c>
      <c r="E57" s="94">
        <v>204</v>
      </c>
      <c r="F57" s="94">
        <v>26</v>
      </c>
      <c r="G57" s="94">
        <v>132</v>
      </c>
      <c r="H57" s="94">
        <v>62</v>
      </c>
      <c r="I57" s="94">
        <v>3</v>
      </c>
      <c r="J57" s="94">
        <v>3</v>
      </c>
      <c r="K57" s="94">
        <v>132</v>
      </c>
      <c r="L57" s="94">
        <v>31</v>
      </c>
      <c r="M57" s="94">
        <v>61</v>
      </c>
    </row>
    <row r="58" spans="1:13" ht="10.5" customHeight="1">
      <c r="A58" s="91"/>
      <c r="B58" s="91" t="s">
        <v>55</v>
      </c>
      <c r="C58" s="95"/>
      <c r="D58" s="93">
        <v>164</v>
      </c>
      <c r="E58" s="94">
        <v>32</v>
      </c>
      <c r="F58" s="94">
        <v>11</v>
      </c>
      <c r="G58" s="94">
        <v>40</v>
      </c>
      <c r="H58" s="94">
        <v>12</v>
      </c>
      <c r="I58" s="99">
        <v>0</v>
      </c>
      <c r="J58" s="99">
        <v>2</v>
      </c>
      <c r="K58" s="94">
        <v>38</v>
      </c>
      <c r="L58" s="94">
        <v>18</v>
      </c>
      <c r="M58" s="94">
        <v>11</v>
      </c>
    </row>
    <row r="59" spans="1:14" ht="5.25" customHeight="1">
      <c r="A59" s="91"/>
      <c r="B59" s="91"/>
      <c r="C59" s="95"/>
      <c r="D59" s="93"/>
      <c r="E59" s="94"/>
      <c r="F59" s="94"/>
      <c r="G59" s="94"/>
      <c r="H59" s="94"/>
      <c r="I59" s="94"/>
      <c r="J59" s="94"/>
      <c r="K59" s="94"/>
      <c r="L59" s="94"/>
      <c r="M59" s="94"/>
      <c r="N59" s="95"/>
    </row>
    <row r="60" spans="1:13" ht="10.5" customHeight="1">
      <c r="A60" s="86" t="s">
        <v>56</v>
      </c>
      <c r="B60" s="86"/>
      <c r="C60" s="92"/>
      <c r="D60" s="89">
        <f aca="true" t="shared" si="7" ref="D60:M60">SUM(D61:D63)</f>
        <v>2398</v>
      </c>
      <c r="E60" s="90">
        <f t="shared" si="7"/>
        <v>756</v>
      </c>
      <c r="F60" s="90">
        <f t="shared" si="7"/>
        <v>105</v>
      </c>
      <c r="G60" s="90">
        <f t="shared" si="7"/>
        <v>543</v>
      </c>
      <c r="H60" s="90">
        <f t="shared" si="7"/>
        <v>147</v>
      </c>
      <c r="I60" s="90">
        <f t="shared" si="7"/>
        <v>21</v>
      </c>
      <c r="J60" s="90">
        <f t="shared" si="7"/>
        <v>16</v>
      </c>
      <c r="K60" s="90">
        <f t="shared" si="7"/>
        <v>277</v>
      </c>
      <c r="L60" s="90">
        <f t="shared" si="7"/>
        <v>261</v>
      </c>
      <c r="M60" s="90">
        <f t="shared" si="7"/>
        <v>272</v>
      </c>
    </row>
    <row r="61" spans="1:13" ht="10.5" customHeight="1">
      <c r="A61" s="91"/>
      <c r="B61" s="91" t="s">
        <v>57</v>
      </c>
      <c r="C61" s="95"/>
      <c r="D61" s="93">
        <v>870</v>
      </c>
      <c r="E61" s="94">
        <v>337</v>
      </c>
      <c r="F61" s="99">
        <v>31</v>
      </c>
      <c r="G61" s="94">
        <v>207</v>
      </c>
      <c r="H61" s="99">
        <v>53</v>
      </c>
      <c r="I61" s="99">
        <v>1</v>
      </c>
      <c r="J61" s="99">
        <v>4</v>
      </c>
      <c r="K61" s="99">
        <v>94</v>
      </c>
      <c r="L61" s="94">
        <v>103</v>
      </c>
      <c r="M61" s="94">
        <v>40</v>
      </c>
    </row>
    <row r="62" spans="1:15" ht="10.5" customHeight="1">
      <c r="A62" s="91"/>
      <c r="B62" s="91" t="s">
        <v>58</v>
      </c>
      <c r="C62" s="95"/>
      <c r="D62" s="93">
        <v>829</v>
      </c>
      <c r="E62" s="94">
        <v>232</v>
      </c>
      <c r="F62" s="94">
        <v>36</v>
      </c>
      <c r="G62" s="94">
        <v>175</v>
      </c>
      <c r="H62" s="94">
        <v>63</v>
      </c>
      <c r="I62" s="94">
        <v>9</v>
      </c>
      <c r="J62" s="94">
        <v>9</v>
      </c>
      <c r="K62" s="94">
        <v>106</v>
      </c>
      <c r="L62" s="94">
        <v>73</v>
      </c>
      <c r="M62" s="94">
        <v>126</v>
      </c>
      <c r="N62" s="95"/>
      <c r="O62" s="95"/>
    </row>
    <row r="63" spans="1:13" ht="10.5" customHeight="1">
      <c r="A63" s="91"/>
      <c r="B63" s="91" t="s">
        <v>59</v>
      </c>
      <c r="C63" s="95"/>
      <c r="D63" s="93">
        <v>699</v>
      </c>
      <c r="E63" s="94">
        <v>187</v>
      </c>
      <c r="F63" s="94">
        <v>38</v>
      </c>
      <c r="G63" s="94">
        <v>161</v>
      </c>
      <c r="H63" s="94">
        <v>31</v>
      </c>
      <c r="I63" s="94">
        <v>11</v>
      </c>
      <c r="J63" s="94">
        <v>3</v>
      </c>
      <c r="K63" s="94">
        <v>77</v>
      </c>
      <c r="L63" s="94">
        <v>85</v>
      </c>
      <c r="M63" s="94">
        <v>106</v>
      </c>
    </row>
    <row r="64" spans="1:13" ht="5.25" customHeight="1">
      <c r="A64" s="91"/>
      <c r="B64" s="91"/>
      <c r="C64" s="95"/>
      <c r="D64" s="93"/>
      <c r="E64" s="94"/>
      <c r="F64" s="94"/>
      <c r="G64" s="94"/>
      <c r="H64" s="94"/>
      <c r="I64" s="99"/>
      <c r="J64" s="99"/>
      <c r="K64" s="94"/>
      <c r="L64" s="94"/>
      <c r="M64" s="94"/>
    </row>
    <row r="65" spans="1:15" ht="10.5" customHeight="1">
      <c r="A65" s="45" t="s">
        <v>60</v>
      </c>
      <c r="B65" s="45"/>
      <c r="C65" s="31"/>
      <c r="D65" s="18">
        <f aca="true" t="shared" si="8" ref="D65:M65">SUM(D66)</f>
        <v>1312</v>
      </c>
      <c r="E65" s="36">
        <f t="shared" si="8"/>
        <v>310</v>
      </c>
      <c r="F65" s="36">
        <f t="shared" si="8"/>
        <v>40</v>
      </c>
      <c r="G65" s="36">
        <f t="shared" si="8"/>
        <v>153</v>
      </c>
      <c r="H65" s="36">
        <f t="shared" si="8"/>
        <v>83</v>
      </c>
      <c r="I65" s="24">
        <f t="shared" si="8"/>
        <v>4</v>
      </c>
      <c r="J65" s="24">
        <f t="shared" si="8"/>
        <v>22</v>
      </c>
      <c r="K65" s="24">
        <f t="shared" si="8"/>
        <v>276</v>
      </c>
      <c r="L65" s="24">
        <f t="shared" si="8"/>
        <v>177</v>
      </c>
      <c r="M65" s="24">
        <f t="shared" si="8"/>
        <v>247</v>
      </c>
      <c r="N65" s="95"/>
      <c r="O65" s="95"/>
    </row>
    <row r="66" spans="1:13" ht="10.5" customHeight="1">
      <c r="A66" s="21"/>
      <c r="B66" s="21" t="s">
        <v>61</v>
      </c>
      <c r="C66" s="31"/>
      <c r="D66" s="25">
        <v>1312</v>
      </c>
      <c r="E66" s="26">
        <v>310</v>
      </c>
      <c r="F66" s="26">
        <v>40</v>
      </c>
      <c r="G66" s="26">
        <v>153</v>
      </c>
      <c r="H66" s="26">
        <v>83</v>
      </c>
      <c r="I66" s="32">
        <v>4</v>
      </c>
      <c r="J66" s="32">
        <v>22</v>
      </c>
      <c r="K66" s="32">
        <v>276</v>
      </c>
      <c r="L66" s="32">
        <v>177</v>
      </c>
      <c r="M66" s="32">
        <v>247</v>
      </c>
    </row>
    <row r="67" spans="1:13" ht="5.25" customHeight="1">
      <c r="A67" s="91"/>
      <c r="B67" s="91"/>
      <c r="C67" s="95"/>
      <c r="D67" s="93"/>
      <c r="E67" s="94"/>
      <c r="F67" s="99"/>
      <c r="G67" s="94"/>
      <c r="H67" s="99"/>
      <c r="I67" s="99"/>
      <c r="J67" s="99"/>
      <c r="K67" s="99"/>
      <c r="L67" s="94"/>
      <c r="M67" s="94"/>
    </row>
    <row r="68" spans="1:13" ht="10.5" customHeight="1">
      <c r="A68" s="86" t="s">
        <v>62</v>
      </c>
      <c r="B68" s="86"/>
      <c r="D68" s="89">
        <f aca="true" t="shared" si="9" ref="D68:M68">SUM(D69:D75)</f>
        <v>2381</v>
      </c>
      <c r="E68" s="90">
        <f t="shared" si="9"/>
        <v>597</v>
      </c>
      <c r="F68" s="90">
        <f t="shared" si="9"/>
        <v>141</v>
      </c>
      <c r="G68" s="90">
        <f t="shared" si="9"/>
        <v>412</v>
      </c>
      <c r="H68" s="90">
        <f t="shared" si="9"/>
        <v>115</v>
      </c>
      <c r="I68" s="90">
        <f t="shared" si="9"/>
        <v>0</v>
      </c>
      <c r="J68" s="90">
        <f t="shared" si="9"/>
        <v>12</v>
      </c>
      <c r="K68" s="90">
        <f t="shared" si="9"/>
        <v>249</v>
      </c>
      <c r="L68" s="90">
        <f t="shared" si="9"/>
        <v>237</v>
      </c>
      <c r="M68" s="90">
        <f t="shared" si="9"/>
        <v>618</v>
      </c>
    </row>
    <row r="69" spans="1:13" ht="10.5" customHeight="1">
      <c r="A69" s="91"/>
      <c r="B69" s="91" t="s">
        <v>63</v>
      </c>
      <c r="D69" s="93">
        <v>867</v>
      </c>
      <c r="E69" s="94">
        <v>118</v>
      </c>
      <c r="F69" s="94">
        <v>59</v>
      </c>
      <c r="G69" s="94">
        <v>83</v>
      </c>
      <c r="H69" s="94">
        <v>26</v>
      </c>
      <c r="I69" s="94">
        <v>0</v>
      </c>
      <c r="J69" s="94">
        <v>5</v>
      </c>
      <c r="K69" s="94">
        <v>84</v>
      </c>
      <c r="L69" s="94">
        <v>52</v>
      </c>
      <c r="M69" s="94">
        <v>440</v>
      </c>
    </row>
    <row r="70" spans="1:13" ht="10.5" customHeight="1">
      <c r="A70" s="91"/>
      <c r="B70" s="91" t="s">
        <v>64</v>
      </c>
      <c r="D70" s="93">
        <v>204</v>
      </c>
      <c r="E70" s="94">
        <v>56</v>
      </c>
      <c r="F70" s="94">
        <v>7</v>
      </c>
      <c r="G70" s="94">
        <v>38</v>
      </c>
      <c r="H70" s="94">
        <v>15</v>
      </c>
      <c r="I70" s="99">
        <v>0</v>
      </c>
      <c r="J70" s="94">
        <v>1</v>
      </c>
      <c r="K70" s="94">
        <v>19</v>
      </c>
      <c r="L70" s="94">
        <v>29</v>
      </c>
      <c r="M70" s="94">
        <v>39</v>
      </c>
    </row>
    <row r="71" spans="1:13" ht="10.5" customHeight="1">
      <c r="A71" s="91"/>
      <c r="B71" s="91" t="s">
        <v>65</v>
      </c>
      <c r="D71" s="93">
        <v>416</v>
      </c>
      <c r="E71" s="94">
        <v>88</v>
      </c>
      <c r="F71" s="94">
        <v>11</v>
      </c>
      <c r="G71" s="94">
        <v>93</v>
      </c>
      <c r="H71" s="94">
        <v>15</v>
      </c>
      <c r="I71" s="99">
        <v>0</v>
      </c>
      <c r="J71" s="94">
        <v>1</v>
      </c>
      <c r="K71" s="94">
        <v>43</v>
      </c>
      <c r="L71" s="94">
        <v>49</v>
      </c>
      <c r="M71" s="94">
        <v>116</v>
      </c>
    </row>
    <row r="72" spans="1:13" ht="10.5" customHeight="1">
      <c r="A72" s="91"/>
      <c r="B72" s="91" t="s">
        <v>66</v>
      </c>
      <c r="D72" s="93">
        <v>125</v>
      </c>
      <c r="E72" s="94">
        <v>46</v>
      </c>
      <c r="F72" s="94">
        <v>5</v>
      </c>
      <c r="G72" s="94">
        <v>30</v>
      </c>
      <c r="H72" s="94">
        <v>13</v>
      </c>
      <c r="I72" s="94">
        <v>0</v>
      </c>
      <c r="J72" s="94">
        <v>0</v>
      </c>
      <c r="K72" s="94">
        <v>23</v>
      </c>
      <c r="L72" s="94">
        <v>8</v>
      </c>
      <c r="M72" s="101">
        <v>0</v>
      </c>
    </row>
    <row r="73" spans="1:13" ht="10.5" customHeight="1">
      <c r="A73" s="91"/>
      <c r="B73" s="91" t="s">
        <v>67</v>
      </c>
      <c r="D73" s="93">
        <v>366</v>
      </c>
      <c r="E73" s="94">
        <v>119</v>
      </c>
      <c r="F73" s="94">
        <v>28</v>
      </c>
      <c r="G73" s="94">
        <v>101</v>
      </c>
      <c r="H73" s="94">
        <v>22</v>
      </c>
      <c r="I73" s="94">
        <v>0</v>
      </c>
      <c r="J73" s="94">
        <v>3</v>
      </c>
      <c r="K73" s="94">
        <v>37</v>
      </c>
      <c r="L73" s="94">
        <v>52</v>
      </c>
      <c r="M73" s="94">
        <v>4</v>
      </c>
    </row>
    <row r="74" spans="1:13" ht="10.5" customHeight="1">
      <c r="A74" s="91"/>
      <c r="B74" s="91" t="s">
        <v>68</v>
      </c>
      <c r="D74" s="93">
        <v>305</v>
      </c>
      <c r="E74" s="94">
        <v>125</v>
      </c>
      <c r="F74" s="94">
        <v>26</v>
      </c>
      <c r="G74" s="94">
        <v>58</v>
      </c>
      <c r="H74" s="94">
        <v>19</v>
      </c>
      <c r="I74" s="94">
        <v>0</v>
      </c>
      <c r="J74" s="94">
        <v>2</v>
      </c>
      <c r="K74" s="94">
        <v>26</v>
      </c>
      <c r="L74" s="94">
        <v>42</v>
      </c>
      <c r="M74" s="94">
        <v>7</v>
      </c>
    </row>
    <row r="75" spans="1:16" s="1" customFormat="1" ht="10.5" customHeight="1">
      <c r="A75" s="91"/>
      <c r="B75" s="91" t="s">
        <v>69</v>
      </c>
      <c r="C75" s="62"/>
      <c r="D75" s="93">
        <v>98</v>
      </c>
      <c r="E75" s="94">
        <v>45</v>
      </c>
      <c r="F75" s="94">
        <v>5</v>
      </c>
      <c r="G75" s="94">
        <v>9</v>
      </c>
      <c r="H75" s="94">
        <v>5</v>
      </c>
      <c r="I75" s="99">
        <v>0</v>
      </c>
      <c r="J75" s="94">
        <v>0</v>
      </c>
      <c r="K75" s="94">
        <v>17</v>
      </c>
      <c r="L75" s="99">
        <v>5</v>
      </c>
      <c r="M75" s="94">
        <v>12</v>
      </c>
      <c r="N75" s="21"/>
      <c r="O75" s="32"/>
      <c r="P75" s="32"/>
    </row>
    <row r="76" spans="1:16" s="1" customFormat="1" ht="5.25" customHeight="1">
      <c r="A76" s="8"/>
      <c r="B76" s="8"/>
      <c r="C76" s="31"/>
      <c r="D76" s="25"/>
      <c r="E76" s="26"/>
      <c r="F76" s="26"/>
      <c r="G76" s="26"/>
      <c r="H76" s="26"/>
      <c r="I76" s="32"/>
      <c r="J76" s="32"/>
      <c r="K76" s="32"/>
      <c r="L76" s="32"/>
      <c r="M76" s="32"/>
      <c r="N76" s="21"/>
      <c r="O76" s="32"/>
      <c r="P76" s="40"/>
    </row>
    <row r="77" spans="1:16" s="1" customFormat="1" ht="10.5" customHeight="1">
      <c r="A77" s="86" t="s">
        <v>70</v>
      </c>
      <c r="B77" s="86"/>
      <c r="C77" s="62"/>
      <c r="D77" s="89">
        <f aca="true" t="shared" si="10" ref="D77:M77">SUM(D78)</f>
        <v>747</v>
      </c>
      <c r="E77" s="90">
        <f t="shared" si="10"/>
        <v>218</v>
      </c>
      <c r="F77" s="90">
        <f t="shared" si="10"/>
        <v>26</v>
      </c>
      <c r="G77" s="90">
        <f t="shared" si="10"/>
        <v>187</v>
      </c>
      <c r="H77" s="90">
        <f t="shared" si="10"/>
        <v>29</v>
      </c>
      <c r="I77" s="90">
        <f t="shared" si="10"/>
        <v>0</v>
      </c>
      <c r="J77" s="90">
        <f t="shared" si="10"/>
        <v>10</v>
      </c>
      <c r="K77" s="90">
        <f t="shared" si="10"/>
        <v>113</v>
      </c>
      <c r="L77" s="90">
        <f t="shared" si="10"/>
        <v>56</v>
      </c>
      <c r="M77" s="90">
        <f t="shared" si="10"/>
        <v>108</v>
      </c>
      <c r="N77" s="21"/>
      <c r="O77" s="32"/>
      <c r="P77" s="40"/>
    </row>
    <row r="78" spans="1:16" s="1" customFormat="1" ht="10.5" customHeight="1">
      <c r="A78" s="91"/>
      <c r="B78" s="91" t="s">
        <v>71</v>
      </c>
      <c r="C78" s="62"/>
      <c r="D78" s="93">
        <v>747</v>
      </c>
      <c r="E78" s="94">
        <v>218</v>
      </c>
      <c r="F78" s="94">
        <v>26</v>
      </c>
      <c r="G78" s="94">
        <v>187</v>
      </c>
      <c r="H78" s="94">
        <v>29</v>
      </c>
      <c r="I78" s="94">
        <v>0</v>
      </c>
      <c r="J78" s="94">
        <v>10</v>
      </c>
      <c r="K78" s="94">
        <v>113</v>
      </c>
      <c r="L78" s="94">
        <v>56</v>
      </c>
      <c r="M78" s="94">
        <v>108</v>
      </c>
      <c r="N78" s="21"/>
      <c r="O78" s="32"/>
      <c r="P78" s="40"/>
    </row>
    <row r="79" spans="1:16" s="1" customFormat="1" ht="5.25" customHeight="1">
      <c r="A79" s="8"/>
      <c r="B79" s="8"/>
      <c r="C79" s="31"/>
      <c r="D79" s="25"/>
      <c r="E79" s="26"/>
      <c r="F79" s="26"/>
      <c r="G79" s="26"/>
      <c r="H79" s="26"/>
      <c r="I79" s="32"/>
      <c r="J79" s="32"/>
      <c r="K79" s="32"/>
      <c r="L79" s="32"/>
      <c r="M79" s="32"/>
      <c r="N79" s="21"/>
      <c r="O79" s="32"/>
      <c r="P79" s="40"/>
    </row>
    <row r="80" spans="1:16" s="1" customFormat="1" ht="10.5" customHeight="1">
      <c r="A80" s="86" t="s">
        <v>72</v>
      </c>
      <c r="B80" s="86"/>
      <c r="C80" s="62"/>
      <c r="D80" s="89">
        <f aca="true" t="shared" si="11" ref="D80:M80">SUM(D81)</f>
        <v>400</v>
      </c>
      <c r="E80" s="90">
        <f t="shared" si="11"/>
        <v>75</v>
      </c>
      <c r="F80" s="90">
        <f t="shared" si="11"/>
        <v>11</v>
      </c>
      <c r="G80" s="90">
        <f t="shared" si="11"/>
        <v>94</v>
      </c>
      <c r="H80" s="90">
        <f t="shared" si="11"/>
        <v>25</v>
      </c>
      <c r="I80" s="90">
        <f t="shared" si="11"/>
        <v>0</v>
      </c>
      <c r="J80" s="100">
        <f t="shared" si="11"/>
        <v>6</v>
      </c>
      <c r="K80" s="90">
        <f t="shared" si="11"/>
        <v>60</v>
      </c>
      <c r="L80" s="90">
        <f t="shared" si="11"/>
        <v>78</v>
      </c>
      <c r="M80" s="90">
        <f t="shared" si="11"/>
        <v>51</v>
      </c>
      <c r="N80" s="21"/>
      <c r="O80" s="32"/>
      <c r="P80" s="40"/>
    </row>
    <row r="81" spans="1:16" s="1" customFormat="1" ht="10.5" customHeight="1">
      <c r="A81" s="91"/>
      <c r="B81" s="91" t="s">
        <v>73</v>
      </c>
      <c r="C81" s="62"/>
      <c r="D81" s="93">
        <v>400</v>
      </c>
      <c r="E81" s="94">
        <v>75</v>
      </c>
      <c r="F81" s="94">
        <v>11</v>
      </c>
      <c r="G81" s="94">
        <v>94</v>
      </c>
      <c r="H81" s="94">
        <v>25</v>
      </c>
      <c r="I81" s="94">
        <v>0</v>
      </c>
      <c r="J81" s="99">
        <v>6</v>
      </c>
      <c r="K81" s="94">
        <v>60</v>
      </c>
      <c r="L81" s="94">
        <v>78</v>
      </c>
      <c r="M81" s="94">
        <v>51</v>
      </c>
      <c r="N81" s="21"/>
      <c r="O81" s="32"/>
      <c r="P81" s="40"/>
    </row>
    <row r="82" spans="1:16" s="1" customFormat="1" ht="5.25" customHeight="1">
      <c r="A82" s="8"/>
      <c r="B82" s="8"/>
      <c r="C82" s="31"/>
      <c r="D82" s="25"/>
      <c r="E82" s="26"/>
      <c r="F82" s="26"/>
      <c r="G82" s="26"/>
      <c r="H82" s="26"/>
      <c r="I82" s="32"/>
      <c r="J82" s="32"/>
      <c r="K82" s="32"/>
      <c r="L82" s="32"/>
      <c r="M82" s="32"/>
      <c r="N82" s="21"/>
      <c r="O82" s="32"/>
      <c r="P82" s="40"/>
    </row>
    <row r="83" spans="1:16" s="1" customFormat="1" ht="10.5" customHeight="1">
      <c r="A83" s="86" t="s">
        <v>74</v>
      </c>
      <c r="B83" s="86"/>
      <c r="C83" s="62"/>
      <c r="D83" s="89">
        <f aca="true" t="shared" si="12" ref="D83:M83">SUM(D84)</f>
        <v>107</v>
      </c>
      <c r="E83" s="90">
        <f t="shared" si="12"/>
        <v>66</v>
      </c>
      <c r="F83" s="90">
        <f t="shared" si="12"/>
        <v>7</v>
      </c>
      <c r="G83" s="90">
        <f t="shared" si="12"/>
        <v>6</v>
      </c>
      <c r="H83" s="90">
        <f t="shared" si="12"/>
        <v>16</v>
      </c>
      <c r="I83" s="90">
        <f t="shared" si="12"/>
        <v>1</v>
      </c>
      <c r="J83" s="90">
        <f t="shared" si="12"/>
        <v>1</v>
      </c>
      <c r="K83" s="90">
        <f t="shared" si="12"/>
        <v>3</v>
      </c>
      <c r="L83" s="90">
        <f t="shared" si="12"/>
        <v>1</v>
      </c>
      <c r="M83" s="90">
        <f t="shared" si="12"/>
        <v>6</v>
      </c>
      <c r="N83" s="21"/>
      <c r="O83" s="32"/>
      <c r="P83" s="40"/>
    </row>
    <row r="84" spans="1:16" s="1" customFormat="1" ht="10.5" customHeight="1">
      <c r="A84" s="21"/>
      <c r="B84" s="91" t="s">
        <v>75</v>
      </c>
      <c r="C84" s="62"/>
      <c r="D84" s="93">
        <v>107</v>
      </c>
      <c r="E84" s="94">
        <v>66</v>
      </c>
      <c r="F84" s="99">
        <v>7</v>
      </c>
      <c r="G84" s="94">
        <v>6</v>
      </c>
      <c r="H84" s="94">
        <v>16</v>
      </c>
      <c r="I84" s="99">
        <v>1</v>
      </c>
      <c r="J84" s="99">
        <v>1</v>
      </c>
      <c r="K84" s="94">
        <v>3</v>
      </c>
      <c r="L84" s="94">
        <v>1</v>
      </c>
      <c r="M84" s="94">
        <v>6</v>
      </c>
      <c r="N84" s="21"/>
      <c r="O84" s="32"/>
      <c r="P84" s="40"/>
    </row>
    <row r="85" spans="1:14" ht="3.75" customHeight="1" thickBot="1">
      <c r="A85" s="102"/>
      <c r="B85" s="102"/>
      <c r="C85" s="102"/>
      <c r="D85" s="103"/>
      <c r="E85" s="102"/>
      <c r="F85" s="102"/>
      <c r="G85" s="102"/>
      <c r="H85" s="102"/>
      <c r="I85" s="102"/>
      <c r="J85" s="102"/>
      <c r="K85" s="102"/>
      <c r="L85" s="102"/>
      <c r="M85" s="102"/>
      <c r="N85" s="102"/>
    </row>
    <row r="86" spans="1:9" ht="12" customHeight="1">
      <c r="A86" s="104" t="s">
        <v>93</v>
      </c>
      <c r="B86" s="104"/>
      <c r="C86" s="104"/>
      <c r="D86" s="104"/>
      <c r="E86" s="104"/>
      <c r="F86" s="104"/>
      <c r="G86" s="104"/>
      <c r="H86" s="104"/>
      <c r="I86" s="104"/>
    </row>
  </sheetData>
  <sheetProtection/>
  <mergeCells count="29">
    <mergeCell ref="A83:B83"/>
    <mergeCell ref="A54:B54"/>
    <mergeCell ref="A60:B60"/>
    <mergeCell ref="A65:B65"/>
    <mergeCell ref="A68:B68"/>
    <mergeCell ref="A77:B77"/>
    <mergeCell ref="A80:B80"/>
    <mergeCell ref="A15:B15"/>
    <mergeCell ref="A16:B16"/>
    <mergeCell ref="A17:B17"/>
    <mergeCell ref="A41:B41"/>
    <mergeCell ref="A46:B46"/>
    <mergeCell ref="A50:B50"/>
    <mergeCell ref="J9:J10"/>
    <mergeCell ref="K9:K10"/>
    <mergeCell ref="L9:L10"/>
    <mergeCell ref="M9:M10"/>
    <mergeCell ref="A12:B12"/>
    <mergeCell ref="A13:B13"/>
    <mergeCell ref="A1:M1"/>
    <mergeCell ref="A8:C10"/>
    <mergeCell ref="D8:D10"/>
    <mergeCell ref="E8:M8"/>
    <mergeCell ref="N8:N10"/>
    <mergeCell ref="E9:E10"/>
    <mergeCell ref="F9:F10"/>
    <mergeCell ref="G9:G10"/>
    <mergeCell ref="H9:H10"/>
    <mergeCell ref="I9:I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71"/>
  <sheetViews>
    <sheetView zoomScalePageLayoutView="0" workbookViewId="0" topLeftCell="A1">
      <selection activeCell="D29" sqref="D29"/>
    </sheetView>
  </sheetViews>
  <sheetFormatPr defaultColWidth="8.00390625" defaultRowHeight="13.5"/>
  <cols>
    <col min="1" max="1" width="12.875" style="105" customWidth="1"/>
    <col min="2" max="4" width="10.25390625" style="105" customWidth="1"/>
    <col min="5" max="5" width="12.875" style="105" customWidth="1"/>
    <col min="6" max="6" width="10.25390625" style="105" customWidth="1"/>
    <col min="7" max="8" width="10.125" style="105" customWidth="1"/>
    <col min="9" max="9" width="7.875" style="105" customWidth="1"/>
    <col min="10" max="16384" width="8.00390625" style="105" customWidth="1"/>
  </cols>
  <sheetData>
    <row r="1" ht="17.25">
      <c r="C1" s="106" t="s">
        <v>97</v>
      </c>
    </row>
    <row r="2" ht="13.5" customHeight="1"/>
    <row r="3" spans="1:7" s="108" customFormat="1" ht="12" customHeight="1" thickBot="1">
      <c r="A3" s="107" t="s">
        <v>81</v>
      </c>
      <c r="G3" s="107" t="s">
        <v>98</v>
      </c>
    </row>
    <row r="4" spans="1:8" s="113" customFormat="1" ht="21" customHeight="1" thickTop="1">
      <c r="A4" s="109" t="s">
        <v>10</v>
      </c>
      <c r="B4" s="110" t="s">
        <v>99</v>
      </c>
      <c r="C4" s="109" t="s">
        <v>15</v>
      </c>
      <c r="D4" s="111" t="s">
        <v>100</v>
      </c>
      <c r="E4" s="112" t="s">
        <v>10</v>
      </c>
      <c r="F4" s="111" t="s">
        <v>99</v>
      </c>
      <c r="G4" s="111" t="s">
        <v>15</v>
      </c>
      <c r="H4" s="111" t="s">
        <v>100</v>
      </c>
    </row>
    <row r="5" spans="2:6" ht="6" customHeight="1">
      <c r="B5" s="114"/>
      <c r="E5" s="115"/>
      <c r="F5" s="114"/>
    </row>
    <row r="6" spans="1:8" ht="11.25" customHeight="1">
      <c r="A6" s="116" t="s">
        <v>23</v>
      </c>
      <c r="B6" s="117">
        <v>2117998</v>
      </c>
      <c r="C6" s="118">
        <v>1025665</v>
      </c>
      <c r="D6" s="118">
        <v>1092333</v>
      </c>
      <c r="E6" s="119" t="s">
        <v>101</v>
      </c>
      <c r="F6" s="120">
        <v>127365</v>
      </c>
      <c r="G6" s="121">
        <v>62396</v>
      </c>
      <c r="H6" s="121">
        <v>64969</v>
      </c>
    </row>
    <row r="7" spans="1:8" ht="11.25" customHeight="1">
      <c r="A7" s="122"/>
      <c r="C7" s="121"/>
      <c r="D7" s="121"/>
      <c r="E7" s="119">
        <v>45</v>
      </c>
      <c r="F7" s="120">
        <v>25567</v>
      </c>
      <c r="G7" s="121">
        <v>12610</v>
      </c>
      <c r="H7" s="121">
        <v>12957</v>
      </c>
    </row>
    <row r="8" spans="1:8" ht="11.25" customHeight="1">
      <c r="A8" s="123" t="s">
        <v>102</v>
      </c>
      <c r="B8" s="120">
        <v>100140</v>
      </c>
      <c r="C8" s="121">
        <v>51285</v>
      </c>
      <c r="D8" s="121">
        <v>48855</v>
      </c>
      <c r="E8" s="119">
        <v>46</v>
      </c>
      <c r="F8" s="120">
        <v>25069</v>
      </c>
      <c r="G8" s="121">
        <v>12355</v>
      </c>
      <c r="H8" s="121">
        <v>12714</v>
      </c>
    </row>
    <row r="9" spans="1:8" ht="11.25" customHeight="1">
      <c r="A9" s="123">
        <v>0</v>
      </c>
      <c r="B9" s="120">
        <v>18940</v>
      </c>
      <c r="C9" s="124">
        <v>9582</v>
      </c>
      <c r="D9" s="121">
        <v>9358</v>
      </c>
      <c r="E9" s="119">
        <v>47</v>
      </c>
      <c r="F9" s="120">
        <v>24387</v>
      </c>
      <c r="G9" s="121">
        <v>11783</v>
      </c>
      <c r="H9" s="121">
        <v>12604</v>
      </c>
    </row>
    <row r="10" spans="1:8" ht="11.25" customHeight="1">
      <c r="A10" s="123">
        <v>1</v>
      </c>
      <c r="B10" s="120">
        <v>19690</v>
      </c>
      <c r="C10" s="124">
        <v>10097</v>
      </c>
      <c r="D10" s="121">
        <v>9593</v>
      </c>
      <c r="E10" s="119">
        <v>48</v>
      </c>
      <c r="F10" s="120">
        <v>25768</v>
      </c>
      <c r="G10" s="121">
        <v>12669</v>
      </c>
      <c r="H10" s="121">
        <v>13099</v>
      </c>
    </row>
    <row r="11" spans="1:8" ht="11.25" customHeight="1">
      <c r="A11" s="123">
        <v>2</v>
      </c>
      <c r="B11" s="120">
        <v>20483</v>
      </c>
      <c r="C11" s="124">
        <v>10510</v>
      </c>
      <c r="D11" s="121">
        <v>9973</v>
      </c>
      <c r="E11" s="119">
        <v>49</v>
      </c>
      <c r="F11" s="120">
        <v>26574</v>
      </c>
      <c r="G11" s="121">
        <v>12979</v>
      </c>
      <c r="H11" s="121">
        <v>13595</v>
      </c>
    </row>
    <row r="12" spans="1:8" ht="11.25" customHeight="1">
      <c r="A12" s="123">
        <v>3</v>
      </c>
      <c r="B12" s="120">
        <v>20320</v>
      </c>
      <c r="C12" s="124">
        <v>10408</v>
      </c>
      <c r="D12" s="121">
        <v>9912</v>
      </c>
      <c r="E12" s="119"/>
      <c r="F12" s="120"/>
      <c r="G12" s="121"/>
      <c r="H12" s="121"/>
    </row>
    <row r="13" spans="1:8" ht="11.25" customHeight="1">
      <c r="A13" s="122">
        <v>4</v>
      </c>
      <c r="B13" s="124">
        <v>20707</v>
      </c>
      <c r="C13" s="124">
        <v>10688</v>
      </c>
      <c r="D13" s="121">
        <v>10019</v>
      </c>
      <c r="E13" s="119" t="s">
        <v>103</v>
      </c>
      <c r="F13" s="120">
        <v>153425</v>
      </c>
      <c r="G13" s="121">
        <v>75197</v>
      </c>
      <c r="H13" s="121">
        <v>78228</v>
      </c>
    </row>
    <row r="14" spans="1:8" ht="11.25" customHeight="1">
      <c r="A14" s="122"/>
      <c r="C14" s="124"/>
      <c r="D14" s="121"/>
      <c r="E14" s="119">
        <v>50</v>
      </c>
      <c r="F14" s="120">
        <v>26898</v>
      </c>
      <c r="G14" s="121">
        <v>13118</v>
      </c>
      <c r="H14" s="121">
        <v>13780</v>
      </c>
    </row>
    <row r="15" spans="1:8" ht="11.25" customHeight="1">
      <c r="A15" s="123" t="s">
        <v>104</v>
      </c>
      <c r="B15" s="120">
        <v>104285</v>
      </c>
      <c r="C15" s="121">
        <v>53248</v>
      </c>
      <c r="D15" s="121">
        <v>51037</v>
      </c>
      <c r="E15" s="119">
        <v>51</v>
      </c>
      <c r="F15" s="120">
        <v>28770</v>
      </c>
      <c r="G15" s="121">
        <v>14125</v>
      </c>
      <c r="H15" s="121">
        <v>14645</v>
      </c>
    </row>
    <row r="16" spans="1:8" ht="11.25" customHeight="1">
      <c r="A16" s="123">
        <v>5</v>
      </c>
      <c r="B16" s="120">
        <v>20556</v>
      </c>
      <c r="C16" s="121">
        <v>10451</v>
      </c>
      <c r="D16" s="121">
        <v>10105</v>
      </c>
      <c r="E16" s="119">
        <v>52</v>
      </c>
      <c r="F16" s="120">
        <v>30470</v>
      </c>
      <c r="G16" s="121">
        <v>15032</v>
      </c>
      <c r="H16" s="121">
        <v>15438</v>
      </c>
    </row>
    <row r="17" spans="1:8" ht="11.25" customHeight="1">
      <c r="A17" s="123">
        <v>6</v>
      </c>
      <c r="B17" s="120">
        <v>20873</v>
      </c>
      <c r="C17" s="121">
        <v>10660</v>
      </c>
      <c r="D17" s="121">
        <v>10213</v>
      </c>
      <c r="E17" s="119">
        <v>53</v>
      </c>
      <c r="F17" s="120">
        <v>32027</v>
      </c>
      <c r="G17" s="121">
        <v>15711</v>
      </c>
      <c r="H17" s="121">
        <v>16316</v>
      </c>
    </row>
    <row r="18" spans="1:8" ht="11.25" customHeight="1">
      <c r="A18" s="123">
        <v>7</v>
      </c>
      <c r="B18" s="120">
        <v>20513</v>
      </c>
      <c r="C18" s="121">
        <v>10553</v>
      </c>
      <c r="D18" s="121">
        <v>9960</v>
      </c>
      <c r="E18" s="119">
        <v>54</v>
      </c>
      <c r="F18" s="120">
        <v>35260</v>
      </c>
      <c r="G18" s="121">
        <v>17211</v>
      </c>
      <c r="H18" s="121">
        <v>18049</v>
      </c>
    </row>
    <row r="19" spans="1:8" ht="11.25" customHeight="1">
      <c r="A19" s="123">
        <v>8</v>
      </c>
      <c r="B19" s="120">
        <v>20976</v>
      </c>
      <c r="C19" s="121">
        <v>10677</v>
      </c>
      <c r="D19" s="121">
        <v>10299</v>
      </c>
      <c r="E19" s="119"/>
      <c r="F19" s="120"/>
      <c r="G19" s="121"/>
      <c r="H19" s="121"/>
    </row>
    <row r="20" spans="1:8" ht="11.25" customHeight="1">
      <c r="A20" s="123">
        <v>9</v>
      </c>
      <c r="B20" s="120">
        <v>21367</v>
      </c>
      <c r="C20" s="121">
        <v>10907</v>
      </c>
      <c r="D20" s="121">
        <v>10460</v>
      </c>
      <c r="E20" s="119" t="s">
        <v>105</v>
      </c>
      <c r="F20" s="120">
        <v>163749</v>
      </c>
      <c r="G20" s="121">
        <v>81644</v>
      </c>
      <c r="H20" s="121">
        <v>82105</v>
      </c>
    </row>
    <row r="21" spans="1:8" ht="11.25" customHeight="1">
      <c r="A21" s="122"/>
      <c r="C21" s="121"/>
      <c r="D21" s="121"/>
      <c r="E21" s="119">
        <v>55</v>
      </c>
      <c r="F21" s="120">
        <v>39632</v>
      </c>
      <c r="G21" s="121">
        <v>19745</v>
      </c>
      <c r="H21" s="121">
        <v>19887</v>
      </c>
    </row>
    <row r="22" spans="1:8" ht="11.25" customHeight="1">
      <c r="A22" s="123" t="s">
        <v>106</v>
      </c>
      <c r="B22" s="120">
        <v>106194</v>
      </c>
      <c r="C22" s="121">
        <v>54316</v>
      </c>
      <c r="D22" s="121">
        <v>51878</v>
      </c>
      <c r="E22" s="119">
        <v>56</v>
      </c>
      <c r="F22" s="120">
        <v>40527</v>
      </c>
      <c r="G22" s="121">
        <v>20193</v>
      </c>
      <c r="H22" s="121">
        <v>20334</v>
      </c>
    </row>
    <row r="23" spans="1:8" ht="11.25" customHeight="1">
      <c r="A23" s="123">
        <v>10</v>
      </c>
      <c r="B23" s="120">
        <v>20796</v>
      </c>
      <c r="C23" s="121">
        <v>10596</v>
      </c>
      <c r="D23" s="121">
        <v>10200</v>
      </c>
      <c r="E23" s="119">
        <v>57</v>
      </c>
      <c r="F23" s="120">
        <v>35893</v>
      </c>
      <c r="G23" s="121">
        <v>17969</v>
      </c>
      <c r="H23" s="121">
        <v>17924</v>
      </c>
    </row>
    <row r="24" spans="1:8" ht="11.25" customHeight="1">
      <c r="A24" s="123">
        <v>11</v>
      </c>
      <c r="B24" s="120">
        <v>21067</v>
      </c>
      <c r="C24" s="121">
        <v>10725</v>
      </c>
      <c r="D24" s="121">
        <v>10342</v>
      </c>
      <c r="E24" s="119">
        <v>58</v>
      </c>
      <c r="F24" s="120">
        <v>22345</v>
      </c>
      <c r="G24" s="121">
        <v>11286</v>
      </c>
      <c r="H24" s="121">
        <v>11059</v>
      </c>
    </row>
    <row r="25" spans="1:8" ht="11.25" customHeight="1">
      <c r="A25" s="123">
        <v>12</v>
      </c>
      <c r="B25" s="120">
        <v>21267</v>
      </c>
      <c r="C25" s="121">
        <v>10860</v>
      </c>
      <c r="D25" s="121">
        <v>10407</v>
      </c>
      <c r="E25" s="119">
        <v>59</v>
      </c>
      <c r="F25" s="120">
        <v>25352</v>
      </c>
      <c r="G25" s="121">
        <v>12451</v>
      </c>
      <c r="H25" s="121">
        <v>12901</v>
      </c>
    </row>
    <row r="26" spans="1:8" ht="11.25" customHeight="1">
      <c r="A26" s="123">
        <v>13</v>
      </c>
      <c r="B26" s="120">
        <v>21168</v>
      </c>
      <c r="C26" s="121">
        <v>10891</v>
      </c>
      <c r="D26" s="121">
        <v>10277</v>
      </c>
      <c r="E26" s="119"/>
      <c r="F26" s="120"/>
      <c r="G26" s="121"/>
      <c r="H26" s="121"/>
    </row>
    <row r="27" spans="1:8" ht="11.25" customHeight="1">
      <c r="A27" s="123">
        <v>14</v>
      </c>
      <c r="B27" s="120">
        <v>21896</v>
      </c>
      <c r="C27" s="121">
        <v>11244</v>
      </c>
      <c r="D27" s="121">
        <v>10652</v>
      </c>
      <c r="E27" s="119" t="s">
        <v>107</v>
      </c>
      <c r="F27" s="120">
        <v>146063</v>
      </c>
      <c r="G27" s="121">
        <v>71091</v>
      </c>
      <c r="H27" s="121">
        <v>74972</v>
      </c>
    </row>
    <row r="28" spans="1:8" ht="11.25" customHeight="1">
      <c r="A28" s="122"/>
      <c r="C28" s="121"/>
      <c r="D28" s="121"/>
      <c r="E28" s="119">
        <v>60</v>
      </c>
      <c r="F28" s="120">
        <v>30275</v>
      </c>
      <c r="G28" s="121">
        <v>14775</v>
      </c>
      <c r="H28" s="121">
        <v>15500</v>
      </c>
    </row>
    <row r="29" spans="1:8" ht="11.25" customHeight="1">
      <c r="A29" s="123" t="s">
        <v>108</v>
      </c>
      <c r="B29" s="120">
        <v>119253</v>
      </c>
      <c r="C29" s="121">
        <v>60984</v>
      </c>
      <c r="D29" s="121">
        <v>58269</v>
      </c>
      <c r="E29" s="119">
        <v>61</v>
      </c>
      <c r="F29" s="120">
        <v>29230</v>
      </c>
      <c r="G29" s="121">
        <v>14267</v>
      </c>
      <c r="H29" s="121">
        <v>14963</v>
      </c>
    </row>
    <row r="30" spans="1:8" ht="11.25" customHeight="1">
      <c r="A30" s="123">
        <v>15</v>
      </c>
      <c r="B30" s="120">
        <v>22478</v>
      </c>
      <c r="C30" s="121">
        <v>11561</v>
      </c>
      <c r="D30" s="121">
        <v>10917</v>
      </c>
      <c r="E30" s="119">
        <v>62</v>
      </c>
      <c r="F30" s="120">
        <v>29920</v>
      </c>
      <c r="G30" s="121">
        <v>14527</v>
      </c>
      <c r="H30" s="121">
        <v>15393</v>
      </c>
    </row>
    <row r="31" spans="1:8" ht="11.25" customHeight="1">
      <c r="A31" s="123">
        <v>16</v>
      </c>
      <c r="B31" s="120">
        <v>23503</v>
      </c>
      <c r="C31" s="121">
        <v>11974</v>
      </c>
      <c r="D31" s="121">
        <v>11529</v>
      </c>
      <c r="E31" s="119">
        <v>63</v>
      </c>
      <c r="F31" s="120">
        <v>28801</v>
      </c>
      <c r="G31" s="121">
        <v>14126</v>
      </c>
      <c r="H31" s="121">
        <v>14675</v>
      </c>
    </row>
    <row r="32" spans="1:8" ht="11.25" customHeight="1">
      <c r="A32" s="123">
        <v>17</v>
      </c>
      <c r="B32" s="120">
        <v>23827</v>
      </c>
      <c r="C32" s="121">
        <v>12206</v>
      </c>
      <c r="D32" s="121">
        <v>11621</v>
      </c>
      <c r="E32" s="119">
        <v>64</v>
      </c>
      <c r="F32" s="120">
        <v>27837</v>
      </c>
      <c r="G32" s="121">
        <v>13396</v>
      </c>
      <c r="H32" s="121">
        <v>14441</v>
      </c>
    </row>
    <row r="33" spans="1:8" ht="11.25" customHeight="1">
      <c r="A33" s="123">
        <v>18</v>
      </c>
      <c r="B33" s="120">
        <v>23973</v>
      </c>
      <c r="C33" s="121">
        <v>12374</v>
      </c>
      <c r="D33" s="121">
        <v>11599</v>
      </c>
      <c r="E33" s="119"/>
      <c r="F33" s="120"/>
      <c r="G33" s="121"/>
      <c r="H33" s="121"/>
    </row>
    <row r="34" spans="1:8" ht="11.25" customHeight="1">
      <c r="A34" s="122">
        <v>19</v>
      </c>
      <c r="B34" s="124">
        <v>25472</v>
      </c>
      <c r="C34" s="121">
        <v>12869</v>
      </c>
      <c r="D34" s="121">
        <v>12603</v>
      </c>
      <c r="E34" s="119" t="s">
        <v>109</v>
      </c>
      <c r="F34" s="120">
        <v>123226</v>
      </c>
      <c r="G34" s="121">
        <v>58598</v>
      </c>
      <c r="H34" s="121">
        <v>64628</v>
      </c>
    </row>
    <row r="35" spans="1:8" ht="11.25" customHeight="1">
      <c r="A35" s="122"/>
      <c r="C35" s="121"/>
      <c r="D35" s="121"/>
      <c r="E35" s="119">
        <v>65</v>
      </c>
      <c r="F35" s="120">
        <v>23247</v>
      </c>
      <c r="G35" s="121">
        <v>11289</v>
      </c>
      <c r="H35" s="121">
        <v>11958</v>
      </c>
    </row>
    <row r="36" spans="1:8" ht="11.25" customHeight="1">
      <c r="A36" s="123" t="s">
        <v>110</v>
      </c>
      <c r="B36" s="120">
        <v>121943</v>
      </c>
      <c r="C36" s="121">
        <v>59823</v>
      </c>
      <c r="D36" s="121">
        <v>62120</v>
      </c>
      <c r="E36" s="119">
        <v>66</v>
      </c>
      <c r="F36" s="120">
        <v>24691</v>
      </c>
      <c r="G36" s="121">
        <v>11778</v>
      </c>
      <c r="H36" s="121">
        <v>12913</v>
      </c>
    </row>
    <row r="37" spans="1:8" ht="11.25" customHeight="1">
      <c r="A37" s="123">
        <v>20</v>
      </c>
      <c r="B37" s="120">
        <v>26028</v>
      </c>
      <c r="C37" s="121">
        <v>12941</v>
      </c>
      <c r="D37" s="121">
        <v>13087</v>
      </c>
      <c r="E37" s="119">
        <v>67</v>
      </c>
      <c r="F37" s="120">
        <v>25682</v>
      </c>
      <c r="G37" s="121">
        <v>12245</v>
      </c>
      <c r="H37" s="121">
        <v>13437</v>
      </c>
    </row>
    <row r="38" spans="1:8" ht="11.25" customHeight="1">
      <c r="A38" s="123">
        <v>21</v>
      </c>
      <c r="B38" s="120">
        <v>25449</v>
      </c>
      <c r="C38" s="121">
        <v>12545</v>
      </c>
      <c r="D38" s="121">
        <v>12904</v>
      </c>
      <c r="E38" s="119">
        <v>68</v>
      </c>
      <c r="F38" s="120">
        <v>25274</v>
      </c>
      <c r="G38" s="121">
        <v>11911</v>
      </c>
      <c r="H38" s="121">
        <v>13363</v>
      </c>
    </row>
    <row r="39" spans="1:8" ht="11.25" customHeight="1">
      <c r="A39" s="123">
        <v>22</v>
      </c>
      <c r="B39" s="120">
        <v>24185</v>
      </c>
      <c r="C39" s="121">
        <v>11820</v>
      </c>
      <c r="D39" s="121">
        <v>12365</v>
      </c>
      <c r="E39" s="119">
        <v>69</v>
      </c>
      <c r="F39" s="120">
        <v>24332</v>
      </c>
      <c r="G39" s="121">
        <v>11375</v>
      </c>
      <c r="H39" s="121">
        <v>12957</v>
      </c>
    </row>
    <row r="40" spans="1:8" ht="11.25" customHeight="1">
      <c r="A40" s="123">
        <v>23</v>
      </c>
      <c r="B40" s="120">
        <v>22563</v>
      </c>
      <c r="C40" s="121">
        <v>11014</v>
      </c>
      <c r="D40" s="121">
        <v>11549</v>
      </c>
      <c r="E40" s="119"/>
      <c r="F40" s="120"/>
      <c r="G40" s="121"/>
      <c r="H40" s="121"/>
    </row>
    <row r="41" spans="1:8" ht="11.25" customHeight="1">
      <c r="A41" s="122">
        <v>24</v>
      </c>
      <c r="B41" s="124">
        <v>23718</v>
      </c>
      <c r="C41" s="121">
        <v>11503</v>
      </c>
      <c r="D41" s="121">
        <v>12215</v>
      </c>
      <c r="E41" s="119" t="s">
        <v>111</v>
      </c>
      <c r="F41" s="120">
        <v>111286</v>
      </c>
      <c r="G41" s="121">
        <v>51491</v>
      </c>
      <c r="H41" s="121">
        <v>59795</v>
      </c>
    </row>
    <row r="42" spans="1:8" ht="11.25" customHeight="1">
      <c r="A42" s="122"/>
      <c r="C42" s="121"/>
      <c r="D42" s="121"/>
      <c r="E42" s="119">
        <v>70</v>
      </c>
      <c r="F42" s="120">
        <v>23459</v>
      </c>
      <c r="G42" s="121">
        <v>10887</v>
      </c>
      <c r="H42" s="121">
        <v>12572</v>
      </c>
    </row>
    <row r="43" spans="1:8" ht="11.25" customHeight="1">
      <c r="A43" s="122" t="s">
        <v>112</v>
      </c>
      <c r="B43" s="124">
        <v>133777</v>
      </c>
      <c r="C43" s="121">
        <v>66088</v>
      </c>
      <c r="D43" s="121">
        <v>67689</v>
      </c>
      <c r="E43" s="119">
        <v>71</v>
      </c>
      <c r="F43" s="120">
        <v>22874</v>
      </c>
      <c r="G43" s="121">
        <v>10692</v>
      </c>
      <c r="H43" s="121">
        <v>12182</v>
      </c>
    </row>
    <row r="44" spans="1:8" ht="11.25" customHeight="1">
      <c r="A44" s="123">
        <v>25</v>
      </c>
      <c r="B44" s="120">
        <v>24285</v>
      </c>
      <c r="C44" s="121">
        <v>11765</v>
      </c>
      <c r="D44" s="121">
        <v>12520</v>
      </c>
      <c r="E44" s="119">
        <v>72</v>
      </c>
      <c r="F44" s="120">
        <v>22459</v>
      </c>
      <c r="G44" s="121">
        <v>10401</v>
      </c>
      <c r="H44" s="121">
        <v>12058</v>
      </c>
    </row>
    <row r="45" spans="1:8" ht="11.25" customHeight="1">
      <c r="A45" s="123">
        <v>26</v>
      </c>
      <c r="B45" s="120">
        <v>25524</v>
      </c>
      <c r="C45" s="121">
        <v>12402</v>
      </c>
      <c r="D45" s="121">
        <v>13122</v>
      </c>
      <c r="E45" s="119">
        <v>73</v>
      </c>
      <c r="F45" s="120">
        <v>21463</v>
      </c>
      <c r="G45" s="121">
        <v>9954</v>
      </c>
      <c r="H45" s="121">
        <v>11509</v>
      </c>
    </row>
    <row r="46" spans="1:8" ht="11.25" customHeight="1">
      <c r="A46" s="123">
        <v>27</v>
      </c>
      <c r="B46" s="120">
        <v>26322</v>
      </c>
      <c r="C46" s="121">
        <v>13049</v>
      </c>
      <c r="D46" s="121">
        <v>13273</v>
      </c>
      <c r="E46" s="119">
        <v>74</v>
      </c>
      <c r="F46" s="120">
        <v>21031</v>
      </c>
      <c r="G46" s="121">
        <v>9557</v>
      </c>
      <c r="H46" s="121">
        <v>11474</v>
      </c>
    </row>
    <row r="47" spans="1:8" ht="11.25" customHeight="1">
      <c r="A47" s="123">
        <v>28</v>
      </c>
      <c r="B47" s="120">
        <v>28075</v>
      </c>
      <c r="C47" s="121">
        <v>13902</v>
      </c>
      <c r="D47" s="121">
        <v>14173</v>
      </c>
      <c r="E47" s="119"/>
      <c r="F47" s="120"/>
      <c r="G47" s="121"/>
      <c r="H47" s="121"/>
    </row>
    <row r="48" spans="1:8" ht="11.25" customHeight="1">
      <c r="A48" s="122">
        <v>29</v>
      </c>
      <c r="B48" s="124">
        <v>29571</v>
      </c>
      <c r="C48" s="121">
        <v>14970</v>
      </c>
      <c r="D48" s="121">
        <v>14601</v>
      </c>
      <c r="E48" s="119" t="s">
        <v>113</v>
      </c>
      <c r="F48" s="120">
        <v>89847</v>
      </c>
      <c r="G48" s="121">
        <v>39341</v>
      </c>
      <c r="H48" s="121">
        <v>50506</v>
      </c>
    </row>
    <row r="49" spans="1:8" ht="11.25" customHeight="1">
      <c r="A49" s="122"/>
      <c r="C49" s="121"/>
      <c r="D49" s="121"/>
      <c r="E49" s="119">
        <v>75</v>
      </c>
      <c r="F49" s="120">
        <v>19863</v>
      </c>
      <c r="G49" s="121">
        <v>9020</v>
      </c>
      <c r="H49" s="121">
        <v>10843</v>
      </c>
    </row>
    <row r="50" spans="1:8" ht="11.25" customHeight="1">
      <c r="A50" s="122" t="s">
        <v>114</v>
      </c>
      <c r="B50" s="124">
        <v>152961</v>
      </c>
      <c r="C50" s="121">
        <v>76540</v>
      </c>
      <c r="D50" s="121">
        <v>76421</v>
      </c>
      <c r="E50" s="119">
        <v>76</v>
      </c>
      <c r="F50" s="120">
        <v>18685</v>
      </c>
      <c r="G50" s="121">
        <v>8410</v>
      </c>
      <c r="H50" s="121">
        <v>10275</v>
      </c>
    </row>
    <row r="51" spans="1:8" ht="11.25" customHeight="1">
      <c r="A51" s="123">
        <v>30</v>
      </c>
      <c r="B51" s="120">
        <v>30966</v>
      </c>
      <c r="C51" s="121">
        <v>15324</v>
      </c>
      <c r="D51" s="121">
        <v>15642</v>
      </c>
      <c r="E51" s="119">
        <v>77</v>
      </c>
      <c r="F51" s="120">
        <v>18100</v>
      </c>
      <c r="G51" s="121">
        <v>7928</v>
      </c>
      <c r="H51" s="121">
        <v>10172</v>
      </c>
    </row>
    <row r="52" spans="1:8" ht="11.25" customHeight="1">
      <c r="A52" s="123">
        <v>31</v>
      </c>
      <c r="B52" s="120">
        <v>31372</v>
      </c>
      <c r="C52" s="121">
        <v>15655</v>
      </c>
      <c r="D52" s="121">
        <v>15717</v>
      </c>
      <c r="E52" s="119">
        <v>78</v>
      </c>
      <c r="F52" s="120">
        <v>17449</v>
      </c>
      <c r="G52" s="121">
        <v>7489</v>
      </c>
      <c r="H52" s="121">
        <v>9960</v>
      </c>
    </row>
    <row r="53" spans="1:8" ht="11.25" customHeight="1">
      <c r="A53" s="123">
        <v>32</v>
      </c>
      <c r="B53" s="120">
        <v>30935</v>
      </c>
      <c r="C53" s="121">
        <v>15690</v>
      </c>
      <c r="D53" s="121">
        <v>15245</v>
      </c>
      <c r="E53" s="119">
        <v>79</v>
      </c>
      <c r="F53" s="120">
        <v>15750</v>
      </c>
      <c r="G53" s="121">
        <v>6494</v>
      </c>
      <c r="H53" s="121">
        <v>9256</v>
      </c>
    </row>
    <row r="54" spans="1:8" ht="11.25" customHeight="1">
      <c r="A54" s="123">
        <v>33</v>
      </c>
      <c r="B54" s="120">
        <v>30349</v>
      </c>
      <c r="C54" s="121">
        <v>15075</v>
      </c>
      <c r="D54" s="121">
        <v>15274</v>
      </c>
      <c r="E54" s="119"/>
      <c r="F54" s="120"/>
      <c r="G54" s="121"/>
      <c r="H54" s="121"/>
    </row>
    <row r="55" spans="1:8" ht="11.25" customHeight="1">
      <c r="A55" s="123">
        <v>34</v>
      </c>
      <c r="B55" s="120">
        <v>29339</v>
      </c>
      <c r="C55" s="121">
        <v>14796</v>
      </c>
      <c r="D55" s="121">
        <v>14543</v>
      </c>
      <c r="E55" s="119" t="s">
        <v>115</v>
      </c>
      <c r="F55" s="120">
        <v>56730</v>
      </c>
      <c r="G55" s="121">
        <v>20344</v>
      </c>
      <c r="H55" s="121">
        <v>36386</v>
      </c>
    </row>
    <row r="56" spans="1:8" ht="11.25" customHeight="1">
      <c r="A56" s="122"/>
      <c r="C56" s="121"/>
      <c r="D56" s="121"/>
      <c r="E56" s="119">
        <v>80</v>
      </c>
      <c r="F56" s="120">
        <v>13856</v>
      </c>
      <c r="G56" s="121">
        <v>5572</v>
      </c>
      <c r="H56" s="121">
        <v>8284</v>
      </c>
    </row>
    <row r="57" spans="1:8" ht="11.25" customHeight="1">
      <c r="A57" s="123" t="s">
        <v>116</v>
      </c>
      <c r="B57" s="120">
        <v>133888</v>
      </c>
      <c r="C57" s="121">
        <v>66377</v>
      </c>
      <c r="D57" s="121">
        <v>67511</v>
      </c>
      <c r="E57" s="119">
        <v>81</v>
      </c>
      <c r="F57" s="120">
        <v>12503</v>
      </c>
      <c r="G57" s="121">
        <v>4443</v>
      </c>
      <c r="H57" s="121">
        <v>8060</v>
      </c>
    </row>
    <row r="58" spans="1:8" ht="11.25" customHeight="1">
      <c r="A58" s="123">
        <v>35</v>
      </c>
      <c r="B58" s="120">
        <v>28310</v>
      </c>
      <c r="C58" s="121">
        <v>13947</v>
      </c>
      <c r="D58" s="121">
        <v>14363</v>
      </c>
      <c r="E58" s="119">
        <v>82</v>
      </c>
      <c r="F58" s="120">
        <v>10857</v>
      </c>
      <c r="G58" s="121">
        <v>3779</v>
      </c>
      <c r="H58" s="121">
        <v>7078</v>
      </c>
    </row>
    <row r="59" spans="1:8" ht="11.25" customHeight="1">
      <c r="A59" s="123">
        <v>36</v>
      </c>
      <c r="B59" s="120">
        <v>28294</v>
      </c>
      <c r="C59" s="121">
        <v>14146</v>
      </c>
      <c r="D59" s="121">
        <v>14148</v>
      </c>
      <c r="E59" s="119">
        <v>83</v>
      </c>
      <c r="F59" s="120">
        <v>9764</v>
      </c>
      <c r="G59" s="121">
        <v>3266</v>
      </c>
      <c r="H59" s="121">
        <v>6498</v>
      </c>
    </row>
    <row r="60" spans="1:8" ht="11.25" customHeight="1">
      <c r="A60" s="123">
        <v>37</v>
      </c>
      <c r="B60" s="120">
        <v>28000</v>
      </c>
      <c r="C60" s="121">
        <v>13828</v>
      </c>
      <c r="D60" s="121">
        <v>14172</v>
      </c>
      <c r="E60" s="119">
        <v>84</v>
      </c>
      <c r="F60" s="120">
        <v>9750</v>
      </c>
      <c r="G60" s="121">
        <v>3284</v>
      </c>
      <c r="H60" s="121">
        <v>6466</v>
      </c>
    </row>
    <row r="61" spans="1:8" ht="11.25" customHeight="1">
      <c r="A61" s="123">
        <v>38</v>
      </c>
      <c r="B61" s="120">
        <v>21043</v>
      </c>
      <c r="C61" s="121">
        <v>10464</v>
      </c>
      <c r="D61" s="121">
        <v>10579</v>
      </c>
      <c r="E61" s="119"/>
      <c r="F61" s="120"/>
      <c r="G61" s="121"/>
      <c r="H61" s="121"/>
    </row>
    <row r="62" spans="1:8" ht="11.25" customHeight="1">
      <c r="A62" s="122">
        <v>39</v>
      </c>
      <c r="B62" s="124">
        <v>28241</v>
      </c>
      <c r="C62" s="121">
        <v>13992</v>
      </c>
      <c r="D62" s="121">
        <v>14249</v>
      </c>
      <c r="E62" s="119" t="s">
        <v>117</v>
      </c>
      <c r="F62" s="120">
        <v>46346</v>
      </c>
      <c r="G62" s="121">
        <v>13728</v>
      </c>
      <c r="H62" s="121">
        <v>32618</v>
      </c>
    </row>
    <row r="63" spans="1:8" ht="11.25" customHeight="1">
      <c r="A63" s="122"/>
      <c r="C63" s="121"/>
      <c r="D63" s="121"/>
      <c r="E63" s="119"/>
      <c r="F63" s="120"/>
      <c r="G63" s="121"/>
      <c r="H63" s="121"/>
    </row>
    <row r="64" spans="1:8" ht="11.25" customHeight="1">
      <c r="A64" s="123" t="s">
        <v>118</v>
      </c>
      <c r="B64" s="120">
        <v>126821</v>
      </c>
      <c r="C64" s="121">
        <v>62679</v>
      </c>
      <c r="D64" s="121">
        <v>64142</v>
      </c>
      <c r="E64" s="119" t="s">
        <v>119</v>
      </c>
      <c r="F64" s="120">
        <v>699</v>
      </c>
      <c r="G64" s="121">
        <v>495</v>
      </c>
      <c r="H64" s="121">
        <v>204</v>
      </c>
    </row>
    <row r="65" spans="1:8" ht="11.25" customHeight="1">
      <c r="A65" s="123">
        <v>40</v>
      </c>
      <c r="B65" s="120">
        <v>25990</v>
      </c>
      <c r="C65" s="121">
        <v>12817</v>
      </c>
      <c r="D65" s="121">
        <v>13173</v>
      </c>
      <c r="E65" s="125"/>
      <c r="F65" s="126"/>
      <c r="G65" s="107"/>
      <c r="H65" s="107"/>
    </row>
    <row r="66" spans="1:8" ht="11.25" customHeight="1">
      <c r="A66" s="123">
        <v>41</v>
      </c>
      <c r="B66" s="120">
        <v>25765</v>
      </c>
      <c r="C66" s="121">
        <v>12782</v>
      </c>
      <c r="D66" s="121">
        <v>12983</v>
      </c>
      <c r="E66" s="125"/>
      <c r="F66" s="126"/>
      <c r="G66" s="107"/>
      <c r="H66" s="107"/>
    </row>
    <row r="67" spans="1:8" ht="11.25" customHeight="1">
      <c r="A67" s="123">
        <v>42</v>
      </c>
      <c r="B67" s="120">
        <v>24949</v>
      </c>
      <c r="C67" s="121">
        <v>12380</v>
      </c>
      <c r="D67" s="121">
        <v>12569</v>
      </c>
      <c r="E67" s="125"/>
      <c r="F67" s="126"/>
      <c r="G67" s="107"/>
      <c r="H67" s="107"/>
    </row>
    <row r="68" spans="1:8" ht="11.25" customHeight="1">
      <c r="A68" s="123">
        <v>43</v>
      </c>
      <c r="B68" s="120">
        <v>24819</v>
      </c>
      <c r="C68" s="121">
        <v>12163</v>
      </c>
      <c r="D68" s="121">
        <v>12656</v>
      </c>
      <c r="E68" s="125"/>
      <c r="F68" s="126"/>
      <c r="G68" s="107"/>
      <c r="H68" s="107"/>
    </row>
    <row r="69" spans="1:8" ht="11.25" customHeight="1">
      <c r="A69" s="123">
        <v>44</v>
      </c>
      <c r="B69" s="120">
        <v>25298</v>
      </c>
      <c r="C69" s="121">
        <v>12537</v>
      </c>
      <c r="D69" s="121">
        <v>12761</v>
      </c>
      <c r="E69" s="125"/>
      <c r="F69" s="126"/>
      <c r="G69" s="107"/>
      <c r="H69" s="107"/>
    </row>
    <row r="70" spans="1:8" ht="3" customHeight="1" thickBot="1">
      <c r="A70" s="127"/>
      <c r="B70" s="128"/>
      <c r="C70" s="127"/>
      <c r="D70" s="127"/>
      <c r="E70" s="129"/>
      <c r="F70" s="128"/>
      <c r="G70" s="127"/>
      <c r="H70" s="127"/>
    </row>
    <row r="71" spans="1:8" ht="14.25" customHeight="1">
      <c r="A71" s="107" t="s">
        <v>120</v>
      </c>
      <c r="B71" s="130"/>
      <c r="C71" s="130"/>
      <c r="D71" s="130"/>
      <c r="E71" s="130"/>
      <c r="F71" s="130"/>
      <c r="G71" s="130"/>
      <c r="H71" s="13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J13" sqref="J13"/>
    </sheetView>
  </sheetViews>
  <sheetFormatPr defaultColWidth="8.00390625" defaultRowHeight="13.5"/>
  <cols>
    <col min="1" max="1" width="1.37890625" style="132" customWidth="1"/>
    <col min="2" max="2" width="10.125" style="132" customWidth="1"/>
    <col min="3" max="3" width="1.00390625" style="132" customWidth="1"/>
    <col min="4" max="9" width="10.50390625" style="132" customWidth="1"/>
    <col min="10" max="10" width="10.625" style="132" customWidth="1"/>
    <col min="11" max="16384" width="8.00390625" style="132" customWidth="1"/>
  </cols>
  <sheetData>
    <row r="1" spans="1:10" ht="17.25">
      <c r="A1" s="131" t="s">
        <v>121</v>
      </c>
      <c r="B1" s="131"/>
      <c r="C1" s="131"/>
      <c r="D1" s="131"/>
      <c r="E1" s="131"/>
      <c r="F1" s="131"/>
      <c r="G1" s="131"/>
      <c r="H1" s="131"/>
      <c r="I1" s="131"/>
      <c r="J1" s="131"/>
    </row>
    <row r="2" ht="15" customHeight="1">
      <c r="A2" s="133"/>
    </row>
    <row r="3" spans="1:10" ht="12.75" thickBot="1">
      <c r="A3" s="133" t="s">
        <v>81</v>
      </c>
      <c r="J3" s="134" t="s">
        <v>122</v>
      </c>
    </row>
    <row r="4" spans="1:10" ht="36" customHeight="1" thickTop="1">
      <c r="A4" s="135" t="s">
        <v>123</v>
      </c>
      <c r="B4" s="135"/>
      <c r="C4" s="136"/>
      <c r="D4" s="137" t="s">
        <v>23</v>
      </c>
      <c r="E4" s="138" t="s">
        <v>124</v>
      </c>
      <c r="F4" s="139" t="s">
        <v>125</v>
      </c>
      <c r="G4" s="138" t="s">
        <v>126</v>
      </c>
      <c r="H4" s="139" t="s">
        <v>127</v>
      </c>
      <c r="I4" s="138" t="s">
        <v>128</v>
      </c>
      <c r="J4" s="139" t="s">
        <v>22</v>
      </c>
    </row>
    <row r="5" ht="4.5" customHeight="1">
      <c r="D5" s="140"/>
    </row>
    <row r="6" spans="1:12" ht="26.25" customHeight="1">
      <c r="A6" s="141" t="s">
        <v>129</v>
      </c>
      <c r="B6" s="141"/>
      <c r="D6" s="142">
        <v>36595</v>
      </c>
      <c r="E6" s="143">
        <v>7488</v>
      </c>
      <c r="F6" s="143">
        <v>6915</v>
      </c>
      <c r="G6" s="143">
        <v>818</v>
      </c>
      <c r="H6" s="143">
        <v>14809</v>
      </c>
      <c r="I6" s="143">
        <v>3541</v>
      </c>
      <c r="J6" s="144">
        <v>3024</v>
      </c>
      <c r="K6" s="145"/>
      <c r="L6" s="145"/>
    </row>
    <row r="7" spans="1:12" ht="26.25" customHeight="1">
      <c r="A7" s="141" t="s">
        <v>130</v>
      </c>
      <c r="B7" s="141"/>
      <c r="D7" s="142">
        <v>38970</v>
      </c>
      <c r="E7" s="143">
        <v>7238</v>
      </c>
      <c r="F7" s="143">
        <v>8627</v>
      </c>
      <c r="G7" s="143">
        <v>866</v>
      </c>
      <c r="H7" s="143">
        <v>14925</v>
      </c>
      <c r="I7" s="143">
        <v>3999</v>
      </c>
      <c r="J7" s="144">
        <v>3315</v>
      </c>
      <c r="K7" s="145"/>
      <c r="L7" s="145"/>
    </row>
    <row r="8" spans="1:12" ht="26.25" customHeight="1">
      <c r="A8" s="141" t="s">
        <v>131</v>
      </c>
      <c r="B8" s="141"/>
      <c r="D8" s="142">
        <v>41545</v>
      </c>
      <c r="E8" s="143">
        <v>7053</v>
      </c>
      <c r="F8" s="143">
        <v>10156</v>
      </c>
      <c r="G8" s="143">
        <v>898</v>
      </c>
      <c r="H8" s="143">
        <v>15138</v>
      </c>
      <c r="I8" s="143">
        <v>4718</v>
      </c>
      <c r="J8" s="144">
        <v>3582</v>
      </c>
      <c r="K8" s="145"/>
      <c r="L8" s="145"/>
    </row>
    <row r="9" spans="1:12" ht="26.25" customHeight="1">
      <c r="A9" s="141" t="s">
        <v>132</v>
      </c>
      <c r="B9" s="141"/>
      <c r="D9" s="142">
        <v>44678</v>
      </c>
      <c r="E9" s="143">
        <v>6832</v>
      </c>
      <c r="F9" s="143">
        <v>11258</v>
      </c>
      <c r="G9" s="143">
        <v>938</v>
      </c>
      <c r="H9" s="143">
        <v>16449</v>
      </c>
      <c r="I9" s="143">
        <v>5643</v>
      </c>
      <c r="J9" s="144">
        <v>3558</v>
      </c>
      <c r="K9" s="145"/>
      <c r="L9" s="145"/>
    </row>
    <row r="10" spans="1:12" s="147" customFormat="1" ht="26.25" customHeight="1">
      <c r="A10" s="146" t="s">
        <v>133</v>
      </c>
      <c r="B10" s="146"/>
      <c r="D10" s="148">
        <v>48009</v>
      </c>
      <c r="E10" s="149">
        <v>6606</v>
      </c>
      <c r="F10" s="149">
        <v>12816</v>
      </c>
      <c r="G10" s="149">
        <v>968</v>
      </c>
      <c r="H10" s="149">
        <v>17596</v>
      </c>
      <c r="I10" s="149">
        <v>6463</v>
      </c>
      <c r="J10" s="150">
        <f>D10-E10-F10-G10-H10-I10</f>
        <v>3560</v>
      </c>
      <c r="K10" s="145"/>
      <c r="L10" s="145"/>
    </row>
    <row r="11" spans="1:12" ht="16.5" customHeight="1">
      <c r="A11" s="133"/>
      <c r="B11" s="133"/>
      <c r="D11" s="142"/>
      <c r="E11" s="143"/>
      <c r="F11" s="144"/>
      <c r="G11" s="143"/>
      <c r="H11" s="144"/>
      <c r="I11" s="143"/>
      <c r="J11" s="150">
        <f>D11-E11-F11-G11-H11-I11</f>
        <v>0</v>
      </c>
      <c r="K11" s="145"/>
      <c r="L11" s="145"/>
    </row>
    <row r="12" spans="1:12" s="147" customFormat="1" ht="26.25" customHeight="1">
      <c r="A12" s="151"/>
      <c r="B12" s="152" t="s">
        <v>24</v>
      </c>
      <c r="D12" s="148">
        <f aca="true" t="shared" si="0" ref="D12:I12">SUM(D14:D33)</f>
        <v>40464</v>
      </c>
      <c r="E12" s="150">
        <f t="shared" si="0"/>
        <v>5671</v>
      </c>
      <c r="F12" s="150">
        <f t="shared" si="0"/>
        <v>9675</v>
      </c>
      <c r="G12" s="150">
        <f t="shared" si="0"/>
        <v>817</v>
      </c>
      <c r="H12" s="150">
        <f t="shared" si="0"/>
        <v>15652</v>
      </c>
      <c r="I12" s="150">
        <f t="shared" si="0"/>
        <v>5702</v>
      </c>
      <c r="J12" s="150">
        <f>D12-E12-F12-G12-H12-I12</f>
        <v>2947</v>
      </c>
      <c r="K12" s="145"/>
      <c r="L12" s="145"/>
    </row>
    <row r="13" spans="1:12" s="147" customFormat="1" ht="18" customHeight="1">
      <c r="A13" s="151"/>
      <c r="B13" s="152"/>
      <c r="D13" s="148" t="s">
        <v>134</v>
      </c>
      <c r="E13" s="149"/>
      <c r="F13" s="149"/>
      <c r="G13" s="150"/>
      <c r="H13" s="150"/>
      <c r="I13" s="150"/>
      <c r="J13" s="150"/>
      <c r="K13" s="145"/>
      <c r="L13" s="145"/>
    </row>
    <row r="14" spans="1:12" ht="26.25" customHeight="1">
      <c r="A14" s="133"/>
      <c r="B14" s="153" t="s">
        <v>26</v>
      </c>
      <c r="D14" s="142">
        <v>8737</v>
      </c>
      <c r="E14" s="143">
        <v>1853</v>
      </c>
      <c r="F14" s="143">
        <v>3666</v>
      </c>
      <c r="G14" s="143">
        <v>51</v>
      </c>
      <c r="H14" s="143">
        <v>216</v>
      </c>
      <c r="I14" s="143">
        <v>1900</v>
      </c>
      <c r="J14" s="144">
        <f aca="true" t="shared" si="1" ref="J14:J27">D14-E14-F14-G14-H14-I14</f>
        <v>1051</v>
      </c>
      <c r="K14" s="145"/>
      <c r="L14" s="145"/>
    </row>
    <row r="15" spans="1:12" ht="26.25" customHeight="1">
      <c r="A15" s="133"/>
      <c r="B15" s="153" t="s">
        <v>27</v>
      </c>
      <c r="D15" s="142">
        <v>5817</v>
      </c>
      <c r="E15" s="143">
        <v>516</v>
      </c>
      <c r="F15" s="143">
        <v>1092</v>
      </c>
      <c r="G15" s="143">
        <v>165</v>
      </c>
      <c r="H15" s="143">
        <v>3500</v>
      </c>
      <c r="I15" s="143">
        <v>333</v>
      </c>
      <c r="J15" s="144">
        <f t="shared" si="1"/>
        <v>211</v>
      </c>
      <c r="K15" s="145"/>
      <c r="L15" s="145"/>
    </row>
    <row r="16" spans="1:12" ht="26.25" customHeight="1">
      <c r="A16" s="133"/>
      <c r="B16" s="153" t="s">
        <v>28</v>
      </c>
      <c r="D16" s="142">
        <v>517</v>
      </c>
      <c r="E16" s="143">
        <v>222</v>
      </c>
      <c r="F16" s="143">
        <v>107</v>
      </c>
      <c r="G16" s="143">
        <v>2</v>
      </c>
      <c r="H16" s="143">
        <v>42</v>
      </c>
      <c r="I16" s="143">
        <v>62</v>
      </c>
      <c r="J16" s="144">
        <f t="shared" si="1"/>
        <v>82</v>
      </c>
      <c r="K16" s="145"/>
      <c r="L16" s="145"/>
    </row>
    <row r="17" spans="1:12" ht="26.25" customHeight="1">
      <c r="A17" s="133"/>
      <c r="B17" s="153" t="s">
        <v>29</v>
      </c>
      <c r="D17" s="142">
        <v>1105</v>
      </c>
      <c r="E17" s="143">
        <v>666</v>
      </c>
      <c r="F17" s="143">
        <v>145</v>
      </c>
      <c r="G17" s="143">
        <v>7</v>
      </c>
      <c r="H17" s="143">
        <v>84</v>
      </c>
      <c r="I17" s="143">
        <v>111</v>
      </c>
      <c r="J17" s="144">
        <f t="shared" si="1"/>
        <v>92</v>
      </c>
      <c r="K17" s="145"/>
      <c r="L17" s="145"/>
    </row>
    <row r="18" spans="1:12" ht="26.25" customHeight="1">
      <c r="A18" s="133"/>
      <c r="B18" s="153" t="s">
        <v>30</v>
      </c>
      <c r="D18" s="142">
        <v>1939</v>
      </c>
      <c r="E18" s="143">
        <v>92</v>
      </c>
      <c r="F18" s="143">
        <v>706</v>
      </c>
      <c r="G18" s="143">
        <v>5</v>
      </c>
      <c r="H18" s="143">
        <v>887</v>
      </c>
      <c r="I18" s="143">
        <v>133</v>
      </c>
      <c r="J18" s="144">
        <f t="shared" si="1"/>
        <v>116</v>
      </c>
      <c r="K18" s="145"/>
      <c r="L18" s="145"/>
    </row>
    <row r="19" spans="1:12" ht="26.25" customHeight="1">
      <c r="A19" s="133"/>
      <c r="B19" s="153" t="s">
        <v>31</v>
      </c>
      <c r="D19" s="142">
        <v>860</v>
      </c>
      <c r="E19" s="143">
        <v>82</v>
      </c>
      <c r="F19" s="143">
        <v>274</v>
      </c>
      <c r="G19" s="143">
        <v>18</v>
      </c>
      <c r="H19" s="143">
        <v>248</v>
      </c>
      <c r="I19" s="143">
        <v>111</v>
      </c>
      <c r="J19" s="144">
        <f t="shared" si="1"/>
        <v>127</v>
      </c>
      <c r="K19" s="145"/>
      <c r="L19" s="145"/>
    </row>
    <row r="20" spans="1:12" ht="26.25" customHeight="1">
      <c r="A20" s="133"/>
      <c r="B20" s="153" t="s">
        <v>32</v>
      </c>
      <c r="D20" s="142">
        <v>275</v>
      </c>
      <c r="E20" s="143">
        <v>8</v>
      </c>
      <c r="F20" s="143">
        <v>154</v>
      </c>
      <c r="G20" s="154">
        <v>1</v>
      </c>
      <c r="H20" s="143">
        <v>55</v>
      </c>
      <c r="I20" s="143">
        <v>22</v>
      </c>
      <c r="J20" s="144">
        <f t="shared" si="1"/>
        <v>35</v>
      </c>
      <c r="K20" s="145"/>
      <c r="L20" s="145"/>
    </row>
    <row r="21" spans="1:12" ht="26.25" customHeight="1">
      <c r="A21" s="133"/>
      <c r="B21" s="153" t="s">
        <v>33</v>
      </c>
      <c r="D21" s="142">
        <v>864</v>
      </c>
      <c r="E21" s="143">
        <v>108</v>
      </c>
      <c r="F21" s="143">
        <v>125</v>
      </c>
      <c r="G21" s="143">
        <v>45</v>
      </c>
      <c r="H21" s="143">
        <v>226</v>
      </c>
      <c r="I21" s="143">
        <v>206</v>
      </c>
      <c r="J21" s="144">
        <f t="shared" si="1"/>
        <v>154</v>
      </c>
      <c r="K21" s="145"/>
      <c r="L21" s="145"/>
    </row>
    <row r="22" spans="1:12" ht="26.25" customHeight="1">
      <c r="A22" s="133"/>
      <c r="B22" s="153" t="s">
        <v>34</v>
      </c>
      <c r="D22" s="142">
        <v>1148</v>
      </c>
      <c r="E22" s="143">
        <v>145</v>
      </c>
      <c r="F22" s="143">
        <v>751</v>
      </c>
      <c r="G22" s="143">
        <v>31</v>
      </c>
      <c r="H22" s="143">
        <v>35</v>
      </c>
      <c r="I22" s="143">
        <v>105</v>
      </c>
      <c r="J22" s="144">
        <f t="shared" si="1"/>
        <v>81</v>
      </c>
      <c r="K22" s="145"/>
      <c r="L22" s="145"/>
    </row>
    <row r="23" spans="1:12" ht="26.25" customHeight="1">
      <c r="A23" s="133"/>
      <c r="B23" s="153" t="s">
        <v>35</v>
      </c>
      <c r="D23" s="142">
        <v>616</v>
      </c>
      <c r="E23" s="143">
        <v>132</v>
      </c>
      <c r="F23" s="143">
        <v>78</v>
      </c>
      <c r="G23" s="143">
        <v>28</v>
      </c>
      <c r="H23" s="143">
        <v>198</v>
      </c>
      <c r="I23" s="143">
        <v>128</v>
      </c>
      <c r="J23" s="144">
        <f t="shared" si="1"/>
        <v>52</v>
      </c>
      <c r="K23" s="145"/>
      <c r="L23" s="145"/>
    </row>
    <row r="24" spans="1:12" ht="26.25" customHeight="1">
      <c r="A24" s="133"/>
      <c r="B24" s="153" t="s">
        <v>36</v>
      </c>
      <c r="D24" s="142">
        <v>4429</v>
      </c>
      <c r="E24" s="143">
        <v>153</v>
      </c>
      <c r="F24" s="143">
        <v>227</v>
      </c>
      <c r="G24" s="143">
        <v>91</v>
      </c>
      <c r="H24" s="143">
        <v>3118</v>
      </c>
      <c r="I24" s="143">
        <v>761</v>
      </c>
      <c r="J24" s="144">
        <f t="shared" si="1"/>
        <v>79</v>
      </c>
      <c r="K24" s="145"/>
      <c r="L24" s="145"/>
    </row>
    <row r="25" spans="1:12" ht="26.25" customHeight="1">
      <c r="A25" s="133"/>
      <c r="B25" s="153" t="s">
        <v>37</v>
      </c>
      <c r="D25" s="142">
        <v>1617</v>
      </c>
      <c r="E25" s="143">
        <v>406</v>
      </c>
      <c r="F25" s="143">
        <v>151</v>
      </c>
      <c r="G25" s="143">
        <v>170</v>
      </c>
      <c r="H25" s="143">
        <v>394</v>
      </c>
      <c r="I25" s="143">
        <v>358</v>
      </c>
      <c r="J25" s="144">
        <f t="shared" si="1"/>
        <v>138</v>
      </c>
      <c r="K25" s="145"/>
      <c r="L25" s="145"/>
    </row>
    <row r="26" spans="1:12" ht="26.25" customHeight="1">
      <c r="A26" s="133"/>
      <c r="B26" s="153" t="s">
        <v>38</v>
      </c>
      <c r="D26" s="142">
        <v>3181</v>
      </c>
      <c r="E26" s="143">
        <v>498</v>
      </c>
      <c r="F26" s="143">
        <v>429</v>
      </c>
      <c r="G26" s="143">
        <v>146</v>
      </c>
      <c r="H26" s="143">
        <v>1618</v>
      </c>
      <c r="I26" s="143">
        <v>264</v>
      </c>
      <c r="J26" s="144">
        <f t="shared" si="1"/>
        <v>226</v>
      </c>
      <c r="K26" s="145"/>
      <c r="L26" s="145"/>
    </row>
    <row r="27" spans="1:12" ht="26.25" customHeight="1">
      <c r="A27" s="133"/>
      <c r="B27" s="153" t="s">
        <v>39</v>
      </c>
      <c r="D27" s="142">
        <v>5831</v>
      </c>
      <c r="E27" s="143">
        <v>304</v>
      </c>
      <c r="F27" s="143">
        <v>126</v>
      </c>
      <c r="G27" s="143">
        <v>31</v>
      </c>
      <c r="H27" s="143">
        <v>4470</v>
      </c>
      <c r="I27" s="143">
        <v>724</v>
      </c>
      <c r="J27" s="144">
        <f t="shared" si="1"/>
        <v>176</v>
      </c>
      <c r="K27" s="145"/>
      <c r="L27" s="145"/>
    </row>
    <row r="28" spans="1:12" ht="26.25" customHeight="1">
      <c r="A28" s="133"/>
      <c r="B28" s="153" t="s">
        <v>135</v>
      </c>
      <c r="D28" s="142">
        <v>444</v>
      </c>
      <c r="E28" s="143">
        <v>20</v>
      </c>
      <c r="F28" s="143">
        <v>327</v>
      </c>
      <c r="G28" s="154" t="s">
        <v>136</v>
      </c>
      <c r="H28" s="143">
        <v>30</v>
      </c>
      <c r="I28" s="143">
        <v>21</v>
      </c>
      <c r="J28" s="144">
        <f>D28-E28-F28-H28-I28</f>
        <v>46</v>
      </c>
      <c r="K28" s="145"/>
      <c r="L28" s="145"/>
    </row>
    <row r="29" spans="1:12" ht="26.25" customHeight="1">
      <c r="A29" s="133"/>
      <c r="B29" s="153" t="s">
        <v>137</v>
      </c>
      <c r="D29" s="142">
        <v>1615</v>
      </c>
      <c r="E29" s="143">
        <v>243</v>
      </c>
      <c r="F29" s="143">
        <v>733</v>
      </c>
      <c r="G29" s="143">
        <v>8</v>
      </c>
      <c r="H29" s="143">
        <v>279</v>
      </c>
      <c r="I29" s="143">
        <v>245</v>
      </c>
      <c r="J29" s="144">
        <f>D29-E29-F29-G29-H29-I29</f>
        <v>107</v>
      </c>
      <c r="K29" s="145"/>
      <c r="L29" s="145"/>
    </row>
    <row r="30" spans="1:12" ht="26.25" customHeight="1">
      <c r="A30" s="133"/>
      <c r="B30" s="153" t="s">
        <v>2</v>
      </c>
      <c r="D30" s="142">
        <v>152</v>
      </c>
      <c r="E30" s="143">
        <v>94</v>
      </c>
      <c r="F30" s="143">
        <v>19</v>
      </c>
      <c r="G30" s="154" t="s">
        <v>136</v>
      </c>
      <c r="H30" s="143">
        <v>10</v>
      </c>
      <c r="I30" s="143">
        <v>10</v>
      </c>
      <c r="J30" s="144">
        <f>D30-E30-F30-H30-I30</f>
        <v>19</v>
      </c>
      <c r="K30" s="145"/>
      <c r="L30" s="145"/>
    </row>
    <row r="31" spans="1:12" ht="26.25" customHeight="1">
      <c r="A31" s="133"/>
      <c r="B31" s="153" t="s">
        <v>3</v>
      </c>
      <c r="D31" s="142">
        <v>476</v>
      </c>
      <c r="E31" s="143">
        <v>30</v>
      </c>
      <c r="F31" s="143">
        <v>286</v>
      </c>
      <c r="G31" s="154" t="s">
        <v>136</v>
      </c>
      <c r="H31" s="143">
        <v>53</v>
      </c>
      <c r="I31" s="143">
        <v>51</v>
      </c>
      <c r="J31" s="144">
        <f>D31-E31-F31-H31-I31</f>
        <v>56</v>
      </c>
      <c r="K31" s="145"/>
      <c r="L31" s="145"/>
    </row>
    <row r="32" spans="1:12" ht="26.25" customHeight="1">
      <c r="A32" s="133"/>
      <c r="B32" s="153" t="s">
        <v>4</v>
      </c>
      <c r="D32" s="142">
        <v>332</v>
      </c>
      <c r="E32" s="143">
        <v>20</v>
      </c>
      <c r="F32" s="143">
        <v>206</v>
      </c>
      <c r="G32" s="143">
        <v>12</v>
      </c>
      <c r="H32" s="143">
        <v>19</v>
      </c>
      <c r="I32" s="143">
        <v>38</v>
      </c>
      <c r="J32" s="144">
        <f>D32-E32-F32-G32-H32-I32</f>
        <v>37</v>
      </c>
      <c r="K32" s="145"/>
      <c r="L32" s="145"/>
    </row>
    <row r="33" spans="1:12" ht="26.25" customHeight="1">
      <c r="A33" s="133"/>
      <c r="B33" s="153" t="s">
        <v>5</v>
      </c>
      <c r="D33" s="142">
        <v>509</v>
      </c>
      <c r="E33" s="143">
        <v>79</v>
      </c>
      <c r="F33" s="143">
        <v>73</v>
      </c>
      <c r="G33" s="143">
        <v>6</v>
      </c>
      <c r="H33" s="143">
        <v>170</v>
      </c>
      <c r="I33" s="143">
        <v>119</v>
      </c>
      <c r="J33" s="144">
        <f>D33-E33-F33-G33-H33-I33</f>
        <v>62</v>
      </c>
      <c r="K33" s="145"/>
      <c r="L33" s="145"/>
    </row>
    <row r="34" spans="1:10" ht="3" customHeight="1" thickBot="1">
      <c r="A34" s="155"/>
      <c r="B34" s="155"/>
      <c r="C34" s="155"/>
      <c r="D34" s="156"/>
      <c r="E34" s="155"/>
      <c r="F34" s="155"/>
      <c r="G34" s="155"/>
      <c r="H34" s="155"/>
      <c r="I34" s="155"/>
      <c r="J34" s="150">
        <f>D34-E34-F34-G34-H34-I34</f>
        <v>0</v>
      </c>
    </row>
    <row r="35" spans="1:10" ht="14.25" customHeight="1">
      <c r="A35" s="133" t="s">
        <v>138</v>
      </c>
      <c r="J35" s="157"/>
    </row>
    <row r="36" ht="11.25" customHeight="1"/>
  </sheetData>
  <sheetProtection/>
  <mergeCells count="7">
    <mergeCell ref="A10:B10"/>
    <mergeCell ref="A1:J1"/>
    <mergeCell ref="A4:C4"/>
    <mergeCell ref="A6:B6"/>
    <mergeCell ref="A7:B7"/>
    <mergeCell ref="A8:B8"/>
    <mergeCell ref="A9:B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1">
      <selection activeCell="F25" sqref="F25"/>
    </sheetView>
  </sheetViews>
  <sheetFormatPr defaultColWidth="8.00390625" defaultRowHeight="13.5"/>
  <cols>
    <col min="1" max="1" width="1.25" style="158" customWidth="1"/>
    <col min="2" max="2" width="24.375" style="158" customWidth="1"/>
    <col min="3" max="3" width="1.00390625" style="158" customWidth="1"/>
    <col min="4" max="7" width="14.125" style="158" customWidth="1"/>
    <col min="8" max="14" width="11.75390625" style="158" customWidth="1"/>
    <col min="15" max="16384" width="8.00390625" style="158" customWidth="1"/>
  </cols>
  <sheetData>
    <row r="1" ht="17.25">
      <c r="E1" s="159" t="s">
        <v>139</v>
      </c>
    </row>
    <row r="2" ht="12">
      <c r="A2" s="160" t="s">
        <v>140</v>
      </c>
    </row>
    <row r="3" spans="1:14" ht="12.75" thickBot="1">
      <c r="A3" s="160" t="s">
        <v>141</v>
      </c>
      <c r="M3" s="160"/>
      <c r="N3" s="161" t="s">
        <v>142</v>
      </c>
    </row>
    <row r="4" spans="1:14" ht="13.5" customHeight="1" thickTop="1">
      <c r="A4" s="162" t="s">
        <v>10</v>
      </c>
      <c r="B4" s="162"/>
      <c r="C4" s="162"/>
      <c r="D4" s="163" t="s">
        <v>143</v>
      </c>
      <c r="E4" s="164"/>
      <c r="F4" s="164"/>
      <c r="G4" s="164"/>
      <c r="H4" s="165" t="s">
        <v>144</v>
      </c>
      <c r="I4" s="165"/>
      <c r="J4" s="165"/>
      <c r="K4" s="165"/>
      <c r="L4" s="165"/>
      <c r="M4" s="165"/>
      <c r="N4" s="165"/>
    </row>
    <row r="5" spans="1:14" ht="13.5" customHeight="1">
      <c r="A5" s="166"/>
      <c r="B5" s="166"/>
      <c r="C5" s="166"/>
      <c r="D5" s="167" t="s">
        <v>23</v>
      </c>
      <c r="E5" s="168" t="s">
        <v>145</v>
      </c>
      <c r="F5" s="169"/>
      <c r="G5" s="169"/>
      <c r="H5" s="170" t="s">
        <v>146</v>
      </c>
      <c r="I5" s="170"/>
      <c r="J5" s="170"/>
      <c r="K5" s="170"/>
      <c r="L5" s="170"/>
      <c r="M5" s="170"/>
      <c r="N5" s="170"/>
    </row>
    <row r="6" spans="1:14" ht="13.5" customHeight="1">
      <c r="A6" s="166"/>
      <c r="B6" s="166"/>
      <c r="C6" s="166"/>
      <c r="D6" s="171"/>
      <c r="E6" s="172" t="s">
        <v>99</v>
      </c>
      <c r="F6" s="168" t="s">
        <v>147</v>
      </c>
      <c r="G6" s="169"/>
      <c r="H6" s="170" t="s">
        <v>148</v>
      </c>
      <c r="I6" s="170"/>
      <c r="J6" s="173"/>
      <c r="K6" s="174" t="s">
        <v>149</v>
      </c>
      <c r="L6" s="175"/>
      <c r="M6" s="175"/>
      <c r="N6" s="175"/>
    </row>
    <row r="7" spans="1:14" ht="39" customHeight="1">
      <c r="A7" s="176"/>
      <c r="B7" s="176"/>
      <c r="C7" s="176"/>
      <c r="D7" s="177"/>
      <c r="E7" s="178"/>
      <c r="F7" s="179" t="s">
        <v>99</v>
      </c>
      <c r="G7" s="180" t="s">
        <v>150</v>
      </c>
      <c r="H7" s="181" t="s">
        <v>151</v>
      </c>
      <c r="I7" s="182" t="s">
        <v>152</v>
      </c>
      <c r="J7" s="181" t="s">
        <v>153</v>
      </c>
      <c r="K7" s="182" t="s">
        <v>99</v>
      </c>
      <c r="L7" s="181" t="s">
        <v>154</v>
      </c>
      <c r="M7" s="182" t="s">
        <v>155</v>
      </c>
      <c r="N7" s="181" t="s">
        <v>156</v>
      </c>
    </row>
    <row r="8" ht="6" customHeight="1">
      <c r="D8" s="183"/>
    </row>
    <row r="9" spans="2:14" ht="13.5" customHeight="1">
      <c r="B9" s="184" t="s">
        <v>157</v>
      </c>
      <c r="D9" s="185">
        <v>678036</v>
      </c>
      <c r="E9" s="186">
        <v>542203</v>
      </c>
      <c r="F9" s="186">
        <v>384697</v>
      </c>
      <c r="G9" s="186">
        <v>124157</v>
      </c>
      <c r="H9" s="186">
        <v>215898</v>
      </c>
      <c r="I9" s="186">
        <v>7447</v>
      </c>
      <c r="J9" s="186">
        <v>37195</v>
      </c>
      <c r="K9" s="186">
        <v>157506</v>
      </c>
      <c r="L9" s="186">
        <v>6766</v>
      </c>
      <c r="M9" s="186">
        <v>14889</v>
      </c>
      <c r="N9" s="186">
        <v>48748</v>
      </c>
    </row>
    <row r="10" spans="2:14" ht="13.5" customHeight="1">
      <c r="B10" s="184" t="s">
        <v>158</v>
      </c>
      <c r="D10" s="185">
        <v>2080719</v>
      </c>
      <c r="E10" s="186">
        <v>1942833</v>
      </c>
      <c r="F10" s="186">
        <v>1148339</v>
      </c>
      <c r="G10" s="186">
        <v>248638</v>
      </c>
      <c r="H10" s="186">
        <v>793216</v>
      </c>
      <c r="I10" s="186">
        <v>17672</v>
      </c>
      <c r="J10" s="186">
        <v>88813</v>
      </c>
      <c r="K10" s="186">
        <v>794494</v>
      </c>
      <c r="L10" s="186">
        <v>27076</v>
      </c>
      <c r="M10" s="186">
        <v>44721</v>
      </c>
      <c r="N10" s="186">
        <v>294417</v>
      </c>
    </row>
    <row r="11" spans="2:14" ht="13.5" customHeight="1">
      <c r="B11" s="184" t="s">
        <v>159</v>
      </c>
      <c r="D11" s="185">
        <v>2076937</v>
      </c>
      <c r="E11" s="186">
        <v>1941104</v>
      </c>
      <c r="F11" s="186">
        <v>1147269</v>
      </c>
      <c r="G11" s="186">
        <v>248314</v>
      </c>
      <c r="H11" s="186">
        <v>792890</v>
      </c>
      <c r="I11" s="186">
        <v>17520</v>
      </c>
      <c r="J11" s="186">
        <v>88545</v>
      </c>
      <c r="K11" s="186">
        <v>793835</v>
      </c>
      <c r="L11" s="186">
        <v>27064</v>
      </c>
      <c r="M11" s="186">
        <v>44667</v>
      </c>
      <c r="N11" s="186">
        <v>294292</v>
      </c>
    </row>
    <row r="12" spans="2:14" ht="13.5" customHeight="1">
      <c r="B12" s="184" t="s">
        <v>160</v>
      </c>
      <c r="D12" s="187">
        <v>3.06</v>
      </c>
      <c r="E12" s="188">
        <v>3.58</v>
      </c>
      <c r="F12" s="188">
        <v>2.98</v>
      </c>
      <c r="G12" s="188">
        <v>2</v>
      </c>
      <c r="H12" s="189">
        <v>3.67</v>
      </c>
      <c r="I12" s="189">
        <v>2.35</v>
      </c>
      <c r="J12" s="189">
        <v>2.38</v>
      </c>
      <c r="K12" s="189">
        <v>5.04</v>
      </c>
      <c r="L12" s="189">
        <v>4</v>
      </c>
      <c r="M12" s="189">
        <v>3</v>
      </c>
      <c r="N12" s="189">
        <v>6.04</v>
      </c>
    </row>
    <row r="13" spans="2:14" ht="13.5" customHeight="1">
      <c r="B13" s="184"/>
      <c r="D13" s="190"/>
      <c r="E13" s="191"/>
      <c r="F13" s="191"/>
      <c r="G13" s="191"/>
      <c r="H13" s="186"/>
      <c r="I13" s="186"/>
      <c r="J13" s="186"/>
      <c r="K13" s="186"/>
      <c r="L13" s="186"/>
      <c r="M13" s="186"/>
      <c r="N13" s="186"/>
    </row>
    <row r="14" spans="2:14" ht="13.5" customHeight="1">
      <c r="B14" s="192" t="s">
        <v>161</v>
      </c>
      <c r="D14" s="190"/>
      <c r="E14" s="191"/>
      <c r="F14" s="191"/>
      <c r="G14" s="191"/>
      <c r="H14" s="186"/>
      <c r="I14" s="186"/>
      <c r="J14" s="186"/>
      <c r="K14" s="186"/>
      <c r="L14" s="186"/>
      <c r="M14" s="186"/>
      <c r="N14" s="186"/>
    </row>
    <row r="15" spans="2:14" ht="13.5" customHeight="1">
      <c r="B15" s="184" t="s">
        <v>162</v>
      </c>
      <c r="D15" s="185">
        <v>91437</v>
      </c>
      <c r="E15" s="186">
        <v>91437</v>
      </c>
      <c r="F15" s="186">
        <v>57927</v>
      </c>
      <c r="G15" s="193" t="s">
        <v>163</v>
      </c>
      <c r="H15" s="186">
        <v>55483</v>
      </c>
      <c r="I15" s="186">
        <v>169</v>
      </c>
      <c r="J15" s="186">
        <v>2275</v>
      </c>
      <c r="K15" s="186">
        <v>33510</v>
      </c>
      <c r="L15" s="193" t="s">
        <v>163</v>
      </c>
      <c r="M15" s="193" t="s">
        <v>163</v>
      </c>
      <c r="N15" s="186">
        <v>15113</v>
      </c>
    </row>
    <row r="16" spans="2:14" ht="13.5" customHeight="1">
      <c r="B16" s="184" t="s">
        <v>164</v>
      </c>
      <c r="D16" s="185">
        <v>416199</v>
      </c>
      <c r="E16" s="186">
        <v>416199</v>
      </c>
      <c r="F16" s="186">
        <v>216257</v>
      </c>
      <c r="G16" s="193" t="s">
        <v>163</v>
      </c>
      <c r="H16" s="186">
        <v>209513</v>
      </c>
      <c r="I16" s="186">
        <v>484</v>
      </c>
      <c r="J16" s="186">
        <v>6260</v>
      </c>
      <c r="K16" s="186">
        <v>199942</v>
      </c>
      <c r="L16" s="193" t="s">
        <v>163</v>
      </c>
      <c r="M16" s="193" t="s">
        <v>163</v>
      </c>
      <c r="N16" s="186">
        <v>91663</v>
      </c>
    </row>
    <row r="17" spans="2:14" ht="13.5" customHeight="1">
      <c r="B17" s="184" t="s">
        <v>165</v>
      </c>
      <c r="D17" s="185">
        <v>123356</v>
      </c>
      <c r="E17" s="186">
        <v>123356</v>
      </c>
      <c r="F17" s="186">
        <v>77277</v>
      </c>
      <c r="G17" s="193" t="s">
        <v>163</v>
      </c>
      <c r="H17" s="186">
        <v>74364</v>
      </c>
      <c r="I17" s="186">
        <v>193</v>
      </c>
      <c r="J17" s="186">
        <v>2720</v>
      </c>
      <c r="K17" s="186">
        <v>46079</v>
      </c>
      <c r="L17" s="193" t="s">
        <v>163</v>
      </c>
      <c r="M17" s="193" t="s">
        <v>163</v>
      </c>
      <c r="N17" s="186">
        <v>21010</v>
      </c>
    </row>
    <row r="18" spans="2:14" ht="13.5" customHeight="1">
      <c r="B18" s="184"/>
      <c r="D18" s="190"/>
      <c r="E18" s="191"/>
      <c r="F18" s="191"/>
      <c r="G18" s="194"/>
      <c r="H18" s="186"/>
      <c r="I18" s="186"/>
      <c r="J18" s="186"/>
      <c r="K18" s="186"/>
      <c r="L18" s="186"/>
      <c r="M18" s="186"/>
      <c r="N18" s="186"/>
    </row>
    <row r="19" spans="2:14" ht="13.5" customHeight="1">
      <c r="B19" s="184" t="s">
        <v>166</v>
      </c>
      <c r="D19" s="185">
        <v>222740</v>
      </c>
      <c r="E19" s="186">
        <v>222169</v>
      </c>
      <c r="F19" s="186">
        <v>131128</v>
      </c>
      <c r="G19" s="186">
        <v>18</v>
      </c>
      <c r="H19" s="186">
        <v>119669</v>
      </c>
      <c r="I19" s="186">
        <v>1379</v>
      </c>
      <c r="J19" s="186">
        <v>10062</v>
      </c>
      <c r="K19" s="186">
        <v>91041</v>
      </c>
      <c r="L19" s="186">
        <v>5</v>
      </c>
      <c r="M19" s="193">
        <v>2</v>
      </c>
      <c r="N19" s="186">
        <v>40162</v>
      </c>
    </row>
    <row r="20" spans="2:14" ht="13.5" customHeight="1">
      <c r="B20" s="184" t="s">
        <v>167</v>
      </c>
      <c r="D20" s="185">
        <v>1025640</v>
      </c>
      <c r="E20" s="186">
        <v>1025066</v>
      </c>
      <c r="F20" s="186">
        <v>501179</v>
      </c>
      <c r="G20" s="186">
        <v>36</v>
      </c>
      <c r="H20" s="186">
        <v>468912</v>
      </c>
      <c r="I20" s="186">
        <v>3972</v>
      </c>
      <c r="J20" s="186">
        <v>28259</v>
      </c>
      <c r="K20" s="186">
        <v>523887</v>
      </c>
      <c r="L20" s="186">
        <v>20</v>
      </c>
      <c r="M20" s="193">
        <v>6</v>
      </c>
      <c r="N20" s="186">
        <v>246614</v>
      </c>
    </row>
    <row r="21" spans="2:14" ht="13.5" customHeight="1">
      <c r="B21" s="184" t="s">
        <v>168</v>
      </c>
      <c r="D21" s="185">
        <v>398571</v>
      </c>
      <c r="E21" s="186">
        <v>398000</v>
      </c>
      <c r="F21" s="186">
        <v>226837</v>
      </c>
      <c r="G21" s="186">
        <v>18</v>
      </c>
      <c r="H21" s="186">
        <v>208831</v>
      </c>
      <c r="I21" s="186">
        <v>2042</v>
      </c>
      <c r="J21" s="186">
        <v>15946</v>
      </c>
      <c r="K21" s="186">
        <v>171163</v>
      </c>
      <c r="L21" s="186">
        <v>6</v>
      </c>
      <c r="M21" s="193">
        <v>2</v>
      </c>
      <c r="N21" s="186">
        <v>79368</v>
      </c>
    </row>
    <row r="22" spans="2:14" ht="13.5" customHeight="1">
      <c r="B22" s="184"/>
      <c r="D22" s="190"/>
      <c r="E22" s="191"/>
      <c r="F22" s="191"/>
      <c r="G22" s="191"/>
      <c r="H22" s="186"/>
      <c r="I22" s="186"/>
      <c r="J22" s="186"/>
      <c r="K22" s="186"/>
      <c r="L22" s="186"/>
      <c r="M22" s="186"/>
      <c r="N22" s="186"/>
    </row>
    <row r="23" spans="2:14" ht="13.5" customHeight="1">
      <c r="B23" s="184" t="s">
        <v>169</v>
      </c>
      <c r="D23" s="185">
        <v>260800</v>
      </c>
      <c r="E23" s="186">
        <v>226063</v>
      </c>
      <c r="F23" s="186">
        <v>94340</v>
      </c>
      <c r="G23" s="186">
        <v>57042</v>
      </c>
      <c r="H23" s="195">
        <v>21537</v>
      </c>
      <c r="I23" s="196">
        <v>2769</v>
      </c>
      <c r="J23" s="196">
        <v>12992</v>
      </c>
      <c r="K23" s="197">
        <v>131723</v>
      </c>
      <c r="L23" s="197">
        <v>5138</v>
      </c>
      <c r="M23" s="195">
        <v>14042</v>
      </c>
      <c r="N23" s="195">
        <v>40469</v>
      </c>
    </row>
    <row r="24" spans="2:14" ht="13.5" customHeight="1">
      <c r="B24" s="184" t="s">
        <v>170</v>
      </c>
      <c r="D24" s="185">
        <v>915822</v>
      </c>
      <c r="E24" s="186">
        <v>880824</v>
      </c>
      <c r="F24" s="186">
        <v>215276</v>
      </c>
      <c r="G24" s="186">
        <v>114208</v>
      </c>
      <c r="H24" s="195">
        <v>67679</v>
      </c>
      <c r="I24" s="196">
        <v>5945</v>
      </c>
      <c r="J24" s="196">
        <v>27444</v>
      </c>
      <c r="K24" s="197">
        <v>665548</v>
      </c>
      <c r="L24" s="197">
        <v>20562</v>
      </c>
      <c r="M24" s="195">
        <v>42174</v>
      </c>
      <c r="N24" s="195">
        <v>245602</v>
      </c>
    </row>
    <row r="25" spans="2:14" ht="13.5" customHeight="1">
      <c r="B25" s="184" t="s">
        <v>171</v>
      </c>
      <c r="D25" s="185">
        <v>369585</v>
      </c>
      <c r="E25" s="186">
        <v>334848</v>
      </c>
      <c r="F25" s="186">
        <v>147109</v>
      </c>
      <c r="G25" s="186">
        <v>96646</v>
      </c>
      <c r="H25" s="195">
        <v>34044</v>
      </c>
      <c r="I25" s="196">
        <v>2805</v>
      </c>
      <c r="J25" s="196">
        <v>13614</v>
      </c>
      <c r="K25" s="197">
        <v>187739</v>
      </c>
      <c r="L25" s="197">
        <v>9779</v>
      </c>
      <c r="M25" s="195">
        <v>17955</v>
      </c>
      <c r="N25" s="195">
        <v>73531</v>
      </c>
    </row>
    <row r="26" spans="2:14" ht="13.5" customHeight="1">
      <c r="B26" s="184"/>
      <c r="D26" s="185"/>
      <c r="E26" s="186"/>
      <c r="F26" s="186"/>
      <c r="G26" s="186"/>
      <c r="H26" s="186"/>
      <c r="I26" s="186"/>
      <c r="J26" s="186"/>
      <c r="K26" s="186"/>
      <c r="L26" s="186"/>
      <c r="M26" s="186"/>
      <c r="N26" s="186"/>
    </row>
    <row r="27" spans="2:14" ht="13.5" customHeight="1">
      <c r="B27" s="184" t="s">
        <v>172</v>
      </c>
      <c r="D27" s="185">
        <v>674779</v>
      </c>
      <c r="E27" s="186">
        <v>540911</v>
      </c>
      <c r="F27" s="186">
        <v>383892</v>
      </c>
      <c r="G27" s="186">
        <v>123956</v>
      </c>
      <c r="H27" s="186">
        <v>215687</v>
      </c>
      <c r="I27" s="186">
        <v>7309</v>
      </c>
      <c r="J27" s="186">
        <v>36940</v>
      </c>
      <c r="K27" s="186">
        <v>157019</v>
      </c>
      <c r="L27" s="186">
        <v>6754</v>
      </c>
      <c r="M27" s="186">
        <v>14853</v>
      </c>
      <c r="N27" s="186">
        <v>48665</v>
      </c>
    </row>
    <row r="28" spans="2:14" ht="13.5" customHeight="1">
      <c r="B28" s="184" t="s">
        <v>173</v>
      </c>
      <c r="D28" s="185">
        <v>2070553</v>
      </c>
      <c r="E28" s="186">
        <v>1936685</v>
      </c>
      <c r="F28" s="186">
        <v>1145146</v>
      </c>
      <c r="G28" s="186">
        <v>247912</v>
      </c>
      <c r="H28" s="186">
        <v>792123</v>
      </c>
      <c r="I28" s="186">
        <v>17167</v>
      </c>
      <c r="J28" s="186">
        <v>87944</v>
      </c>
      <c r="K28" s="186">
        <v>791539</v>
      </c>
      <c r="L28" s="186">
        <v>27016</v>
      </c>
      <c r="M28" s="186">
        <v>44559</v>
      </c>
      <c r="N28" s="186">
        <v>293782</v>
      </c>
    </row>
    <row r="29" spans="1:14" ht="6.75" customHeight="1" thickBot="1">
      <c r="A29" s="198"/>
      <c r="B29" s="199"/>
      <c r="C29" s="198"/>
      <c r="D29" s="200"/>
      <c r="E29" s="198"/>
      <c r="F29" s="198"/>
      <c r="G29" s="198"/>
      <c r="H29" s="198"/>
      <c r="I29" s="198"/>
      <c r="J29" s="198"/>
      <c r="K29" s="198"/>
      <c r="L29" s="198"/>
      <c r="M29" s="198"/>
      <c r="N29" s="198"/>
    </row>
    <row r="31" ht="12.75" thickBot="1"/>
    <row r="32" spans="1:13" ht="13.5" customHeight="1" thickTop="1">
      <c r="A32" s="162" t="s">
        <v>10</v>
      </c>
      <c r="B32" s="162"/>
      <c r="C32" s="162"/>
      <c r="D32" s="163" t="s">
        <v>174</v>
      </c>
      <c r="E32" s="164"/>
      <c r="F32" s="164"/>
      <c r="G32" s="164"/>
      <c r="H32" s="165" t="s">
        <v>175</v>
      </c>
      <c r="I32" s="165"/>
      <c r="J32" s="165"/>
      <c r="K32" s="165"/>
      <c r="L32" s="201"/>
      <c r="M32" s="202" t="s">
        <v>176</v>
      </c>
    </row>
    <row r="33" spans="1:13" ht="13.5" customHeight="1">
      <c r="A33" s="166"/>
      <c r="B33" s="166"/>
      <c r="C33" s="166"/>
      <c r="D33" s="203" t="s">
        <v>177</v>
      </c>
      <c r="E33" s="170"/>
      <c r="F33" s="170"/>
      <c r="G33" s="170"/>
      <c r="H33" s="170" t="s">
        <v>178</v>
      </c>
      <c r="I33" s="170"/>
      <c r="J33" s="173"/>
      <c r="K33" s="204" t="s">
        <v>179</v>
      </c>
      <c r="L33" s="204" t="s">
        <v>180</v>
      </c>
      <c r="M33" s="205" t="s">
        <v>181</v>
      </c>
    </row>
    <row r="34" spans="1:13" ht="13.5" customHeight="1">
      <c r="A34" s="166"/>
      <c r="B34" s="166"/>
      <c r="C34" s="166"/>
      <c r="D34" s="206" t="s">
        <v>182</v>
      </c>
      <c r="E34" s="207"/>
      <c r="F34" s="207"/>
      <c r="G34" s="207"/>
      <c r="H34" s="170" t="s">
        <v>183</v>
      </c>
      <c r="I34" s="170"/>
      <c r="J34" s="173"/>
      <c r="K34" s="208"/>
      <c r="L34" s="208"/>
      <c r="M34" s="209"/>
    </row>
    <row r="35" spans="1:13" ht="39" customHeight="1">
      <c r="A35" s="176"/>
      <c r="B35" s="176"/>
      <c r="C35" s="176"/>
      <c r="D35" s="210" t="s">
        <v>184</v>
      </c>
      <c r="E35" s="211" t="s">
        <v>185</v>
      </c>
      <c r="F35" s="181" t="s">
        <v>186</v>
      </c>
      <c r="G35" s="182" t="s">
        <v>187</v>
      </c>
      <c r="H35" s="212" t="s">
        <v>188</v>
      </c>
      <c r="I35" s="182" t="s">
        <v>189</v>
      </c>
      <c r="J35" s="212" t="s">
        <v>190</v>
      </c>
      <c r="K35" s="213"/>
      <c r="L35" s="213"/>
      <c r="M35" s="214"/>
    </row>
    <row r="36" spans="4:7" ht="6" customHeight="1">
      <c r="D36" s="215"/>
      <c r="E36" s="216"/>
      <c r="F36" s="216"/>
      <c r="G36" s="216"/>
    </row>
    <row r="37" spans="2:13" ht="13.5" customHeight="1">
      <c r="B37" s="184" t="s">
        <v>157</v>
      </c>
      <c r="D37" s="185">
        <v>51543</v>
      </c>
      <c r="E37" s="217">
        <v>1847</v>
      </c>
      <c r="F37" s="217">
        <v>7269</v>
      </c>
      <c r="G37" s="217">
        <v>3161</v>
      </c>
      <c r="H37" s="186">
        <v>12667</v>
      </c>
      <c r="I37" s="186">
        <v>2386</v>
      </c>
      <c r="J37" s="186">
        <v>8230</v>
      </c>
      <c r="K37" s="186">
        <v>1965</v>
      </c>
      <c r="L37" s="186">
        <v>133868</v>
      </c>
      <c r="M37" s="186">
        <v>127266</v>
      </c>
    </row>
    <row r="38" spans="2:13" ht="13.5" customHeight="1">
      <c r="B38" s="184" t="s">
        <v>158</v>
      </c>
      <c r="D38" s="185">
        <v>249743</v>
      </c>
      <c r="E38" s="217">
        <v>5977</v>
      </c>
      <c r="F38" s="217">
        <v>34909</v>
      </c>
      <c r="G38" s="217">
        <v>17310</v>
      </c>
      <c r="H38" s="186">
        <v>86798</v>
      </c>
      <c r="I38" s="186">
        <v>5055</v>
      </c>
      <c r="J38" s="186">
        <v>28488</v>
      </c>
      <c r="K38" s="186">
        <v>4018</v>
      </c>
      <c r="L38" s="186">
        <v>133868</v>
      </c>
      <c r="M38" s="186">
        <v>694704</v>
      </c>
    </row>
    <row r="39" spans="2:13" ht="13.5" customHeight="1">
      <c r="B39" s="184" t="s">
        <v>159</v>
      </c>
      <c r="D39" s="185">
        <v>249547</v>
      </c>
      <c r="E39" s="217">
        <v>5961</v>
      </c>
      <c r="F39" s="217">
        <v>34860</v>
      </c>
      <c r="G39" s="217">
        <v>17293</v>
      </c>
      <c r="H39" s="186">
        <v>86729</v>
      </c>
      <c r="I39" s="186">
        <v>5021</v>
      </c>
      <c r="J39" s="186">
        <v>28401</v>
      </c>
      <c r="K39" s="186">
        <v>1965</v>
      </c>
      <c r="L39" s="186">
        <v>133868</v>
      </c>
      <c r="M39" s="186">
        <v>694208</v>
      </c>
    </row>
    <row r="40" spans="2:13" ht="13.5" customHeight="1">
      <c r="B40" s="184" t="s">
        <v>191</v>
      </c>
      <c r="D40" s="218">
        <v>4.84</v>
      </c>
      <c r="E40" s="219">
        <v>3.23</v>
      </c>
      <c r="F40" s="219">
        <v>4.8</v>
      </c>
      <c r="G40" s="219">
        <v>5.47</v>
      </c>
      <c r="H40" s="188">
        <v>6.85</v>
      </c>
      <c r="I40" s="188">
        <v>2.1</v>
      </c>
      <c r="J40" s="188">
        <v>3.45</v>
      </c>
      <c r="K40" s="188">
        <v>1</v>
      </c>
      <c r="L40" s="188">
        <v>1</v>
      </c>
      <c r="M40" s="188">
        <v>5.45</v>
      </c>
    </row>
    <row r="41" spans="2:13" ht="13.5" customHeight="1">
      <c r="B41" s="184"/>
      <c r="D41" s="220"/>
      <c r="E41" s="221"/>
      <c r="F41" s="221"/>
      <c r="G41" s="221"/>
      <c r="H41" s="186"/>
      <c r="I41" s="186"/>
      <c r="J41" s="186"/>
      <c r="K41" s="186"/>
      <c r="L41" s="186"/>
      <c r="M41" s="186"/>
    </row>
    <row r="42" spans="2:13" ht="13.5" customHeight="1">
      <c r="B42" s="192" t="s">
        <v>161</v>
      </c>
      <c r="D42" s="220"/>
      <c r="E42" s="221"/>
      <c r="F42" s="221"/>
      <c r="G42" s="221"/>
      <c r="H42" s="186"/>
      <c r="I42" s="186"/>
      <c r="J42" s="186"/>
      <c r="K42" s="186"/>
      <c r="L42" s="186"/>
      <c r="M42" s="186"/>
    </row>
    <row r="43" spans="2:13" ht="13.5" customHeight="1">
      <c r="B43" s="184" t="s">
        <v>162</v>
      </c>
      <c r="D43" s="185">
        <v>7453</v>
      </c>
      <c r="E43" s="217">
        <v>98</v>
      </c>
      <c r="F43" s="217">
        <v>1658</v>
      </c>
      <c r="G43" s="217">
        <v>505</v>
      </c>
      <c r="H43" s="186">
        <v>7927</v>
      </c>
      <c r="I43" s="193" t="s">
        <v>163</v>
      </c>
      <c r="J43" s="186">
        <v>756</v>
      </c>
      <c r="K43" s="193" t="s">
        <v>163</v>
      </c>
      <c r="L43" s="193" t="s">
        <v>163</v>
      </c>
      <c r="M43" s="193">
        <v>33123</v>
      </c>
    </row>
    <row r="44" spans="2:13" ht="13.5" customHeight="1">
      <c r="B44" s="184" t="s">
        <v>164</v>
      </c>
      <c r="D44" s="185">
        <v>37864</v>
      </c>
      <c r="E44" s="217">
        <v>418</v>
      </c>
      <c r="F44" s="217">
        <v>8281</v>
      </c>
      <c r="G44" s="217">
        <v>3736</v>
      </c>
      <c r="H44" s="186">
        <v>54936</v>
      </c>
      <c r="I44" s="193" t="s">
        <v>163</v>
      </c>
      <c r="J44" s="186">
        <v>3044</v>
      </c>
      <c r="K44" s="193" t="s">
        <v>163</v>
      </c>
      <c r="L44" s="193" t="s">
        <v>163</v>
      </c>
      <c r="M44" s="193" t="s">
        <v>192</v>
      </c>
    </row>
    <row r="45" spans="2:13" ht="13.5" customHeight="1">
      <c r="B45" s="184" t="s">
        <v>165</v>
      </c>
      <c r="D45" s="185">
        <v>10009</v>
      </c>
      <c r="E45" s="217">
        <v>125</v>
      </c>
      <c r="F45" s="217">
        <v>2007</v>
      </c>
      <c r="G45" s="217">
        <v>709</v>
      </c>
      <c r="H45" s="186">
        <v>11323</v>
      </c>
      <c r="I45" s="193" t="s">
        <v>163</v>
      </c>
      <c r="J45" s="186">
        <v>896</v>
      </c>
      <c r="K45" s="193" t="s">
        <v>163</v>
      </c>
      <c r="L45" s="193" t="s">
        <v>163</v>
      </c>
      <c r="M45" s="193" t="s">
        <v>192</v>
      </c>
    </row>
    <row r="46" spans="2:13" ht="13.5" customHeight="1">
      <c r="B46" s="184"/>
      <c r="D46" s="185"/>
      <c r="E46" s="217"/>
      <c r="F46" s="217"/>
      <c r="G46" s="217"/>
      <c r="H46" s="186"/>
      <c r="I46" s="186"/>
      <c r="J46" s="186"/>
      <c r="K46" s="186"/>
      <c r="L46" s="186"/>
      <c r="M46" s="186"/>
    </row>
    <row r="47" spans="2:13" ht="13.5" customHeight="1">
      <c r="B47" s="184" t="s">
        <v>166</v>
      </c>
      <c r="D47" s="185">
        <v>28958</v>
      </c>
      <c r="E47" s="217">
        <v>446</v>
      </c>
      <c r="F47" s="217">
        <v>5233</v>
      </c>
      <c r="G47" s="217">
        <v>759</v>
      </c>
      <c r="H47" s="186">
        <v>11828</v>
      </c>
      <c r="I47" s="186">
        <v>95</v>
      </c>
      <c r="J47" s="186">
        <v>3553</v>
      </c>
      <c r="K47" s="186">
        <v>3</v>
      </c>
      <c r="L47" s="186">
        <v>568</v>
      </c>
      <c r="M47" s="186">
        <v>89502</v>
      </c>
    </row>
    <row r="48" spans="2:13" ht="13.5" customHeight="1">
      <c r="B48" s="184" t="s">
        <v>167</v>
      </c>
      <c r="D48" s="185">
        <v>148722</v>
      </c>
      <c r="E48" s="217">
        <v>1608</v>
      </c>
      <c r="F48" s="217">
        <v>25861</v>
      </c>
      <c r="G48" s="217">
        <v>5334</v>
      </c>
      <c r="H48" s="186">
        <v>81807</v>
      </c>
      <c r="I48" s="186">
        <v>214</v>
      </c>
      <c r="J48" s="186">
        <v>13701</v>
      </c>
      <c r="K48" s="186">
        <v>6</v>
      </c>
      <c r="L48" s="186">
        <v>568</v>
      </c>
      <c r="M48" s="193" t="s">
        <v>192</v>
      </c>
    </row>
    <row r="49" spans="2:13" ht="13.5" customHeight="1">
      <c r="B49" s="184" t="s">
        <v>168</v>
      </c>
      <c r="D49" s="185">
        <v>53618</v>
      </c>
      <c r="E49" s="217">
        <v>560</v>
      </c>
      <c r="F49" s="217">
        <v>8265</v>
      </c>
      <c r="G49" s="217">
        <v>1265</v>
      </c>
      <c r="H49" s="186">
        <v>22609</v>
      </c>
      <c r="I49" s="186">
        <v>110</v>
      </c>
      <c r="J49" s="186">
        <v>5360</v>
      </c>
      <c r="K49" s="186">
        <v>3</v>
      </c>
      <c r="L49" s="186">
        <v>568</v>
      </c>
      <c r="M49" s="193" t="s">
        <v>192</v>
      </c>
    </row>
    <row r="50" spans="2:13" ht="13.5" customHeight="1">
      <c r="B50" s="184"/>
      <c r="D50" s="185"/>
      <c r="E50" s="217"/>
      <c r="F50" s="217"/>
      <c r="G50" s="217"/>
      <c r="H50" s="186"/>
      <c r="I50" s="186"/>
      <c r="J50" s="186"/>
      <c r="K50" s="186"/>
      <c r="L50" s="186"/>
      <c r="M50" s="186"/>
    </row>
    <row r="51" spans="2:13" ht="13.5" customHeight="1">
      <c r="B51" s="184" t="s">
        <v>169</v>
      </c>
      <c r="D51" s="185">
        <v>46097</v>
      </c>
      <c r="E51" s="217">
        <v>1325</v>
      </c>
      <c r="F51" s="217">
        <v>4971</v>
      </c>
      <c r="G51" s="217">
        <v>2391</v>
      </c>
      <c r="H51" s="186">
        <v>9863</v>
      </c>
      <c r="I51" s="186">
        <v>721</v>
      </c>
      <c r="J51" s="186">
        <v>6706</v>
      </c>
      <c r="K51" s="186">
        <v>243</v>
      </c>
      <c r="L51" s="186">
        <v>34494</v>
      </c>
      <c r="M51" s="186">
        <v>108207</v>
      </c>
    </row>
    <row r="52" spans="2:13" ht="13.5" customHeight="1">
      <c r="B52" s="184" t="s">
        <v>170</v>
      </c>
      <c r="D52" s="185">
        <v>222763</v>
      </c>
      <c r="E52" s="217">
        <v>4292</v>
      </c>
      <c r="F52" s="217">
        <v>23792</v>
      </c>
      <c r="G52" s="217">
        <v>13517</v>
      </c>
      <c r="H52" s="186">
        <v>68136</v>
      </c>
      <c r="I52" s="186">
        <v>1522</v>
      </c>
      <c r="J52" s="186">
        <v>23188</v>
      </c>
      <c r="K52" s="186">
        <v>504</v>
      </c>
      <c r="L52" s="186">
        <v>34494</v>
      </c>
      <c r="M52" s="186">
        <v>588951</v>
      </c>
    </row>
    <row r="53" spans="2:13" ht="13.5" customHeight="1">
      <c r="B53" s="184" t="s">
        <v>171</v>
      </c>
      <c r="D53" s="185">
        <v>47639</v>
      </c>
      <c r="E53" s="217">
        <v>2533</v>
      </c>
      <c r="F53" s="217">
        <v>8687</v>
      </c>
      <c r="G53" s="217">
        <v>3617</v>
      </c>
      <c r="H53" s="186">
        <v>15669</v>
      </c>
      <c r="I53" s="186">
        <v>1171</v>
      </c>
      <c r="J53" s="186">
        <v>7158</v>
      </c>
      <c r="K53" s="186">
        <v>243</v>
      </c>
      <c r="L53" s="186">
        <v>34494</v>
      </c>
      <c r="M53" s="186">
        <v>153162</v>
      </c>
    </row>
    <row r="54" spans="2:13" ht="13.5" customHeight="1">
      <c r="B54" s="184"/>
      <c r="D54" s="185"/>
      <c r="E54" s="217"/>
      <c r="F54" s="217"/>
      <c r="G54" s="217"/>
      <c r="H54" s="186"/>
      <c r="I54" s="186"/>
      <c r="J54" s="186"/>
      <c r="K54" s="186"/>
      <c r="L54" s="186"/>
      <c r="M54" s="186"/>
    </row>
    <row r="55" spans="2:13" ht="13.5" customHeight="1">
      <c r="B55" s="184" t="s">
        <v>172</v>
      </c>
      <c r="D55" s="185">
        <v>51415</v>
      </c>
      <c r="E55" s="217">
        <v>1832</v>
      </c>
      <c r="F55" s="217">
        <v>7229</v>
      </c>
      <c r="G55" s="217">
        <v>3148</v>
      </c>
      <c r="H55" s="186">
        <v>12613</v>
      </c>
      <c r="I55" s="186">
        <v>2358</v>
      </c>
      <c r="J55" s="186">
        <v>8152</v>
      </c>
      <c r="K55" s="193" t="s">
        <v>163</v>
      </c>
      <c r="L55" s="186">
        <v>133868</v>
      </c>
      <c r="M55" s="193" t="s">
        <v>192</v>
      </c>
    </row>
    <row r="56" spans="2:13" ht="13.5" customHeight="1">
      <c r="B56" s="184" t="s">
        <v>173</v>
      </c>
      <c r="D56" s="185">
        <v>248911</v>
      </c>
      <c r="E56" s="217">
        <v>5910</v>
      </c>
      <c r="F56" s="217">
        <v>34669</v>
      </c>
      <c r="G56" s="217">
        <v>17221</v>
      </c>
      <c r="H56" s="186">
        <v>86365</v>
      </c>
      <c r="I56" s="186">
        <v>4963</v>
      </c>
      <c r="J56" s="186">
        <v>28143</v>
      </c>
      <c r="K56" s="193" t="s">
        <v>163</v>
      </c>
      <c r="L56" s="186">
        <v>133868</v>
      </c>
      <c r="M56" s="193" t="s">
        <v>192</v>
      </c>
    </row>
    <row r="57" spans="1:13" ht="3.75" customHeight="1" thickBot="1">
      <c r="A57" s="198"/>
      <c r="B57" s="198"/>
      <c r="C57" s="222"/>
      <c r="D57" s="200"/>
      <c r="E57" s="198"/>
      <c r="F57" s="198"/>
      <c r="G57" s="198"/>
      <c r="H57" s="198"/>
      <c r="I57" s="198"/>
      <c r="J57" s="198"/>
      <c r="K57" s="198"/>
      <c r="L57" s="198"/>
      <c r="M57" s="198"/>
    </row>
    <row r="58" ht="12">
      <c r="A58" s="160" t="s">
        <v>193</v>
      </c>
    </row>
  </sheetData>
  <sheetProtection/>
  <mergeCells count="20">
    <mergeCell ref="M33:M35"/>
    <mergeCell ref="D34:G34"/>
    <mergeCell ref="H34:J34"/>
    <mergeCell ref="A32:C35"/>
    <mergeCell ref="D32:G32"/>
    <mergeCell ref="H32:L32"/>
    <mergeCell ref="D33:G33"/>
    <mergeCell ref="H33:J33"/>
    <mergeCell ref="K33:K35"/>
    <mergeCell ref="L33:L35"/>
    <mergeCell ref="A4:C7"/>
    <mergeCell ref="D4:G4"/>
    <mergeCell ref="H4:N4"/>
    <mergeCell ref="D5:D7"/>
    <mergeCell ref="E5:G5"/>
    <mergeCell ref="H5:N5"/>
    <mergeCell ref="E6:E7"/>
    <mergeCell ref="F6:G6"/>
    <mergeCell ref="H6:J6"/>
    <mergeCell ref="K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122"/>
  <sheetViews>
    <sheetView zoomScalePageLayoutView="0" workbookViewId="0" topLeftCell="A1">
      <selection activeCell="Q28" sqref="Q28"/>
    </sheetView>
  </sheetViews>
  <sheetFormatPr defaultColWidth="8.00390625" defaultRowHeight="13.5"/>
  <cols>
    <col min="1" max="1" width="1.875" style="223" customWidth="1"/>
    <col min="2" max="2" width="7.375" style="223" customWidth="1"/>
    <col min="3" max="3" width="1.25" style="223" customWidth="1"/>
    <col min="4" max="4" width="6.875" style="223" customWidth="1"/>
    <col min="5" max="6" width="6.75390625" style="223" customWidth="1"/>
    <col min="7" max="7" width="6.875" style="223" customWidth="1"/>
    <col min="8" max="13" width="6.00390625" style="223" customWidth="1"/>
    <col min="14" max="14" width="6.875" style="223" customWidth="1"/>
    <col min="15" max="15" width="6.25390625" style="223" customWidth="1"/>
    <col min="16" max="16" width="1.875" style="223" customWidth="1"/>
    <col min="17" max="17" width="7.625" style="223" customWidth="1"/>
    <col min="18" max="18" width="1.25" style="223" customWidth="1"/>
    <col min="19" max="30" width="6.00390625" style="223" customWidth="1"/>
    <col min="31" max="16384" width="8.00390625" style="223" customWidth="1"/>
  </cols>
  <sheetData>
    <row r="1" ht="17.25" customHeight="1">
      <c r="D1" s="224" t="s">
        <v>194</v>
      </c>
    </row>
    <row r="2" ht="17.25">
      <c r="D2" s="224"/>
    </row>
    <row r="3" spans="1:15" s="225" customFormat="1" ht="12" customHeight="1" thickBot="1">
      <c r="A3" s="225" t="s">
        <v>195</v>
      </c>
      <c r="O3" s="226" t="s">
        <v>196</v>
      </c>
    </row>
    <row r="4" spans="1:15" ht="11.25" customHeight="1" thickTop="1">
      <c r="A4" s="227" t="s">
        <v>10</v>
      </c>
      <c r="B4" s="227"/>
      <c r="C4" s="227"/>
      <c r="D4" s="228" t="s">
        <v>197</v>
      </c>
      <c r="E4" s="227"/>
      <c r="F4" s="229"/>
      <c r="G4" s="230" t="s">
        <v>198</v>
      </c>
      <c r="H4" s="231"/>
      <c r="I4" s="231"/>
      <c r="J4" s="231"/>
      <c r="K4" s="232"/>
      <c r="L4" s="228" t="s">
        <v>199</v>
      </c>
      <c r="M4" s="229"/>
      <c r="N4" s="228" t="s">
        <v>200</v>
      </c>
      <c r="O4" s="228" t="s">
        <v>201</v>
      </c>
    </row>
    <row r="5" spans="1:15" ht="11.25" customHeight="1">
      <c r="A5" s="233"/>
      <c r="B5" s="233"/>
      <c r="C5" s="233"/>
      <c r="D5" s="234"/>
      <c r="E5" s="235"/>
      <c r="F5" s="236"/>
      <c r="G5" s="237" t="s">
        <v>202</v>
      </c>
      <c r="H5" s="238"/>
      <c r="I5" s="239"/>
      <c r="J5" s="240" t="s">
        <v>203</v>
      </c>
      <c r="L5" s="234"/>
      <c r="M5" s="236"/>
      <c r="N5" s="241"/>
      <c r="O5" s="241"/>
    </row>
    <row r="6" spans="1:15" ht="21" customHeight="1">
      <c r="A6" s="235"/>
      <c r="B6" s="235"/>
      <c r="C6" s="235"/>
      <c r="D6" s="242" t="s">
        <v>99</v>
      </c>
      <c r="E6" s="242" t="s">
        <v>15</v>
      </c>
      <c r="F6" s="243" t="s">
        <v>100</v>
      </c>
      <c r="G6" s="242" t="s">
        <v>99</v>
      </c>
      <c r="H6" s="242" t="s">
        <v>15</v>
      </c>
      <c r="I6" s="243" t="s">
        <v>100</v>
      </c>
      <c r="J6" s="244"/>
      <c r="K6" s="245" t="s">
        <v>204</v>
      </c>
      <c r="L6" s="242" t="s">
        <v>23</v>
      </c>
      <c r="M6" s="246" t="s">
        <v>205</v>
      </c>
      <c r="N6" s="234"/>
      <c r="O6" s="234"/>
    </row>
    <row r="7" ht="5.25" customHeight="1">
      <c r="D7" s="247"/>
    </row>
    <row r="8" spans="1:15" ht="12" customHeight="1">
      <c r="A8" s="248" t="s">
        <v>129</v>
      </c>
      <c r="B8" s="248"/>
      <c r="C8" s="248"/>
      <c r="D8" s="249">
        <v>20151</v>
      </c>
      <c r="E8" s="250">
        <v>10327</v>
      </c>
      <c r="F8" s="250">
        <v>9824</v>
      </c>
      <c r="G8" s="250">
        <v>16880</v>
      </c>
      <c r="H8" s="250">
        <v>9078</v>
      </c>
      <c r="I8" s="250">
        <v>7802</v>
      </c>
      <c r="J8" s="250">
        <v>69</v>
      </c>
      <c r="K8" s="250">
        <v>46</v>
      </c>
      <c r="L8" s="250">
        <v>564</v>
      </c>
      <c r="M8" s="250">
        <v>250</v>
      </c>
      <c r="N8" s="250">
        <v>11843</v>
      </c>
      <c r="O8" s="250">
        <v>3298</v>
      </c>
    </row>
    <row r="9" spans="1:15" ht="12" customHeight="1">
      <c r="A9" s="248" t="s">
        <v>206</v>
      </c>
      <c r="B9" s="248"/>
      <c r="C9" s="248"/>
      <c r="D9" s="249">
        <v>19603</v>
      </c>
      <c r="E9" s="250">
        <v>10022</v>
      </c>
      <c r="F9" s="250">
        <v>9581</v>
      </c>
      <c r="G9" s="250">
        <v>16522</v>
      </c>
      <c r="H9" s="250">
        <v>8978</v>
      </c>
      <c r="I9" s="250">
        <v>7544</v>
      </c>
      <c r="J9" s="250">
        <v>60</v>
      </c>
      <c r="K9" s="250">
        <v>30</v>
      </c>
      <c r="L9" s="250">
        <v>586</v>
      </c>
      <c r="M9" s="250">
        <v>265</v>
      </c>
      <c r="N9" s="250">
        <v>12013</v>
      </c>
      <c r="O9" s="250">
        <v>3918</v>
      </c>
    </row>
    <row r="10" spans="1:15" ht="12" customHeight="1">
      <c r="A10" s="248" t="s">
        <v>207</v>
      </c>
      <c r="B10" s="248"/>
      <c r="C10" s="248"/>
      <c r="D10" s="249">
        <v>19617</v>
      </c>
      <c r="E10" s="250">
        <v>9969</v>
      </c>
      <c r="F10" s="250">
        <v>9648</v>
      </c>
      <c r="G10" s="250">
        <v>16905</v>
      </c>
      <c r="H10" s="250">
        <v>9198</v>
      </c>
      <c r="I10" s="250">
        <v>7707</v>
      </c>
      <c r="J10" s="250">
        <v>62</v>
      </c>
      <c r="K10" s="250">
        <v>27</v>
      </c>
      <c r="L10" s="250">
        <v>581</v>
      </c>
      <c r="M10" s="250">
        <v>284</v>
      </c>
      <c r="N10" s="250">
        <v>11541</v>
      </c>
      <c r="O10" s="250">
        <v>4011</v>
      </c>
    </row>
    <row r="11" spans="1:15" ht="12" customHeight="1">
      <c r="A11" s="248" t="s">
        <v>208</v>
      </c>
      <c r="B11" s="248"/>
      <c r="C11" s="248"/>
      <c r="D11" s="249">
        <v>19156</v>
      </c>
      <c r="E11" s="250">
        <v>9854</v>
      </c>
      <c r="F11" s="250">
        <v>9302</v>
      </c>
      <c r="G11" s="250">
        <v>17118</v>
      </c>
      <c r="H11" s="250">
        <v>9156</v>
      </c>
      <c r="I11" s="250">
        <v>7962</v>
      </c>
      <c r="J11" s="250">
        <v>51</v>
      </c>
      <c r="K11" s="250">
        <v>29</v>
      </c>
      <c r="L11" s="250">
        <v>480</v>
      </c>
      <c r="M11" s="250">
        <v>207</v>
      </c>
      <c r="N11" s="250">
        <v>11129</v>
      </c>
      <c r="O11" s="250">
        <v>3857</v>
      </c>
    </row>
    <row r="12" spans="1:15" s="254" customFormat="1" ht="12" customHeight="1">
      <c r="A12" s="251" t="s">
        <v>209</v>
      </c>
      <c r="B12" s="251"/>
      <c r="C12" s="251"/>
      <c r="D12" s="252">
        <v>18363</v>
      </c>
      <c r="E12" s="253">
        <v>9343</v>
      </c>
      <c r="F12" s="253">
        <v>9020</v>
      </c>
      <c r="G12" s="253">
        <v>17705</v>
      </c>
      <c r="H12" s="253">
        <v>9567</v>
      </c>
      <c r="I12" s="253">
        <v>8138</v>
      </c>
      <c r="J12" s="253">
        <v>47</v>
      </c>
      <c r="K12" s="253">
        <v>30</v>
      </c>
      <c r="L12" s="253">
        <v>507</v>
      </c>
      <c r="M12" s="253">
        <v>234</v>
      </c>
      <c r="N12" s="253">
        <v>10944</v>
      </c>
      <c r="O12" s="253">
        <v>3721</v>
      </c>
    </row>
    <row r="13" spans="1:15" s="254" customFormat="1" ht="10.5" customHeight="1">
      <c r="A13" s="255"/>
      <c r="B13" s="255"/>
      <c r="C13" s="255"/>
      <c r="D13" s="249"/>
      <c r="E13" s="253"/>
      <c r="F13" s="253"/>
      <c r="G13" s="250"/>
      <c r="H13" s="253"/>
      <c r="I13" s="253"/>
      <c r="J13" s="253"/>
      <c r="K13" s="253"/>
      <c r="L13" s="253"/>
      <c r="M13" s="253"/>
      <c r="N13" s="253"/>
      <c r="O13" s="253"/>
    </row>
    <row r="14" spans="1:15" s="254" customFormat="1" ht="10.5" customHeight="1">
      <c r="A14" s="256" t="s">
        <v>24</v>
      </c>
      <c r="B14" s="256"/>
      <c r="C14" s="255"/>
      <c r="D14" s="252">
        <v>14440</v>
      </c>
      <c r="E14" s="253">
        <v>7368</v>
      </c>
      <c r="F14" s="253">
        <v>7072</v>
      </c>
      <c r="G14" s="253">
        <v>13320</v>
      </c>
      <c r="H14" s="253">
        <v>7132</v>
      </c>
      <c r="I14" s="253">
        <v>6188</v>
      </c>
      <c r="J14" s="253">
        <v>34</v>
      </c>
      <c r="K14" s="253">
        <v>22</v>
      </c>
      <c r="L14" s="253">
        <v>406</v>
      </c>
      <c r="M14" s="253">
        <v>190</v>
      </c>
      <c r="N14" s="253">
        <v>8609</v>
      </c>
      <c r="O14" s="253">
        <v>2912</v>
      </c>
    </row>
    <row r="15" spans="1:15" s="254" customFormat="1" ht="10.5" customHeight="1">
      <c r="A15" s="257"/>
      <c r="B15" s="257"/>
      <c r="C15" s="255"/>
      <c r="D15" s="252"/>
      <c r="E15" s="253"/>
      <c r="F15" s="253"/>
      <c r="G15" s="253"/>
      <c r="H15" s="253"/>
      <c r="I15" s="253"/>
      <c r="J15" s="253"/>
      <c r="K15" s="253"/>
      <c r="L15" s="253"/>
      <c r="M15" s="253"/>
      <c r="N15" s="253"/>
      <c r="O15" s="253"/>
    </row>
    <row r="16" spans="1:15" s="254" customFormat="1" ht="10.5" customHeight="1">
      <c r="A16" s="256" t="s">
        <v>25</v>
      </c>
      <c r="B16" s="256"/>
      <c r="C16" s="255"/>
      <c r="D16" s="252">
        <v>3923</v>
      </c>
      <c r="E16" s="253">
        <v>1975</v>
      </c>
      <c r="F16" s="253">
        <v>1948</v>
      </c>
      <c r="G16" s="253">
        <v>4385</v>
      </c>
      <c r="H16" s="253">
        <v>2435</v>
      </c>
      <c r="I16" s="253">
        <v>1950</v>
      </c>
      <c r="J16" s="253">
        <v>13</v>
      </c>
      <c r="K16" s="253">
        <v>8</v>
      </c>
      <c r="L16" s="253">
        <v>101</v>
      </c>
      <c r="M16" s="253">
        <v>44</v>
      </c>
      <c r="N16" s="253">
        <v>2335</v>
      </c>
      <c r="O16" s="253">
        <v>809</v>
      </c>
    </row>
    <row r="17" spans="1:15" ht="10.5" customHeight="1">
      <c r="A17" s="258"/>
      <c r="B17" s="258"/>
      <c r="C17" s="259"/>
      <c r="D17" s="249"/>
      <c r="E17" s="250"/>
      <c r="F17" s="250"/>
      <c r="G17" s="250"/>
      <c r="H17" s="250"/>
      <c r="I17" s="250"/>
      <c r="J17" s="250"/>
      <c r="K17" s="250"/>
      <c r="L17" s="250"/>
      <c r="M17" s="250"/>
      <c r="N17" s="250"/>
      <c r="O17" s="250"/>
    </row>
    <row r="18" spans="1:15" ht="10.5" customHeight="1">
      <c r="A18" s="258"/>
      <c r="B18" s="258" t="s">
        <v>26</v>
      </c>
      <c r="C18" s="259"/>
      <c r="D18" s="249">
        <v>3582</v>
      </c>
      <c r="E18" s="250">
        <v>1826</v>
      </c>
      <c r="F18" s="250">
        <v>1756</v>
      </c>
      <c r="G18" s="250">
        <v>3440</v>
      </c>
      <c r="H18" s="250">
        <v>1800</v>
      </c>
      <c r="I18" s="250">
        <v>1640</v>
      </c>
      <c r="J18" s="250">
        <v>10</v>
      </c>
      <c r="K18" s="250">
        <v>9</v>
      </c>
      <c r="L18" s="250">
        <v>113</v>
      </c>
      <c r="M18" s="250">
        <v>52</v>
      </c>
      <c r="N18" s="250">
        <v>2273</v>
      </c>
      <c r="O18" s="250">
        <v>796</v>
      </c>
    </row>
    <row r="19" spans="1:15" ht="10.5" customHeight="1">
      <c r="A19" s="258"/>
      <c r="B19" s="258" t="s">
        <v>27</v>
      </c>
      <c r="C19" s="259"/>
      <c r="D19" s="249">
        <v>1462</v>
      </c>
      <c r="E19" s="250">
        <v>773</v>
      </c>
      <c r="F19" s="250">
        <v>689</v>
      </c>
      <c r="G19" s="250">
        <v>1186</v>
      </c>
      <c r="H19" s="250">
        <v>643</v>
      </c>
      <c r="I19" s="250">
        <v>543</v>
      </c>
      <c r="J19" s="250">
        <v>1</v>
      </c>
      <c r="K19" s="250" t="s">
        <v>210</v>
      </c>
      <c r="L19" s="250">
        <v>37</v>
      </c>
      <c r="M19" s="250">
        <v>13</v>
      </c>
      <c r="N19" s="250">
        <v>887</v>
      </c>
      <c r="O19" s="250">
        <v>272</v>
      </c>
    </row>
    <row r="20" spans="1:15" ht="10.5" customHeight="1">
      <c r="A20" s="258"/>
      <c r="B20" s="258" t="s">
        <v>28</v>
      </c>
      <c r="C20" s="259"/>
      <c r="D20" s="249">
        <v>620</v>
      </c>
      <c r="E20" s="250">
        <v>296</v>
      </c>
      <c r="F20" s="250">
        <v>324</v>
      </c>
      <c r="G20" s="250">
        <v>605</v>
      </c>
      <c r="H20" s="250">
        <v>313</v>
      </c>
      <c r="I20" s="250">
        <v>292</v>
      </c>
      <c r="J20" s="250">
        <v>2</v>
      </c>
      <c r="K20" s="250">
        <v>1</v>
      </c>
      <c r="L20" s="250">
        <v>15</v>
      </c>
      <c r="M20" s="250">
        <v>9</v>
      </c>
      <c r="N20" s="250">
        <v>348</v>
      </c>
      <c r="O20" s="250">
        <v>135</v>
      </c>
    </row>
    <row r="21" spans="1:15" ht="10.5" customHeight="1">
      <c r="A21" s="258"/>
      <c r="B21" s="258" t="s">
        <v>29</v>
      </c>
      <c r="C21" s="259"/>
      <c r="D21" s="249">
        <v>830</v>
      </c>
      <c r="E21" s="250">
        <v>424</v>
      </c>
      <c r="F21" s="250">
        <v>406</v>
      </c>
      <c r="G21" s="250">
        <v>733</v>
      </c>
      <c r="H21" s="250">
        <v>400</v>
      </c>
      <c r="I21" s="250">
        <v>333</v>
      </c>
      <c r="J21" s="250">
        <v>4</v>
      </c>
      <c r="K21" s="250">
        <v>1</v>
      </c>
      <c r="L21" s="250">
        <v>23</v>
      </c>
      <c r="M21" s="250">
        <v>13</v>
      </c>
      <c r="N21" s="250">
        <v>471</v>
      </c>
      <c r="O21" s="250">
        <v>188</v>
      </c>
    </row>
    <row r="22" spans="1:15" ht="10.5" customHeight="1">
      <c r="A22" s="258"/>
      <c r="B22" s="258" t="s">
        <v>30</v>
      </c>
      <c r="C22" s="259"/>
      <c r="D22" s="249">
        <v>718</v>
      </c>
      <c r="E22" s="250">
        <v>374</v>
      </c>
      <c r="F22" s="250">
        <v>344</v>
      </c>
      <c r="G22" s="250">
        <v>542</v>
      </c>
      <c r="H22" s="250">
        <v>293</v>
      </c>
      <c r="I22" s="250">
        <v>249</v>
      </c>
      <c r="J22" s="250" t="s">
        <v>211</v>
      </c>
      <c r="K22" s="250" t="s">
        <v>211</v>
      </c>
      <c r="L22" s="250">
        <v>14</v>
      </c>
      <c r="M22" s="250">
        <v>7</v>
      </c>
      <c r="N22" s="250">
        <v>403</v>
      </c>
      <c r="O22" s="250">
        <v>138</v>
      </c>
    </row>
    <row r="23" spans="1:15" ht="10.5" customHeight="1">
      <c r="A23" s="258"/>
      <c r="B23" s="258" t="s">
        <v>31</v>
      </c>
      <c r="C23" s="259"/>
      <c r="D23" s="249">
        <v>535</v>
      </c>
      <c r="E23" s="250">
        <v>263</v>
      </c>
      <c r="F23" s="250">
        <v>272</v>
      </c>
      <c r="G23" s="250">
        <v>489</v>
      </c>
      <c r="H23" s="250">
        <v>269</v>
      </c>
      <c r="I23" s="250">
        <v>220</v>
      </c>
      <c r="J23" s="250">
        <v>1</v>
      </c>
      <c r="K23" s="250">
        <v>1</v>
      </c>
      <c r="L23" s="250">
        <v>23</v>
      </c>
      <c r="M23" s="250">
        <v>14</v>
      </c>
      <c r="N23" s="250">
        <v>271</v>
      </c>
      <c r="O23" s="250">
        <v>102</v>
      </c>
    </row>
    <row r="24" spans="1:15" ht="10.5" customHeight="1">
      <c r="A24" s="258"/>
      <c r="B24" s="258" t="s">
        <v>32</v>
      </c>
      <c r="C24" s="259"/>
      <c r="D24" s="249">
        <v>136</v>
      </c>
      <c r="E24" s="250">
        <v>67</v>
      </c>
      <c r="F24" s="250">
        <v>69</v>
      </c>
      <c r="G24" s="250">
        <v>252</v>
      </c>
      <c r="H24" s="250">
        <v>128</v>
      </c>
      <c r="I24" s="250">
        <v>124</v>
      </c>
      <c r="J24" s="250" t="s">
        <v>212</v>
      </c>
      <c r="K24" s="250" t="s">
        <v>212</v>
      </c>
      <c r="L24" s="250">
        <v>6</v>
      </c>
      <c r="M24" s="250">
        <v>2</v>
      </c>
      <c r="N24" s="250">
        <v>89</v>
      </c>
      <c r="O24" s="250">
        <v>33</v>
      </c>
    </row>
    <row r="25" spans="1:15" ht="10.5" customHeight="1">
      <c r="A25" s="258"/>
      <c r="B25" s="258" t="s">
        <v>33</v>
      </c>
      <c r="C25" s="259"/>
      <c r="D25" s="249">
        <v>342</v>
      </c>
      <c r="E25" s="250">
        <v>181</v>
      </c>
      <c r="F25" s="250">
        <v>161</v>
      </c>
      <c r="G25" s="250">
        <v>369</v>
      </c>
      <c r="H25" s="250">
        <v>207</v>
      </c>
      <c r="I25" s="250">
        <v>162</v>
      </c>
      <c r="J25" s="250" t="s">
        <v>212</v>
      </c>
      <c r="K25" s="250" t="s">
        <v>212</v>
      </c>
      <c r="L25" s="250">
        <v>7</v>
      </c>
      <c r="M25" s="250">
        <v>4</v>
      </c>
      <c r="N25" s="250">
        <v>176</v>
      </c>
      <c r="O25" s="250">
        <v>57</v>
      </c>
    </row>
    <row r="26" spans="1:15" ht="10.5" customHeight="1">
      <c r="A26" s="258"/>
      <c r="B26" s="258" t="s">
        <v>34</v>
      </c>
      <c r="C26" s="259"/>
      <c r="D26" s="249">
        <v>643</v>
      </c>
      <c r="E26" s="250">
        <v>328</v>
      </c>
      <c r="F26" s="250">
        <v>315</v>
      </c>
      <c r="G26" s="250">
        <v>531</v>
      </c>
      <c r="H26" s="250">
        <v>280</v>
      </c>
      <c r="I26" s="250">
        <v>251</v>
      </c>
      <c r="J26" s="250">
        <v>1</v>
      </c>
      <c r="K26" s="250" t="s">
        <v>212</v>
      </c>
      <c r="L26" s="250">
        <v>17</v>
      </c>
      <c r="M26" s="250">
        <v>8</v>
      </c>
      <c r="N26" s="250">
        <v>370</v>
      </c>
      <c r="O26" s="250">
        <v>122</v>
      </c>
    </row>
    <row r="27" spans="1:15" ht="10.5" customHeight="1">
      <c r="A27" s="258"/>
      <c r="B27" s="258" t="s">
        <v>35</v>
      </c>
      <c r="C27" s="259"/>
      <c r="D27" s="249">
        <v>432</v>
      </c>
      <c r="E27" s="250">
        <v>239</v>
      </c>
      <c r="F27" s="250">
        <v>193</v>
      </c>
      <c r="G27" s="250">
        <v>589</v>
      </c>
      <c r="H27" s="250">
        <v>306</v>
      </c>
      <c r="I27" s="250">
        <v>283</v>
      </c>
      <c r="J27" s="250">
        <v>2</v>
      </c>
      <c r="K27" s="250" t="s">
        <v>213</v>
      </c>
      <c r="L27" s="250">
        <v>12</v>
      </c>
      <c r="M27" s="250">
        <v>6</v>
      </c>
      <c r="N27" s="250">
        <v>262</v>
      </c>
      <c r="O27" s="250">
        <v>97</v>
      </c>
    </row>
    <row r="28" spans="1:15" ht="10.5" customHeight="1">
      <c r="A28" s="258"/>
      <c r="B28" s="258" t="s">
        <v>36</v>
      </c>
      <c r="C28" s="259"/>
      <c r="D28" s="249">
        <v>473</v>
      </c>
      <c r="E28" s="250">
        <v>241</v>
      </c>
      <c r="F28" s="250">
        <v>232</v>
      </c>
      <c r="G28" s="250">
        <v>367</v>
      </c>
      <c r="H28" s="250">
        <v>203</v>
      </c>
      <c r="I28" s="250">
        <v>164</v>
      </c>
      <c r="J28" s="250">
        <v>1</v>
      </c>
      <c r="K28" s="250">
        <v>1</v>
      </c>
      <c r="L28" s="250">
        <v>7</v>
      </c>
      <c r="M28" s="250">
        <v>3</v>
      </c>
      <c r="N28" s="250">
        <v>239</v>
      </c>
      <c r="O28" s="250">
        <v>105</v>
      </c>
    </row>
    <row r="29" spans="1:15" ht="10.5" customHeight="1">
      <c r="A29" s="258"/>
      <c r="B29" s="258" t="s">
        <v>37</v>
      </c>
      <c r="C29" s="259"/>
      <c r="D29" s="249">
        <v>427</v>
      </c>
      <c r="E29" s="250">
        <v>215</v>
      </c>
      <c r="F29" s="250">
        <v>212</v>
      </c>
      <c r="G29" s="250">
        <v>571</v>
      </c>
      <c r="H29" s="250">
        <v>317</v>
      </c>
      <c r="I29" s="250">
        <v>254</v>
      </c>
      <c r="J29" s="250">
        <v>2</v>
      </c>
      <c r="K29" s="250">
        <v>2</v>
      </c>
      <c r="L29" s="250">
        <v>17</v>
      </c>
      <c r="M29" s="250">
        <v>6</v>
      </c>
      <c r="N29" s="250">
        <v>264</v>
      </c>
      <c r="O29" s="250">
        <v>93</v>
      </c>
    </row>
    <row r="30" spans="1:15" ht="10.5" customHeight="1">
      <c r="A30" s="258"/>
      <c r="B30" s="258" t="s">
        <v>38</v>
      </c>
      <c r="C30" s="259"/>
      <c r="D30" s="249">
        <v>1389</v>
      </c>
      <c r="E30" s="250">
        <v>687</v>
      </c>
      <c r="F30" s="250">
        <v>702</v>
      </c>
      <c r="G30" s="250">
        <v>976</v>
      </c>
      <c r="H30" s="250">
        <v>537</v>
      </c>
      <c r="I30" s="250">
        <v>439</v>
      </c>
      <c r="J30" s="250">
        <v>3</v>
      </c>
      <c r="K30" s="250">
        <v>3</v>
      </c>
      <c r="L30" s="250">
        <v>45</v>
      </c>
      <c r="M30" s="250">
        <v>23</v>
      </c>
      <c r="N30" s="250">
        <v>810</v>
      </c>
      <c r="O30" s="250">
        <v>263</v>
      </c>
    </row>
    <row r="31" spans="1:15" ht="10.5" customHeight="1">
      <c r="A31" s="258"/>
      <c r="B31" s="258" t="s">
        <v>39</v>
      </c>
      <c r="C31" s="259"/>
      <c r="D31" s="249">
        <v>884</v>
      </c>
      <c r="E31" s="250">
        <v>449</v>
      </c>
      <c r="F31" s="250">
        <v>435</v>
      </c>
      <c r="G31" s="250">
        <v>539</v>
      </c>
      <c r="H31" s="250">
        <v>270</v>
      </c>
      <c r="I31" s="250">
        <v>269</v>
      </c>
      <c r="J31" s="250">
        <v>4</v>
      </c>
      <c r="K31" s="250">
        <v>2</v>
      </c>
      <c r="L31" s="250">
        <v>18</v>
      </c>
      <c r="M31" s="250">
        <v>7</v>
      </c>
      <c r="N31" s="250">
        <v>570</v>
      </c>
      <c r="O31" s="250">
        <v>167</v>
      </c>
    </row>
    <row r="32" spans="1:15" ht="10.5" customHeight="1">
      <c r="A32" s="258"/>
      <c r="B32" s="258" t="s">
        <v>0</v>
      </c>
      <c r="C32" s="259"/>
      <c r="D32" s="249">
        <v>191</v>
      </c>
      <c r="E32" s="250">
        <v>91</v>
      </c>
      <c r="F32" s="250">
        <v>100</v>
      </c>
      <c r="G32" s="250">
        <v>300</v>
      </c>
      <c r="H32" s="250">
        <v>173</v>
      </c>
      <c r="I32" s="250">
        <v>127</v>
      </c>
      <c r="J32" s="250" t="s">
        <v>136</v>
      </c>
      <c r="K32" s="250" t="s">
        <v>136</v>
      </c>
      <c r="L32" s="250">
        <v>5</v>
      </c>
      <c r="M32" s="250">
        <v>1</v>
      </c>
      <c r="N32" s="250">
        <v>128</v>
      </c>
      <c r="O32" s="250">
        <v>49</v>
      </c>
    </row>
    <row r="33" spans="1:15" ht="10.5" customHeight="1">
      <c r="A33" s="258"/>
      <c r="B33" s="258" t="s">
        <v>1</v>
      </c>
      <c r="C33" s="259"/>
      <c r="D33" s="249">
        <v>618</v>
      </c>
      <c r="E33" s="250">
        <v>314</v>
      </c>
      <c r="F33" s="250">
        <v>304</v>
      </c>
      <c r="G33" s="250">
        <v>262</v>
      </c>
      <c r="H33" s="250">
        <v>150</v>
      </c>
      <c r="I33" s="250">
        <v>112</v>
      </c>
      <c r="J33" s="250">
        <v>1</v>
      </c>
      <c r="K33" s="250" t="s">
        <v>136</v>
      </c>
      <c r="L33" s="250">
        <v>19</v>
      </c>
      <c r="M33" s="250">
        <v>9</v>
      </c>
      <c r="N33" s="250">
        <v>385</v>
      </c>
      <c r="O33" s="250">
        <v>97</v>
      </c>
    </row>
    <row r="34" spans="1:15" ht="10.5" customHeight="1">
      <c r="A34" s="258"/>
      <c r="B34" s="258" t="s">
        <v>2</v>
      </c>
      <c r="C34" s="259"/>
      <c r="D34" s="249">
        <v>219</v>
      </c>
      <c r="E34" s="250">
        <v>109</v>
      </c>
      <c r="F34" s="250">
        <v>110</v>
      </c>
      <c r="G34" s="250">
        <v>318</v>
      </c>
      <c r="H34" s="250">
        <v>167</v>
      </c>
      <c r="I34" s="250">
        <v>151</v>
      </c>
      <c r="J34" s="250">
        <v>2</v>
      </c>
      <c r="K34" s="250">
        <v>2</v>
      </c>
      <c r="L34" s="250">
        <v>8</v>
      </c>
      <c r="M34" s="250">
        <v>5</v>
      </c>
      <c r="N34" s="250">
        <v>124</v>
      </c>
      <c r="O34" s="250">
        <v>32</v>
      </c>
    </row>
    <row r="35" spans="1:15" ht="10.5" customHeight="1">
      <c r="A35" s="258"/>
      <c r="B35" s="258" t="s">
        <v>3</v>
      </c>
      <c r="C35" s="259"/>
      <c r="D35" s="249">
        <v>296</v>
      </c>
      <c r="E35" s="250">
        <v>150</v>
      </c>
      <c r="F35" s="250">
        <v>146</v>
      </c>
      <c r="G35" s="250">
        <v>282</v>
      </c>
      <c r="H35" s="250">
        <v>161</v>
      </c>
      <c r="I35" s="250">
        <v>121</v>
      </c>
      <c r="J35" s="250" t="s">
        <v>136</v>
      </c>
      <c r="K35" s="250" t="s">
        <v>136</v>
      </c>
      <c r="L35" s="250">
        <v>5</v>
      </c>
      <c r="M35" s="250">
        <v>2</v>
      </c>
      <c r="N35" s="250">
        <v>180</v>
      </c>
      <c r="O35" s="250">
        <v>51</v>
      </c>
    </row>
    <row r="36" spans="1:15" ht="10.5" customHeight="1">
      <c r="A36" s="258"/>
      <c r="B36" s="258" t="s">
        <v>4</v>
      </c>
      <c r="C36" s="259"/>
      <c r="D36" s="249">
        <v>361</v>
      </c>
      <c r="E36" s="250">
        <v>191</v>
      </c>
      <c r="F36" s="250">
        <v>170</v>
      </c>
      <c r="G36" s="250">
        <v>545</v>
      </c>
      <c r="H36" s="250">
        <v>291</v>
      </c>
      <c r="I36" s="250">
        <v>254</v>
      </c>
      <c r="J36" s="250" t="s">
        <v>136</v>
      </c>
      <c r="K36" s="250" t="s">
        <v>136</v>
      </c>
      <c r="L36" s="250">
        <v>9</v>
      </c>
      <c r="M36" s="250">
        <v>4</v>
      </c>
      <c r="N36" s="250">
        <v>182</v>
      </c>
      <c r="O36" s="250">
        <v>71</v>
      </c>
    </row>
    <row r="37" spans="1:15" ht="10.5" customHeight="1">
      <c r="A37" s="258"/>
      <c r="B37" s="258" t="s">
        <v>5</v>
      </c>
      <c r="C37" s="259"/>
      <c r="D37" s="249">
        <v>282</v>
      </c>
      <c r="E37" s="250">
        <v>150</v>
      </c>
      <c r="F37" s="250">
        <v>132</v>
      </c>
      <c r="G37" s="250">
        <v>424</v>
      </c>
      <c r="H37" s="250">
        <v>224</v>
      </c>
      <c r="I37" s="250">
        <v>200</v>
      </c>
      <c r="J37" s="250" t="s">
        <v>136</v>
      </c>
      <c r="K37" s="250" t="s">
        <v>136</v>
      </c>
      <c r="L37" s="250">
        <v>6</v>
      </c>
      <c r="M37" s="250">
        <v>2</v>
      </c>
      <c r="N37" s="250">
        <v>177</v>
      </c>
      <c r="O37" s="250">
        <v>44</v>
      </c>
    </row>
    <row r="38" spans="1:15" ht="10.5" customHeight="1">
      <c r="A38" s="258"/>
      <c r="B38" s="258"/>
      <c r="C38" s="259"/>
      <c r="D38" s="249"/>
      <c r="E38" s="250"/>
      <c r="F38" s="250"/>
      <c r="G38" s="250"/>
      <c r="H38" s="250"/>
      <c r="I38" s="250"/>
      <c r="J38" s="250"/>
      <c r="K38" s="250"/>
      <c r="L38" s="250"/>
      <c r="M38" s="250"/>
      <c r="N38" s="250"/>
      <c r="O38" s="250"/>
    </row>
    <row r="39" spans="1:15" s="254" customFormat="1" ht="10.5" customHeight="1">
      <c r="A39" s="256" t="s">
        <v>41</v>
      </c>
      <c r="B39" s="256"/>
      <c r="C39" s="255"/>
      <c r="D39" s="252">
        <v>629</v>
      </c>
      <c r="E39" s="253">
        <v>304</v>
      </c>
      <c r="F39" s="253">
        <v>325</v>
      </c>
      <c r="G39" s="253">
        <v>406</v>
      </c>
      <c r="H39" s="253">
        <v>239</v>
      </c>
      <c r="I39" s="253">
        <v>167</v>
      </c>
      <c r="J39" s="253">
        <f>SUM(J40:J42)</f>
        <v>0</v>
      </c>
      <c r="K39" s="253">
        <f>SUM(K40:K42)</f>
        <v>0</v>
      </c>
      <c r="L39" s="253">
        <v>14</v>
      </c>
      <c r="M39" s="253">
        <v>9</v>
      </c>
      <c r="N39" s="253">
        <v>396</v>
      </c>
      <c r="O39" s="253">
        <v>124</v>
      </c>
    </row>
    <row r="40" spans="1:15" ht="10.5" customHeight="1">
      <c r="A40" s="258"/>
      <c r="B40" s="258" t="s">
        <v>42</v>
      </c>
      <c r="C40" s="259"/>
      <c r="D40" s="249">
        <v>275</v>
      </c>
      <c r="E40" s="250">
        <v>142</v>
      </c>
      <c r="F40" s="250">
        <v>133</v>
      </c>
      <c r="G40" s="250">
        <v>150</v>
      </c>
      <c r="H40" s="250">
        <v>84</v>
      </c>
      <c r="I40" s="250">
        <v>66</v>
      </c>
      <c r="J40" s="250" t="s">
        <v>214</v>
      </c>
      <c r="K40" s="250" t="s">
        <v>214</v>
      </c>
      <c r="L40" s="250">
        <v>9</v>
      </c>
      <c r="M40" s="250">
        <v>6</v>
      </c>
      <c r="N40" s="250">
        <v>174</v>
      </c>
      <c r="O40" s="250">
        <v>59</v>
      </c>
    </row>
    <row r="41" spans="1:15" ht="10.5" customHeight="1">
      <c r="A41" s="258"/>
      <c r="B41" s="258" t="s">
        <v>43</v>
      </c>
      <c r="C41" s="259"/>
      <c r="D41" s="249">
        <v>215</v>
      </c>
      <c r="E41" s="250">
        <v>92</v>
      </c>
      <c r="F41" s="250">
        <v>123</v>
      </c>
      <c r="G41" s="250">
        <v>177</v>
      </c>
      <c r="H41" s="250">
        <v>107</v>
      </c>
      <c r="I41" s="250">
        <v>70</v>
      </c>
      <c r="J41" s="250" t="s">
        <v>214</v>
      </c>
      <c r="K41" s="250" t="s">
        <v>214</v>
      </c>
      <c r="L41" s="250">
        <v>4</v>
      </c>
      <c r="M41" s="250">
        <v>2</v>
      </c>
      <c r="N41" s="250">
        <v>130</v>
      </c>
      <c r="O41" s="250">
        <v>45</v>
      </c>
    </row>
    <row r="42" spans="1:15" ht="10.5" customHeight="1">
      <c r="A42" s="258"/>
      <c r="B42" s="258" t="s">
        <v>44</v>
      </c>
      <c r="C42" s="259"/>
      <c r="D42" s="249">
        <v>139</v>
      </c>
      <c r="E42" s="250">
        <v>70</v>
      </c>
      <c r="F42" s="250">
        <v>69</v>
      </c>
      <c r="G42" s="250">
        <v>79</v>
      </c>
      <c r="H42" s="250">
        <v>48</v>
      </c>
      <c r="I42" s="250">
        <v>31</v>
      </c>
      <c r="J42" s="250" t="s">
        <v>214</v>
      </c>
      <c r="K42" s="250" t="s">
        <v>214</v>
      </c>
      <c r="L42" s="250">
        <v>1</v>
      </c>
      <c r="M42" s="250">
        <v>1</v>
      </c>
      <c r="N42" s="250">
        <v>92</v>
      </c>
      <c r="O42" s="250">
        <v>20</v>
      </c>
    </row>
    <row r="43" spans="1:15" ht="10.5" customHeight="1">
      <c r="A43" s="258"/>
      <c r="B43" s="258"/>
      <c r="C43" s="259"/>
      <c r="D43" s="249"/>
      <c r="E43" s="250"/>
      <c r="F43" s="250"/>
      <c r="G43" s="250"/>
      <c r="H43" s="250"/>
      <c r="I43" s="250"/>
      <c r="J43" s="250"/>
      <c r="K43" s="250"/>
      <c r="L43" s="250"/>
      <c r="M43" s="250"/>
      <c r="N43" s="250"/>
      <c r="O43" s="250"/>
    </row>
    <row r="44" spans="1:15" s="254" customFormat="1" ht="10.5" customHeight="1">
      <c r="A44" s="256" t="s">
        <v>215</v>
      </c>
      <c r="B44" s="256"/>
      <c r="C44" s="255"/>
      <c r="D44" s="252">
        <v>293</v>
      </c>
      <c r="E44" s="253">
        <v>155</v>
      </c>
      <c r="F44" s="253">
        <v>138</v>
      </c>
      <c r="G44" s="253">
        <v>340</v>
      </c>
      <c r="H44" s="253">
        <v>174</v>
      </c>
      <c r="I44" s="253">
        <v>166</v>
      </c>
      <c r="J44" s="253">
        <v>1</v>
      </c>
      <c r="K44" s="253">
        <v>1</v>
      </c>
      <c r="L44" s="253">
        <v>5</v>
      </c>
      <c r="M44" s="253">
        <f>SUM(M45:M47)</f>
        <v>0</v>
      </c>
      <c r="N44" s="253">
        <v>173</v>
      </c>
      <c r="O44" s="253">
        <v>75</v>
      </c>
    </row>
    <row r="45" spans="1:15" ht="10.5" customHeight="1">
      <c r="A45" s="258"/>
      <c r="B45" s="258" t="s">
        <v>216</v>
      </c>
      <c r="C45" s="259"/>
      <c r="D45" s="249">
        <v>105</v>
      </c>
      <c r="E45" s="250">
        <v>57</v>
      </c>
      <c r="F45" s="250">
        <v>48</v>
      </c>
      <c r="G45" s="250">
        <v>116</v>
      </c>
      <c r="H45" s="250">
        <v>53</v>
      </c>
      <c r="I45" s="250">
        <v>63</v>
      </c>
      <c r="J45" s="250" t="s">
        <v>214</v>
      </c>
      <c r="K45" s="250" t="s">
        <v>214</v>
      </c>
      <c r="L45" s="250">
        <v>2</v>
      </c>
      <c r="M45" s="250" t="s">
        <v>214</v>
      </c>
      <c r="N45" s="250">
        <v>66</v>
      </c>
      <c r="O45" s="250">
        <v>34</v>
      </c>
    </row>
    <row r="46" spans="1:15" ht="10.5" customHeight="1">
      <c r="A46" s="258"/>
      <c r="B46" s="258" t="s">
        <v>217</v>
      </c>
      <c r="C46" s="259"/>
      <c r="D46" s="249">
        <v>69</v>
      </c>
      <c r="E46" s="250">
        <v>38</v>
      </c>
      <c r="F46" s="250">
        <v>31</v>
      </c>
      <c r="G46" s="250">
        <v>102</v>
      </c>
      <c r="H46" s="250">
        <v>53</v>
      </c>
      <c r="I46" s="250">
        <v>49</v>
      </c>
      <c r="J46" s="250">
        <v>1</v>
      </c>
      <c r="K46" s="250">
        <v>1</v>
      </c>
      <c r="L46" s="250">
        <v>1</v>
      </c>
      <c r="M46" s="250" t="s">
        <v>214</v>
      </c>
      <c r="N46" s="250">
        <v>32</v>
      </c>
      <c r="O46" s="250">
        <v>13</v>
      </c>
    </row>
    <row r="47" spans="1:15" ht="10.5" customHeight="1">
      <c r="A47" s="258"/>
      <c r="B47" s="258" t="s">
        <v>218</v>
      </c>
      <c r="C47" s="259"/>
      <c r="D47" s="249">
        <v>119</v>
      </c>
      <c r="E47" s="250">
        <v>60</v>
      </c>
      <c r="F47" s="250">
        <v>59</v>
      </c>
      <c r="G47" s="250">
        <v>122</v>
      </c>
      <c r="H47" s="250">
        <v>68</v>
      </c>
      <c r="I47" s="250">
        <v>54</v>
      </c>
      <c r="J47" s="250" t="s">
        <v>214</v>
      </c>
      <c r="K47" s="250" t="s">
        <v>214</v>
      </c>
      <c r="L47" s="250">
        <v>2</v>
      </c>
      <c r="M47" s="250" t="s">
        <v>214</v>
      </c>
      <c r="N47" s="250">
        <v>75</v>
      </c>
      <c r="O47" s="250">
        <v>28</v>
      </c>
    </row>
    <row r="48" spans="1:15" ht="10.5" customHeight="1">
      <c r="A48" s="258"/>
      <c r="B48" s="258"/>
      <c r="C48" s="259"/>
      <c r="D48" s="249"/>
      <c r="E48" s="250"/>
      <c r="F48" s="250"/>
      <c r="G48" s="250"/>
      <c r="H48" s="250"/>
      <c r="I48" s="250"/>
      <c r="J48" s="250"/>
      <c r="K48" s="250"/>
      <c r="L48" s="250"/>
      <c r="M48" s="250"/>
      <c r="N48" s="250"/>
      <c r="O48" s="250"/>
    </row>
    <row r="49" spans="1:15" s="254" customFormat="1" ht="10.5" customHeight="1">
      <c r="A49" s="256" t="s">
        <v>45</v>
      </c>
      <c r="B49" s="256"/>
      <c r="C49" s="255"/>
      <c r="D49" s="252">
        <v>302</v>
      </c>
      <c r="E49" s="253">
        <v>144</v>
      </c>
      <c r="F49" s="253">
        <v>158</v>
      </c>
      <c r="G49" s="253">
        <v>347</v>
      </c>
      <c r="H49" s="253">
        <v>193</v>
      </c>
      <c r="I49" s="253">
        <v>154</v>
      </c>
      <c r="J49" s="253">
        <v>1</v>
      </c>
      <c r="K49" s="253">
        <v>1</v>
      </c>
      <c r="L49" s="253">
        <v>16</v>
      </c>
      <c r="M49" s="253">
        <v>6</v>
      </c>
      <c r="N49" s="253">
        <v>180</v>
      </c>
      <c r="O49" s="253">
        <v>59</v>
      </c>
    </row>
    <row r="50" spans="1:15" ht="10.5" customHeight="1">
      <c r="A50" s="258"/>
      <c r="B50" s="258" t="s">
        <v>46</v>
      </c>
      <c r="C50" s="259"/>
      <c r="D50" s="249">
        <v>264</v>
      </c>
      <c r="E50" s="250">
        <v>128</v>
      </c>
      <c r="F50" s="250">
        <v>136</v>
      </c>
      <c r="G50" s="250">
        <v>272</v>
      </c>
      <c r="H50" s="250">
        <v>151</v>
      </c>
      <c r="I50" s="250">
        <v>121</v>
      </c>
      <c r="J50" s="250" t="s">
        <v>214</v>
      </c>
      <c r="K50" s="250" t="s">
        <v>214</v>
      </c>
      <c r="L50" s="250">
        <v>14</v>
      </c>
      <c r="M50" s="250">
        <v>5</v>
      </c>
      <c r="N50" s="250">
        <v>155</v>
      </c>
      <c r="O50" s="250">
        <v>52</v>
      </c>
    </row>
    <row r="51" spans="1:15" ht="10.5" customHeight="1">
      <c r="A51" s="258"/>
      <c r="B51" s="258" t="s">
        <v>47</v>
      </c>
      <c r="C51" s="259"/>
      <c r="D51" s="249">
        <v>38</v>
      </c>
      <c r="E51" s="250">
        <v>16</v>
      </c>
      <c r="F51" s="250">
        <v>22</v>
      </c>
      <c r="G51" s="250">
        <v>75</v>
      </c>
      <c r="H51" s="250">
        <v>42</v>
      </c>
      <c r="I51" s="250">
        <v>33</v>
      </c>
      <c r="J51" s="250">
        <v>1</v>
      </c>
      <c r="K51" s="250">
        <v>1</v>
      </c>
      <c r="L51" s="250">
        <v>2</v>
      </c>
      <c r="M51" s="250">
        <v>1</v>
      </c>
      <c r="N51" s="250">
        <v>25</v>
      </c>
      <c r="O51" s="250">
        <v>7</v>
      </c>
    </row>
    <row r="52" spans="1:15" ht="10.5" customHeight="1">
      <c r="A52" s="258"/>
      <c r="B52" s="258"/>
      <c r="C52" s="259"/>
      <c r="D52" s="249"/>
      <c r="E52" s="250"/>
      <c r="F52" s="250"/>
      <c r="G52" s="250"/>
      <c r="H52" s="250"/>
      <c r="I52" s="250"/>
      <c r="J52" s="250"/>
      <c r="K52" s="250"/>
      <c r="L52" s="250"/>
      <c r="M52" s="250"/>
      <c r="N52" s="250"/>
      <c r="O52" s="250"/>
    </row>
    <row r="53" spans="1:15" s="254" customFormat="1" ht="10.5" customHeight="1">
      <c r="A53" s="256" t="s">
        <v>48</v>
      </c>
      <c r="B53" s="256"/>
      <c r="C53" s="255"/>
      <c r="D53" s="252">
        <v>271</v>
      </c>
      <c r="E53" s="253">
        <v>135</v>
      </c>
      <c r="F53" s="253">
        <v>136</v>
      </c>
      <c r="G53" s="253">
        <v>318</v>
      </c>
      <c r="H53" s="253">
        <v>159</v>
      </c>
      <c r="I53" s="253">
        <v>159</v>
      </c>
      <c r="J53" s="253" t="s">
        <v>214</v>
      </c>
      <c r="K53" s="253">
        <f>SUM(K54:K55)</f>
        <v>0</v>
      </c>
      <c r="L53" s="253">
        <v>5</v>
      </c>
      <c r="M53" s="253">
        <v>2</v>
      </c>
      <c r="N53" s="253">
        <v>172</v>
      </c>
      <c r="O53" s="253">
        <v>51</v>
      </c>
    </row>
    <row r="54" spans="1:15" ht="10.5" customHeight="1">
      <c r="A54" s="258"/>
      <c r="B54" s="258" t="s">
        <v>49</v>
      </c>
      <c r="C54" s="259"/>
      <c r="D54" s="249">
        <v>207</v>
      </c>
      <c r="E54" s="250">
        <v>107</v>
      </c>
      <c r="F54" s="250">
        <v>100</v>
      </c>
      <c r="G54" s="250">
        <v>229</v>
      </c>
      <c r="H54" s="250">
        <v>113</v>
      </c>
      <c r="I54" s="250">
        <v>116</v>
      </c>
      <c r="J54" s="250" t="s">
        <v>214</v>
      </c>
      <c r="K54" s="250" t="s">
        <v>214</v>
      </c>
      <c r="L54" s="250">
        <v>3</v>
      </c>
      <c r="M54" s="250">
        <v>2</v>
      </c>
      <c r="N54" s="250">
        <v>131</v>
      </c>
      <c r="O54" s="250">
        <v>41</v>
      </c>
    </row>
    <row r="55" spans="1:15" ht="10.5" customHeight="1">
      <c r="A55" s="258"/>
      <c r="B55" s="258" t="s">
        <v>50</v>
      </c>
      <c r="C55" s="259"/>
      <c r="D55" s="249">
        <v>64</v>
      </c>
      <c r="E55" s="250">
        <v>28</v>
      </c>
      <c r="F55" s="250">
        <v>36</v>
      </c>
      <c r="G55" s="250">
        <v>89</v>
      </c>
      <c r="H55" s="250">
        <v>46</v>
      </c>
      <c r="I55" s="250">
        <v>43</v>
      </c>
      <c r="J55" s="250" t="s">
        <v>214</v>
      </c>
      <c r="K55" s="250" t="s">
        <v>214</v>
      </c>
      <c r="L55" s="250">
        <v>2</v>
      </c>
      <c r="M55" s="250" t="s">
        <v>214</v>
      </c>
      <c r="N55" s="250">
        <v>41</v>
      </c>
      <c r="O55" s="250">
        <v>10</v>
      </c>
    </row>
    <row r="56" spans="1:15" ht="10.5" customHeight="1">
      <c r="A56" s="258"/>
      <c r="B56" s="258"/>
      <c r="C56" s="259"/>
      <c r="D56" s="249"/>
      <c r="E56" s="250"/>
      <c r="F56" s="250"/>
      <c r="G56" s="250"/>
      <c r="H56" s="250"/>
      <c r="I56" s="250"/>
      <c r="J56" s="250"/>
      <c r="K56" s="250"/>
      <c r="L56" s="250"/>
      <c r="M56" s="250"/>
      <c r="N56" s="250"/>
      <c r="O56" s="250"/>
    </row>
    <row r="57" spans="1:15" s="254" customFormat="1" ht="10.5" customHeight="1">
      <c r="A57" s="256" t="s">
        <v>219</v>
      </c>
      <c r="B57" s="256"/>
      <c r="C57" s="255"/>
      <c r="D57" s="252">
        <v>482</v>
      </c>
      <c r="E57" s="253">
        <v>242</v>
      </c>
      <c r="F57" s="253">
        <v>240</v>
      </c>
      <c r="G57" s="253">
        <v>398</v>
      </c>
      <c r="H57" s="253">
        <v>201</v>
      </c>
      <c r="I57" s="253">
        <v>197</v>
      </c>
      <c r="J57" s="253">
        <v>2</v>
      </c>
      <c r="K57" s="253">
        <v>1</v>
      </c>
      <c r="L57" s="253">
        <v>8</v>
      </c>
      <c r="M57" s="253">
        <v>4</v>
      </c>
      <c r="N57" s="253">
        <v>308</v>
      </c>
      <c r="O57" s="253">
        <v>97</v>
      </c>
    </row>
    <row r="58" spans="1:15" ht="10.5" customHeight="1">
      <c r="A58" s="258"/>
      <c r="B58" s="258" t="s">
        <v>52</v>
      </c>
      <c r="C58" s="259"/>
      <c r="D58" s="249">
        <v>189</v>
      </c>
      <c r="E58" s="250">
        <v>98</v>
      </c>
      <c r="F58" s="250">
        <v>91</v>
      </c>
      <c r="G58" s="250">
        <v>145</v>
      </c>
      <c r="H58" s="250">
        <v>70</v>
      </c>
      <c r="I58" s="250">
        <v>75</v>
      </c>
      <c r="J58" s="250">
        <v>1</v>
      </c>
      <c r="K58" s="250" t="s">
        <v>214</v>
      </c>
      <c r="L58" s="250">
        <v>5</v>
      </c>
      <c r="M58" s="250">
        <v>2</v>
      </c>
      <c r="N58" s="250">
        <v>119</v>
      </c>
      <c r="O58" s="250">
        <v>43</v>
      </c>
    </row>
    <row r="59" spans="1:15" ht="10.5" customHeight="1">
      <c r="A59" s="258"/>
      <c r="B59" s="258" t="s">
        <v>53</v>
      </c>
      <c r="C59" s="259"/>
      <c r="D59" s="249">
        <v>113</v>
      </c>
      <c r="E59" s="250">
        <v>56</v>
      </c>
      <c r="F59" s="250">
        <v>57</v>
      </c>
      <c r="G59" s="250">
        <v>94</v>
      </c>
      <c r="H59" s="250">
        <v>53</v>
      </c>
      <c r="I59" s="250">
        <v>41</v>
      </c>
      <c r="J59" s="250">
        <v>1</v>
      </c>
      <c r="K59" s="250">
        <v>1</v>
      </c>
      <c r="L59" s="250">
        <v>1</v>
      </c>
      <c r="M59" s="250">
        <v>1</v>
      </c>
      <c r="N59" s="250">
        <v>80</v>
      </c>
      <c r="O59" s="250">
        <v>18</v>
      </c>
    </row>
    <row r="60" spans="1:15" ht="10.5" customHeight="1">
      <c r="A60" s="258"/>
      <c r="B60" s="258" t="s">
        <v>54</v>
      </c>
      <c r="C60" s="259"/>
      <c r="D60" s="249">
        <v>143</v>
      </c>
      <c r="E60" s="250">
        <v>74</v>
      </c>
      <c r="F60" s="250">
        <v>69</v>
      </c>
      <c r="G60" s="250">
        <v>111</v>
      </c>
      <c r="H60" s="250">
        <v>49</v>
      </c>
      <c r="I60" s="250">
        <v>62</v>
      </c>
      <c r="J60" s="250" t="s">
        <v>214</v>
      </c>
      <c r="K60" s="250" t="s">
        <v>214</v>
      </c>
      <c r="L60" s="250">
        <v>2</v>
      </c>
      <c r="M60" s="250">
        <v>1</v>
      </c>
      <c r="N60" s="250">
        <v>75</v>
      </c>
      <c r="O60" s="250">
        <v>29</v>
      </c>
    </row>
    <row r="61" spans="1:15" ht="10.5" customHeight="1">
      <c r="A61" s="258"/>
      <c r="B61" s="258" t="s">
        <v>55</v>
      </c>
      <c r="C61" s="259"/>
      <c r="D61" s="249">
        <v>37</v>
      </c>
      <c r="E61" s="250">
        <v>14</v>
      </c>
      <c r="F61" s="250">
        <v>23</v>
      </c>
      <c r="G61" s="250">
        <v>48</v>
      </c>
      <c r="H61" s="250">
        <v>29</v>
      </c>
      <c r="I61" s="250">
        <v>19</v>
      </c>
      <c r="J61" s="250" t="s">
        <v>214</v>
      </c>
      <c r="K61" s="250" t="s">
        <v>214</v>
      </c>
      <c r="L61" s="250" t="s">
        <v>214</v>
      </c>
      <c r="M61" s="250" t="s">
        <v>214</v>
      </c>
      <c r="N61" s="250">
        <v>34</v>
      </c>
      <c r="O61" s="250">
        <v>7</v>
      </c>
    </row>
    <row r="62" spans="1:15" ht="10.5" customHeight="1">
      <c r="A62" s="258"/>
      <c r="B62" s="258"/>
      <c r="C62" s="259"/>
      <c r="D62" s="249"/>
      <c r="E62" s="250"/>
      <c r="F62" s="250"/>
      <c r="G62" s="250"/>
      <c r="H62" s="250"/>
      <c r="I62" s="250"/>
      <c r="J62" s="250"/>
      <c r="K62" s="250"/>
      <c r="L62" s="250"/>
      <c r="M62" s="250"/>
      <c r="N62" s="250"/>
      <c r="O62" s="250"/>
    </row>
    <row r="63" spans="1:15" s="254" customFormat="1" ht="10.5" customHeight="1">
      <c r="A63" s="256" t="s">
        <v>56</v>
      </c>
      <c r="B63" s="256"/>
      <c r="C63" s="255"/>
      <c r="D63" s="252">
        <v>611</v>
      </c>
      <c r="E63" s="253">
        <v>296</v>
      </c>
      <c r="F63" s="253">
        <v>315</v>
      </c>
      <c r="G63" s="253">
        <v>700</v>
      </c>
      <c r="H63" s="253">
        <v>378</v>
      </c>
      <c r="I63" s="253">
        <v>322</v>
      </c>
      <c r="J63" s="253">
        <v>2</v>
      </c>
      <c r="K63" s="253">
        <f>SUM(K64:K71)</f>
        <v>0</v>
      </c>
      <c r="L63" s="253">
        <v>16</v>
      </c>
      <c r="M63" s="253">
        <v>3</v>
      </c>
      <c r="N63" s="253">
        <v>296</v>
      </c>
      <c r="O63" s="253">
        <v>124</v>
      </c>
    </row>
    <row r="64" spans="1:15" ht="10.5" customHeight="1">
      <c r="A64" s="258"/>
      <c r="B64" s="258" t="s">
        <v>57</v>
      </c>
      <c r="C64" s="259"/>
      <c r="D64" s="249">
        <v>150</v>
      </c>
      <c r="E64" s="250">
        <v>63</v>
      </c>
      <c r="F64" s="250">
        <v>87</v>
      </c>
      <c r="G64" s="250">
        <v>184</v>
      </c>
      <c r="H64" s="250">
        <v>92</v>
      </c>
      <c r="I64" s="250">
        <v>92</v>
      </c>
      <c r="J64" s="250" t="s">
        <v>136</v>
      </c>
      <c r="K64" s="250" t="s">
        <v>136</v>
      </c>
      <c r="L64" s="250">
        <v>3</v>
      </c>
      <c r="M64" s="250">
        <v>1</v>
      </c>
      <c r="N64" s="250">
        <v>84</v>
      </c>
      <c r="O64" s="250">
        <v>32</v>
      </c>
    </row>
    <row r="65" spans="1:15" ht="10.5" customHeight="1">
      <c r="A65" s="258"/>
      <c r="B65" s="258" t="s">
        <v>220</v>
      </c>
      <c r="C65" s="259"/>
      <c r="D65" s="249">
        <v>20</v>
      </c>
      <c r="E65" s="250">
        <v>6</v>
      </c>
      <c r="F65" s="250">
        <v>14</v>
      </c>
      <c r="G65" s="250">
        <v>48</v>
      </c>
      <c r="H65" s="250">
        <v>32</v>
      </c>
      <c r="I65" s="250">
        <v>16</v>
      </c>
      <c r="J65" s="250">
        <v>1</v>
      </c>
      <c r="K65" s="250" t="s">
        <v>136</v>
      </c>
      <c r="L65" s="250">
        <v>1</v>
      </c>
      <c r="M65" s="250">
        <v>1</v>
      </c>
      <c r="N65" s="250">
        <v>17</v>
      </c>
      <c r="O65" s="250">
        <v>9</v>
      </c>
    </row>
    <row r="66" spans="1:15" ht="10.5" customHeight="1">
      <c r="A66" s="258"/>
      <c r="B66" s="258" t="s">
        <v>58</v>
      </c>
      <c r="C66" s="259"/>
      <c r="D66" s="249">
        <v>179</v>
      </c>
      <c r="E66" s="250">
        <v>97</v>
      </c>
      <c r="F66" s="250">
        <v>82</v>
      </c>
      <c r="G66" s="250">
        <v>176</v>
      </c>
      <c r="H66" s="250">
        <v>102</v>
      </c>
      <c r="I66" s="250">
        <v>74</v>
      </c>
      <c r="J66" s="250">
        <v>1</v>
      </c>
      <c r="K66" s="250" t="s">
        <v>136</v>
      </c>
      <c r="L66" s="250">
        <v>6</v>
      </c>
      <c r="M66" s="250">
        <v>1</v>
      </c>
      <c r="N66" s="250">
        <v>100</v>
      </c>
      <c r="O66" s="250">
        <v>49</v>
      </c>
    </row>
    <row r="67" spans="1:15" ht="10.5" customHeight="1">
      <c r="A67" s="258"/>
      <c r="B67" s="258" t="s">
        <v>59</v>
      </c>
      <c r="C67" s="259"/>
      <c r="D67" s="249">
        <v>237</v>
      </c>
      <c r="E67" s="250">
        <v>119</v>
      </c>
      <c r="F67" s="250">
        <v>118</v>
      </c>
      <c r="G67" s="250">
        <v>226</v>
      </c>
      <c r="H67" s="250">
        <v>116</v>
      </c>
      <c r="I67" s="250">
        <v>110</v>
      </c>
      <c r="J67" s="250" t="s">
        <v>136</v>
      </c>
      <c r="K67" s="250" t="s">
        <v>136</v>
      </c>
      <c r="L67" s="250">
        <v>6</v>
      </c>
      <c r="M67" s="250" t="s">
        <v>136</v>
      </c>
      <c r="N67" s="250">
        <v>86</v>
      </c>
      <c r="O67" s="250">
        <v>32</v>
      </c>
    </row>
    <row r="68" spans="1:15" ht="10.5" customHeight="1">
      <c r="A68" s="258"/>
      <c r="B68" s="258" t="s">
        <v>221</v>
      </c>
      <c r="C68" s="259"/>
      <c r="D68" s="249">
        <v>9</v>
      </c>
      <c r="E68" s="250">
        <v>3</v>
      </c>
      <c r="F68" s="250">
        <v>6</v>
      </c>
      <c r="G68" s="250">
        <v>23</v>
      </c>
      <c r="H68" s="250">
        <v>14</v>
      </c>
      <c r="I68" s="250">
        <v>9</v>
      </c>
      <c r="J68" s="250" t="s">
        <v>136</v>
      </c>
      <c r="K68" s="250" t="s">
        <v>136</v>
      </c>
      <c r="L68" s="250" t="s">
        <v>136</v>
      </c>
      <c r="M68" s="250" t="s">
        <v>136</v>
      </c>
      <c r="N68" s="250">
        <v>5</v>
      </c>
      <c r="O68" s="250" t="s">
        <v>136</v>
      </c>
    </row>
    <row r="69" spans="1:15" ht="10.5" customHeight="1">
      <c r="A69" s="258"/>
      <c r="B69" s="258" t="s">
        <v>222</v>
      </c>
      <c r="C69" s="259"/>
      <c r="D69" s="249">
        <v>10</v>
      </c>
      <c r="E69" s="250">
        <v>4</v>
      </c>
      <c r="F69" s="250">
        <v>6</v>
      </c>
      <c r="G69" s="250">
        <v>23</v>
      </c>
      <c r="H69" s="250">
        <v>11</v>
      </c>
      <c r="I69" s="250">
        <v>12</v>
      </c>
      <c r="J69" s="250" t="s">
        <v>136</v>
      </c>
      <c r="K69" s="250" t="s">
        <v>136</v>
      </c>
      <c r="L69" s="250" t="s">
        <v>136</v>
      </c>
      <c r="M69" s="250" t="s">
        <v>136</v>
      </c>
      <c r="N69" s="250">
        <v>2</v>
      </c>
      <c r="O69" s="250">
        <v>1</v>
      </c>
    </row>
    <row r="70" spans="1:15" ht="10.5" customHeight="1">
      <c r="A70" s="258"/>
      <c r="B70" s="258" t="s">
        <v>223</v>
      </c>
      <c r="C70" s="259"/>
      <c r="D70" s="249">
        <v>3</v>
      </c>
      <c r="E70" s="250">
        <v>2</v>
      </c>
      <c r="F70" s="250">
        <v>1</v>
      </c>
      <c r="G70" s="250">
        <v>8</v>
      </c>
      <c r="H70" s="250">
        <v>5</v>
      </c>
      <c r="I70" s="250">
        <v>3</v>
      </c>
      <c r="J70" s="250" t="s">
        <v>136</v>
      </c>
      <c r="K70" s="250" t="s">
        <v>136</v>
      </c>
      <c r="L70" s="250" t="s">
        <v>136</v>
      </c>
      <c r="M70" s="250" t="s">
        <v>136</v>
      </c>
      <c r="N70" s="250">
        <v>1</v>
      </c>
      <c r="O70" s="250" t="s">
        <v>136</v>
      </c>
    </row>
    <row r="71" spans="1:15" ht="10.5" customHeight="1">
      <c r="A71" s="258"/>
      <c r="B71" s="258" t="s">
        <v>224</v>
      </c>
      <c r="C71" s="259"/>
      <c r="D71" s="249">
        <v>3</v>
      </c>
      <c r="E71" s="250">
        <v>2</v>
      </c>
      <c r="F71" s="250">
        <v>1</v>
      </c>
      <c r="G71" s="250">
        <v>12</v>
      </c>
      <c r="H71" s="250">
        <v>6</v>
      </c>
      <c r="I71" s="250">
        <v>6</v>
      </c>
      <c r="J71" s="250" t="s">
        <v>136</v>
      </c>
      <c r="K71" s="250" t="s">
        <v>136</v>
      </c>
      <c r="L71" s="250" t="s">
        <v>136</v>
      </c>
      <c r="M71" s="250" t="s">
        <v>136</v>
      </c>
      <c r="N71" s="250">
        <v>1</v>
      </c>
      <c r="O71" s="250">
        <v>1</v>
      </c>
    </row>
    <row r="72" spans="1:15" ht="10.5" customHeight="1">
      <c r="A72" s="258"/>
      <c r="B72" s="258"/>
      <c r="C72" s="259"/>
      <c r="D72" s="249"/>
      <c r="E72" s="250"/>
      <c r="F72" s="250"/>
      <c r="G72" s="250"/>
      <c r="H72" s="250"/>
      <c r="I72" s="250"/>
      <c r="J72" s="250"/>
      <c r="K72" s="250"/>
      <c r="L72" s="250"/>
      <c r="M72" s="250"/>
      <c r="N72" s="250"/>
      <c r="O72" s="250"/>
    </row>
    <row r="73" spans="1:15" ht="10.5" customHeight="1">
      <c r="A73" s="256" t="s">
        <v>60</v>
      </c>
      <c r="B73" s="256"/>
      <c r="C73" s="259"/>
      <c r="D73" s="252">
        <v>211</v>
      </c>
      <c r="E73" s="253">
        <v>118</v>
      </c>
      <c r="F73" s="253">
        <v>93</v>
      </c>
      <c r="G73" s="253">
        <v>115</v>
      </c>
      <c r="H73" s="253">
        <v>68</v>
      </c>
      <c r="I73" s="253">
        <v>47</v>
      </c>
      <c r="J73" s="253">
        <v>1</v>
      </c>
      <c r="K73" s="253">
        <f>SUM(K74:K74)</f>
        <v>0</v>
      </c>
      <c r="L73" s="253">
        <v>8</v>
      </c>
      <c r="M73" s="253">
        <v>7</v>
      </c>
      <c r="N73" s="253">
        <v>112</v>
      </c>
      <c r="O73" s="253">
        <v>48</v>
      </c>
    </row>
    <row r="74" spans="1:15" ht="10.5" customHeight="1">
      <c r="A74" s="258"/>
      <c r="B74" s="258" t="s">
        <v>61</v>
      </c>
      <c r="C74" s="259"/>
      <c r="D74" s="249">
        <v>211</v>
      </c>
      <c r="E74" s="250">
        <v>118</v>
      </c>
      <c r="F74" s="250">
        <v>93</v>
      </c>
      <c r="G74" s="250">
        <v>115</v>
      </c>
      <c r="H74" s="250">
        <v>68</v>
      </c>
      <c r="I74" s="250">
        <v>47</v>
      </c>
      <c r="J74" s="250">
        <v>1</v>
      </c>
      <c r="K74" s="250" t="s">
        <v>136</v>
      </c>
      <c r="L74" s="250">
        <v>8</v>
      </c>
      <c r="M74" s="250">
        <v>7</v>
      </c>
      <c r="N74" s="250">
        <v>112</v>
      </c>
      <c r="O74" s="250">
        <v>48</v>
      </c>
    </row>
    <row r="75" ht="9" customHeight="1">
      <c r="D75" s="260"/>
    </row>
    <row r="76" spans="1:15" s="254" customFormat="1" ht="10.5" customHeight="1">
      <c r="A76" s="256" t="s">
        <v>225</v>
      </c>
      <c r="B76" s="256"/>
      <c r="D76" s="252">
        <v>89</v>
      </c>
      <c r="E76" s="253">
        <v>42</v>
      </c>
      <c r="F76" s="253">
        <v>47</v>
      </c>
      <c r="G76" s="253">
        <v>220</v>
      </c>
      <c r="H76" s="253">
        <v>126</v>
      </c>
      <c r="I76" s="253">
        <v>94</v>
      </c>
      <c r="J76" s="253">
        <f>SUM(J77:J81)</f>
        <v>0</v>
      </c>
      <c r="K76" s="253">
        <f>SUM(K77:K81)</f>
        <v>0</v>
      </c>
      <c r="L76" s="253">
        <v>3</v>
      </c>
      <c r="M76" s="253">
        <v>2</v>
      </c>
      <c r="N76" s="253">
        <v>63</v>
      </c>
      <c r="O76" s="253">
        <v>20</v>
      </c>
    </row>
    <row r="77" spans="1:15" ht="10.5" customHeight="1">
      <c r="A77" s="258"/>
      <c r="B77" s="258" t="s">
        <v>226</v>
      </c>
      <c r="D77" s="249">
        <v>14</v>
      </c>
      <c r="E77" s="250">
        <v>5</v>
      </c>
      <c r="F77" s="250">
        <v>9</v>
      </c>
      <c r="G77" s="250">
        <v>36</v>
      </c>
      <c r="H77" s="250">
        <v>17</v>
      </c>
      <c r="I77" s="250">
        <v>19</v>
      </c>
      <c r="J77" s="250" t="s">
        <v>136</v>
      </c>
      <c r="K77" s="250" t="s">
        <v>136</v>
      </c>
      <c r="L77" s="250" t="s">
        <v>136</v>
      </c>
      <c r="M77" s="250" t="s">
        <v>136</v>
      </c>
      <c r="N77" s="250">
        <v>10</v>
      </c>
      <c r="O77" s="250">
        <v>2</v>
      </c>
    </row>
    <row r="78" spans="1:15" ht="10.5" customHeight="1">
      <c r="A78" s="258"/>
      <c r="B78" s="258" t="s">
        <v>227</v>
      </c>
      <c r="D78" s="249">
        <v>7</v>
      </c>
      <c r="E78" s="250">
        <v>2</v>
      </c>
      <c r="F78" s="250">
        <v>5</v>
      </c>
      <c r="G78" s="250">
        <v>26</v>
      </c>
      <c r="H78" s="250">
        <v>14</v>
      </c>
      <c r="I78" s="250">
        <v>12</v>
      </c>
      <c r="J78" s="250" t="s">
        <v>136</v>
      </c>
      <c r="K78" s="250" t="s">
        <v>136</v>
      </c>
      <c r="L78" s="250" t="s">
        <v>136</v>
      </c>
      <c r="M78" s="250" t="s">
        <v>136</v>
      </c>
      <c r="N78" s="250">
        <v>1</v>
      </c>
      <c r="O78" s="250">
        <v>2</v>
      </c>
    </row>
    <row r="79" spans="1:15" ht="10.5" customHeight="1">
      <c r="A79" s="258"/>
      <c r="B79" s="258" t="s">
        <v>228</v>
      </c>
      <c r="D79" s="249">
        <v>38</v>
      </c>
      <c r="E79" s="250">
        <v>15</v>
      </c>
      <c r="F79" s="250">
        <v>23</v>
      </c>
      <c r="G79" s="250">
        <v>67</v>
      </c>
      <c r="H79" s="250">
        <v>39</v>
      </c>
      <c r="I79" s="250">
        <v>28</v>
      </c>
      <c r="J79" s="250" t="s">
        <v>136</v>
      </c>
      <c r="K79" s="250" t="s">
        <v>136</v>
      </c>
      <c r="L79" s="250">
        <v>2</v>
      </c>
      <c r="M79" s="250">
        <v>2</v>
      </c>
      <c r="N79" s="250">
        <v>25</v>
      </c>
      <c r="O79" s="250">
        <v>10</v>
      </c>
    </row>
    <row r="80" spans="1:15" ht="10.5" customHeight="1">
      <c r="A80" s="258"/>
      <c r="B80" s="258" t="s">
        <v>229</v>
      </c>
      <c r="D80" s="249">
        <v>21</v>
      </c>
      <c r="E80" s="250">
        <v>15</v>
      </c>
      <c r="F80" s="250">
        <v>6</v>
      </c>
      <c r="G80" s="250">
        <v>55</v>
      </c>
      <c r="H80" s="250">
        <v>30</v>
      </c>
      <c r="I80" s="250">
        <v>25</v>
      </c>
      <c r="J80" s="250" t="s">
        <v>136</v>
      </c>
      <c r="K80" s="250" t="s">
        <v>136</v>
      </c>
      <c r="L80" s="250">
        <v>1</v>
      </c>
      <c r="M80" s="250" t="s">
        <v>136</v>
      </c>
      <c r="N80" s="250">
        <v>13</v>
      </c>
      <c r="O80" s="250">
        <v>5</v>
      </c>
    </row>
    <row r="81" spans="1:15" ht="10.5" customHeight="1">
      <c r="A81" s="258"/>
      <c r="B81" s="258" t="s">
        <v>230</v>
      </c>
      <c r="D81" s="249">
        <v>9</v>
      </c>
      <c r="E81" s="250">
        <v>5</v>
      </c>
      <c r="F81" s="250">
        <v>4</v>
      </c>
      <c r="G81" s="250">
        <v>36</v>
      </c>
      <c r="H81" s="250">
        <v>26</v>
      </c>
      <c r="I81" s="250">
        <v>10</v>
      </c>
      <c r="J81" s="250" t="s">
        <v>136</v>
      </c>
      <c r="K81" s="250" t="s">
        <v>136</v>
      </c>
      <c r="L81" s="250" t="s">
        <v>136</v>
      </c>
      <c r="M81" s="250" t="s">
        <v>136</v>
      </c>
      <c r="N81" s="250">
        <v>14</v>
      </c>
      <c r="O81" s="250">
        <v>1</v>
      </c>
    </row>
    <row r="82" spans="1:15" ht="10.5" customHeight="1">
      <c r="A82" s="258"/>
      <c r="B82" s="258"/>
      <c r="D82" s="252"/>
      <c r="E82" s="250"/>
      <c r="F82" s="250"/>
      <c r="G82" s="250"/>
      <c r="H82" s="250"/>
      <c r="I82" s="250"/>
      <c r="J82" s="250"/>
      <c r="K82" s="250"/>
      <c r="L82" s="250"/>
      <c r="M82" s="250"/>
      <c r="N82" s="250"/>
      <c r="O82" s="250"/>
    </row>
    <row r="83" spans="1:15" ht="10.5" customHeight="1">
      <c r="A83" s="256" t="s">
        <v>62</v>
      </c>
      <c r="B83" s="256"/>
      <c r="D83" s="252">
        <v>374</v>
      </c>
      <c r="E83" s="253">
        <v>185</v>
      </c>
      <c r="F83" s="253">
        <v>189</v>
      </c>
      <c r="G83" s="253">
        <v>612</v>
      </c>
      <c r="H83" s="253">
        <v>342</v>
      </c>
      <c r="I83" s="253">
        <v>270</v>
      </c>
      <c r="J83" s="253">
        <v>3</v>
      </c>
      <c r="K83" s="253">
        <v>2</v>
      </c>
      <c r="L83" s="253">
        <v>8</v>
      </c>
      <c r="M83" s="253">
        <v>2</v>
      </c>
      <c r="N83" s="253">
        <v>238</v>
      </c>
      <c r="O83" s="253">
        <v>69</v>
      </c>
    </row>
    <row r="84" spans="1:15" s="254" customFormat="1" ht="10.5" customHeight="1">
      <c r="A84" s="258"/>
      <c r="B84" s="258" t="s">
        <v>63</v>
      </c>
      <c r="D84" s="249">
        <v>69</v>
      </c>
      <c r="E84" s="250">
        <v>33</v>
      </c>
      <c r="F84" s="250">
        <v>36</v>
      </c>
      <c r="G84" s="250">
        <v>66</v>
      </c>
      <c r="H84" s="250">
        <v>41</v>
      </c>
      <c r="I84" s="250">
        <v>25</v>
      </c>
      <c r="J84" s="250">
        <v>1</v>
      </c>
      <c r="K84" s="250" t="s">
        <v>136</v>
      </c>
      <c r="L84" s="250" t="s">
        <v>136</v>
      </c>
      <c r="M84" s="250" t="s">
        <v>136</v>
      </c>
      <c r="N84" s="250">
        <v>48</v>
      </c>
      <c r="O84" s="250">
        <v>13</v>
      </c>
    </row>
    <row r="85" spans="1:15" ht="10.5" customHeight="1">
      <c r="A85" s="258"/>
      <c r="B85" s="258" t="s">
        <v>64</v>
      </c>
      <c r="D85" s="249">
        <v>41</v>
      </c>
      <c r="E85" s="250">
        <v>24</v>
      </c>
      <c r="F85" s="250">
        <v>17</v>
      </c>
      <c r="G85" s="250">
        <v>53</v>
      </c>
      <c r="H85" s="250">
        <v>34</v>
      </c>
      <c r="I85" s="250">
        <v>19</v>
      </c>
      <c r="J85" s="250" t="s">
        <v>136</v>
      </c>
      <c r="K85" s="250" t="s">
        <v>136</v>
      </c>
      <c r="L85" s="250">
        <v>1</v>
      </c>
      <c r="M85" s="250" t="s">
        <v>136</v>
      </c>
      <c r="N85" s="250">
        <v>15</v>
      </c>
      <c r="O85" s="250">
        <v>9</v>
      </c>
    </row>
    <row r="86" spans="1:15" ht="10.5" customHeight="1">
      <c r="A86" s="258"/>
      <c r="B86" s="258" t="s">
        <v>65</v>
      </c>
      <c r="D86" s="249">
        <v>69</v>
      </c>
      <c r="E86" s="250">
        <v>34</v>
      </c>
      <c r="F86" s="250">
        <v>35</v>
      </c>
      <c r="G86" s="250">
        <v>91</v>
      </c>
      <c r="H86" s="250">
        <v>47</v>
      </c>
      <c r="I86" s="250">
        <v>44</v>
      </c>
      <c r="J86" s="250">
        <v>1</v>
      </c>
      <c r="K86" s="250">
        <v>1</v>
      </c>
      <c r="L86" s="250">
        <v>3</v>
      </c>
      <c r="M86" s="250">
        <v>1</v>
      </c>
      <c r="N86" s="250">
        <v>52</v>
      </c>
      <c r="O86" s="250">
        <v>14</v>
      </c>
    </row>
    <row r="87" spans="1:15" ht="10.5" customHeight="1">
      <c r="A87" s="258"/>
      <c r="B87" s="258" t="s">
        <v>231</v>
      </c>
      <c r="D87" s="249">
        <v>32</v>
      </c>
      <c r="E87" s="250">
        <v>16</v>
      </c>
      <c r="F87" s="250">
        <v>16</v>
      </c>
      <c r="G87" s="250">
        <v>54</v>
      </c>
      <c r="H87" s="250">
        <v>30</v>
      </c>
      <c r="I87" s="250">
        <v>24</v>
      </c>
      <c r="J87" s="250" t="s">
        <v>136</v>
      </c>
      <c r="K87" s="250" t="s">
        <v>136</v>
      </c>
      <c r="L87" s="250">
        <v>1</v>
      </c>
      <c r="M87" s="250" t="s">
        <v>136</v>
      </c>
      <c r="N87" s="250">
        <v>15</v>
      </c>
      <c r="O87" s="250">
        <v>8</v>
      </c>
    </row>
    <row r="88" spans="1:15" ht="10.5" customHeight="1">
      <c r="A88" s="258"/>
      <c r="B88" s="258" t="s">
        <v>67</v>
      </c>
      <c r="D88" s="249">
        <v>85</v>
      </c>
      <c r="E88" s="250">
        <v>48</v>
      </c>
      <c r="F88" s="250">
        <v>37</v>
      </c>
      <c r="G88" s="250">
        <v>164</v>
      </c>
      <c r="H88" s="250">
        <v>92</v>
      </c>
      <c r="I88" s="250">
        <v>72</v>
      </c>
      <c r="J88" s="250">
        <v>1</v>
      </c>
      <c r="K88" s="250">
        <v>1</v>
      </c>
      <c r="L88" s="250">
        <v>3</v>
      </c>
      <c r="M88" s="250">
        <v>1</v>
      </c>
      <c r="N88" s="250">
        <v>58</v>
      </c>
      <c r="O88" s="250">
        <v>18</v>
      </c>
    </row>
    <row r="89" spans="1:15" ht="10.5" customHeight="1">
      <c r="A89" s="258"/>
      <c r="B89" s="258" t="s">
        <v>68</v>
      </c>
      <c r="D89" s="249">
        <v>60</v>
      </c>
      <c r="E89" s="250">
        <v>21</v>
      </c>
      <c r="F89" s="250">
        <v>39</v>
      </c>
      <c r="G89" s="250">
        <v>144</v>
      </c>
      <c r="H89" s="250">
        <v>77</v>
      </c>
      <c r="I89" s="250">
        <v>67</v>
      </c>
      <c r="J89" s="250" t="s">
        <v>136</v>
      </c>
      <c r="K89" s="250" t="s">
        <v>136</v>
      </c>
      <c r="L89" s="250" t="s">
        <v>136</v>
      </c>
      <c r="M89" s="250" t="s">
        <v>136</v>
      </c>
      <c r="N89" s="250">
        <v>43</v>
      </c>
      <c r="O89" s="250">
        <v>5</v>
      </c>
    </row>
    <row r="90" spans="1:15" ht="10.5" customHeight="1">
      <c r="A90" s="258"/>
      <c r="B90" s="258" t="s">
        <v>69</v>
      </c>
      <c r="D90" s="249">
        <v>18</v>
      </c>
      <c r="E90" s="250">
        <v>9</v>
      </c>
      <c r="F90" s="250">
        <v>9</v>
      </c>
      <c r="G90" s="250">
        <v>40</v>
      </c>
      <c r="H90" s="250">
        <v>21</v>
      </c>
      <c r="I90" s="250">
        <v>19</v>
      </c>
      <c r="J90" s="250" t="s">
        <v>136</v>
      </c>
      <c r="K90" s="250" t="s">
        <v>136</v>
      </c>
      <c r="L90" s="250" t="s">
        <v>136</v>
      </c>
      <c r="M90" s="250" t="s">
        <v>136</v>
      </c>
      <c r="N90" s="250">
        <v>7</v>
      </c>
      <c r="O90" s="250">
        <v>2</v>
      </c>
    </row>
    <row r="91" spans="1:15" ht="10.5" customHeight="1">
      <c r="A91" s="258"/>
      <c r="B91" s="258"/>
      <c r="D91" s="252"/>
      <c r="E91" s="250"/>
      <c r="F91" s="250"/>
      <c r="G91" s="250"/>
      <c r="H91" s="250"/>
      <c r="I91" s="250"/>
      <c r="J91" s="250"/>
      <c r="K91" s="250"/>
      <c r="L91" s="250"/>
      <c r="M91" s="250"/>
      <c r="N91" s="250"/>
      <c r="O91" s="250"/>
    </row>
    <row r="92" spans="1:15" ht="10.5" customHeight="1">
      <c r="A92" s="256" t="s">
        <v>70</v>
      </c>
      <c r="B92" s="256"/>
      <c r="D92" s="252">
        <v>137</v>
      </c>
      <c r="E92" s="253">
        <v>73</v>
      </c>
      <c r="F92" s="253">
        <v>64</v>
      </c>
      <c r="G92" s="253">
        <v>179</v>
      </c>
      <c r="H92" s="253">
        <v>113</v>
      </c>
      <c r="I92" s="253">
        <v>66</v>
      </c>
      <c r="J92" s="253">
        <v>1</v>
      </c>
      <c r="K92" s="253">
        <v>1</v>
      </c>
      <c r="L92" s="253">
        <v>4</v>
      </c>
      <c r="M92" s="253">
        <f>SUM(M93:M94)</f>
        <v>0</v>
      </c>
      <c r="N92" s="253">
        <v>88</v>
      </c>
      <c r="O92" s="253">
        <v>40</v>
      </c>
    </row>
    <row r="93" spans="1:15" s="254" customFormat="1" ht="10.5" customHeight="1">
      <c r="A93" s="258"/>
      <c r="B93" s="258" t="s">
        <v>71</v>
      </c>
      <c r="D93" s="249">
        <v>128</v>
      </c>
      <c r="E93" s="250">
        <v>70</v>
      </c>
      <c r="F93" s="250">
        <v>58</v>
      </c>
      <c r="G93" s="250">
        <v>154</v>
      </c>
      <c r="H93" s="250">
        <v>101</v>
      </c>
      <c r="I93" s="250">
        <v>53</v>
      </c>
      <c r="J93" s="250">
        <v>1</v>
      </c>
      <c r="K93" s="250">
        <v>1</v>
      </c>
      <c r="L93" s="250">
        <v>4</v>
      </c>
      <c r="M93" s="250" t="s">
        <v>136</v>
      </c>
      <c r="N93" s="250">
        <v>82</v>
      </c>
      <c r="O93" s="250">
        <v>36</v>
      </c>
    </row>
    <row r="94" spans="1:15" ht="10.5" customHeight="1">
      <c r="A94" s="258"/>
      <c r="B94" s="258" t="s">
        <v>232</v>
      </c>
      <c r="D94" s="249">
        <v>9</v>
      </c>
      <c r="E94" s="250">
        <v>3</v>
      </c>
      <c r="F94" s="250">
        <v>6</v>
      </c>
      <c r="G94" s="250">
        <v>25</v>
      </c>
      <c r="H94" s="250">
        <v>12</v>
      </c>
      <c r="I94" s="250">
        <v>13</v>
      </c>
      <c r="J94" s="250" t="s">
        <v>136</v>
      </c>
      <c r="K94" s="250" t="s">
        <v>136</v>
      </c>
      <c r="L94" s="250" t="s">
        <v>136</v>
      </c>
      <c r="M94" s="250" t="s">
        <v>136</v>
      </c>
      <c r="N94" s="250">
        <v>6</v>
      </c>
      <c r="O94" s="250">
        <v>4</v>
      </c>
    </row>
    <row r="95" spans="1:15" ht="10.5" customHeight="1">
      <c r="A95" s="258"/>
      <c r="B95" s="258"/>
      <c r="D95" s="252"/>
      <c r="E95" s="250"/>
      <c r="F95" s="250"/>
      <c r="G95" s="250"/>
      <c r="H95" s="250"/>
      <c r="I95" s="250"/>
      <c r="J95" s="250"/>
      <c r="K95" s="250"/>
      <c r="L95" s="250"/>
      <c r="M95" s="250"/>
      <c r="N95" s="250"/>
      <c r="O95" s="250"/>
    </row>
    <row r="96" spans="1:15" ht="10.5" customHeight="1">
      <c r="A96" s="256" t="s">
        <v>72</v>
      </c>
      <c r="B96" s="256"/>
      <c r="D96" s="252">
        <v>85</v>
      </c>
      <c r="E96" s="253">
        <v>48</v>
      </c>
      <c r="F96" s="253">
        <v>37</v>
      </c>
      <c r="G96" s="253">
        <v>101</v>
      </c>
      <c r="H96" s="253">
        <v>64</v>
      </c>
      <c r="I96" s="253">
        <v>37</v>
      </c>
      <c r="J96" s="253" t="str">
        <f>J97</f>
        <v>-</v>
      </c>
      <c r="K96" s="253" t="str">
        <f>K97</f>
        <v>-</v>
      </c>
      <c r="L96" s="253">
        <v>2</v>
      </c>
      <c r="M96" s="253">
        <v>1</v>
      </c>
      <c r="N96" s="253">
        <v>45</v>
      </c>
      <c r="O96" s="253">
        <v>25</v>
      </c>
    </row>
    <row r="97" spans="1:15" s="254" customFormat="1" ht="10.5" customHeight="1">
      <c r="A97" s="258"/>
      <c r="B97" s="258" t="s">
        <v>73</v>
      </c>
      <c r="D97" s="249">
        <v>85</v>
      </c>
      <c r="E97" s="250">
        <v>48</v>
      </c>
      <c r="F97" s="250">
        <v>37</v>
      </c>
      <c r="G97" s="250">
        <v>101</v>
      </c>
      <c r="H97" s="250">
        <v>64</v>
      </c>
      <c r="I97" s="250">
        <v>37</v>
      </c>
      <c r="J97" s="250" t="s">
        <v>233</v>
      </c>
      <c r="K97" s="250" t="s">
        <v>233</v>
      </c>
      <c r="L97" s="250">
        <v>2</v>
      </c>
      <c r="M97" s="250">
        <v>1</v>
      </c>
      <c r="N97" s="250">
        <v>45</v>
      </c>
      <c r="O97" s="250">
        <v>25</v>
      </c>
    </row>
    <row r="98" spans="1:15" ht="10.5" customHeight="1">
      <c r="A98" s="258"/>
      <c r="B98" s="258"/>
      <c r="D98" s="252"/>
      <c r="E98" s="250"/>
      <c r="F98" s="250"/>
      <c r="G98" s="250"/>
      <c r="H98" s="250"/>
      <c r="I98" s="250"/>
      <c r="J98" s="250"/>
      <c r="K98" s="250"/>
      <c r="L98" s="250"/>
      <c r="M98" s="250"/>
      <c r="N98" s="250"/>
      <c r="O98" s="250"/>
    </row>
    <row r="99" spans="1:15" ht="10.5" customHeight="1">
      <c r="A99" s="256" t="s">
        <v>234</v>
      </c>
      <c r="B99" s="256"/>
      <c r="D99" s="252">
        <v>196</v>
      </c>
      <c r="E99" s="253">
        <v>103</v>
      </c>
      <c r="F99" s="253">
        <v>93</v>
      </c>
      <c r="G99" s="253">
        <v>295</v>
      </c>
      <c r="H99" s="253">
        <v>178</v>
      </c>
      <c r="I99" s="253">
        <v>117</v>
      </c>
      <c r="J99" s="253" t="s">
        <v>233</v>
      </c>
      <c r="K99" s="253">
        <f>SUM(K100:K105)</f>
        <v>0</v>
      </c>
      <c r="L99" s="253">
        <v>5</v>
      </c>
      <c r="M99" s="253">
        <v>3</v>
      </c>
      <c r="N99" s="253">
        <v>117</v>
      </c>
      <c r="O99" s="253">
        <v>31</v>
      </c>
    </row>
    <row r="100" spans="1:15" s="254" customFormat="1" ht="10.5" customHeight="1">
      <c r="A100" s="258"/>
      <c r="B100" s="258" t="s">
        <v>235</v>
      </c>
      <c r="D100" s="249">
        <v>32</v>
      </c>
      <c r="E100" s="250">
        <v>11</v>
      </c>
      <c r="F100" s="250">
        <v>21</v>
      </c>
      <c r="G100" s="250">
        <v>61</v>
      </c>
      <c r="H100" s="250">
        <v>37</v>
      </c>
      <c r="I100" s="250">
        <v>24</v>
      </c>
      <c r="J100" s="250" t="s">
        <v>233</v>
      </c>
      <c r="K100" s="250" t="s">
        <v>233</v>
      </c>
      <c r="L100" s="250">
        <v>1</v>
      </c>
      <c r="M100" s="250" t="s">
        <v>233</v>
      </c>
      <c r="N100" s="250">
        <v>16</v>
      </c>
      <c r="O100" s="250">
        <v>6</v>
      </c>
    </row>
    <row r="101" spans="1:15" ht="10.5" customHeight="1">
      <c r="A101" s="258"/>
      <c r="B101" s="258" t="s">
        <v>236</v>
      </c>
      <c r="D101" s="249">
        <v>7</v>
      </c>
      <c r="E101" s="250">
        <v>5</v>
      </c>
      <c r="F101" s="250">
        <v>2</v>
      </c>
      <c r="G101" s="250">
        <v>10</v>
      </c>
      <c r="H101" s="250">
        <v>3</v>
      </c>
      <c r="I101" s="250">
        <v>7</v>
      </c>
      <c r="J101" s="250" t="s">
        <v>233</v>
      </c>
      <c r="K101" s="250" t="s">
        <v>233</v>
      </c>
      <c r="L101" s="250" t="s">
        <v>233</v>
      </c>
      <c r="M101" s="250" t="s">
        <v>233</v>
      </c>
      <c r="N101" s="250">
        <v>5</v>
      </c>
      <c r="O101" s="250">
        <v>3</v>
      </c>
    </row>
    <row r="102" spans="1:15" ht="10.5" customHeight="1">
      <c r="A102" s="258"/>
      <c r="B102" s="258" t="s">
        <v>237</v>
      </c>
      <c r="D102" s="249">
        <v>23</v>
      </c>
      <c r="E102" s="250">
        <v>14</v>
      </c>
      <c r="F102" s="250">
        <v>9</v>
      </c>
      <c r="G102" s="250">
        <v>29</v>
      </c>
      <c r="H102" s="250">
        <v>18</v>
      </c>
      <c r="I102" s="250">
        <v>11</v>
      </c>
      <c r="J102" s="250" t="s">
        <v>233</v>
      </c>
      <c r="K102" s="250" t="s">
        <v>233</v>
      </c>
      <c r="L102" s="250">
        <v>1</v>
      </c>
      <c r="M102" s="250">
        <v>1</v>
      </c>
      <c r="N102" s="250">
        <v>16</v>
      </c>
      <c r="O102" s="250">
        <v>2</v>
      </c>
    </row>
    <row r="103" spans="1:15" ht="10.5" customHeight="1">
      <c r="A103" s="258"/>
      <c r="B103" s="258" t="s">
        <v>238</v>
      </c>
      <c r="D103" s="249">
        <v>49</v>
      </c>
      <c r="E103" s="250">
        <v>27</v>
      </c>
      <c r="F103" s="250">
        <v>22</v>
      </c>
      <c r="G103" s="250">
        <v>99</v>
      </c>
      <c r="H103" s="250">
        <v>60</v>
      </c>
      <c r="I103" s="250">
        <v>39</v>
      </c>
      <c r="J103" s="250" t="s">
        <v>233</v>
      </c>
      <c r="K103" s="250" t="s">
        <v>233</v>
      </c>
      <c r="L103" s="250">
        <v>2</v>
      </c>
      <c r="M103" s="250">
        <v>1</v>
      </c>
      <c r="N103" s="250">
        <v>35</v>
      </c>
      <c r="O103" s="250">
        <v>9</v>
      </c>
    </row>
    <row r="104" spans="1:15" ht="10.5" customHeight="1">
      <c r="A104" s="258"/>
      <c r="B104" s="258" t="s">
        <v>239</v>
      </c>
      <c r="D104" s="249">
        <v>60</v>
      </c>
      <c r="E104" s="250">
        <v>30</v>
      </c>
      <c r="F104" s="250">
        <v>30</v>
      </c>
      <c r="G104" s="250">
        <v>74</v>
      </c>
      <c r="H104" s="250">
        <v>44</v>
      </c>
      <c r="I104" s="250">
        <v>30</v>
      </c>
      <c r="J104" s="250" t="s">
        <v>233</v>
      </c>
      <c r="K104" s="250" t="s">
        <v>233</v>
      </c>
      <c r="L104" s="250" t="s">
        <v>233</v>
      </c>
      <c r="M104" s="250" t="s">
        <v>233</v>
      </c>
      <c r="N104" s="250">
        <v>29</v>
      </c>
      <c r="O104" s="250">
        <v>8</v>
      </c>
    </row>
    <row r="105" spans="1:15" ht="10.5" customHeight="1">
      <c r="A105" s="258"/>
      <c r="B105" s="258" t="s">
        <v>240</v>
      </c>
      <c r="D105" s="249">
        <v>25</v>
      </c>
      <c r="E105" s="250">
        <v>16</v>
      </c>
      <c r="F105" s="250">
        <v>9</v>
      </c>
      <c r="G105" s="250">
        <v>22</v>
      </c>
      <c r="H105" s="250">
        <v>16</v>
      </c>
      <c r="I105" s="250">
        <v>6</v>
      </c>
      <c r="J105" s="250" t="s">
        <v>233</v>
      </c>
      <c r="K105" s="250" t="s">
        <v>233</v>
      </c>
      <c r="L105" s="250">
        <v>1</v>
      </c>
      <c r="M105" s="250">
        <v>1</v>
      </c>
      <c r="N105" s="250">
        <v>16</v>
      </c>
      <c r="O105" s="250">
        <v>3</v>
      </c>
    </row>
    <row r="106" spans="4:15" ht="10.5" customHeight="1">
      <c r="D106" s="249"/>
      <c r="E106" s="250"/>
      <c r="F106" s="250"/>
      <c r="G106" s="250"/>
      <c r="H106" s="250"/>
      <c r="I106" s="250"/>
      <c r="J106" s="250"/>
      <c r="K106" s="250"/>
      <c r="L106" s="250"/>
      <c r="M106" s="250"/>
      <c r="N106" s="250"/>
      <c r="O106" s="250"/>
    </row>
    <row r="107" spans="1:15" ht="10.5" customHeight="1">
      <c r="A107" s="256" t="s">
        <v>74</v>
      </c>
      <c r="B107" s="256"/>
      <c r="D107" s="252">
        <v>152</v>
      </c>
      <c r="E107" s="253">
        <v>83</v>
      </c>
      <c r="F107" s="253">
        <v>69</v>
      </c>
      <c r="G107" s="253">
        <v>235</v>
      </c>
      <c r="H107" s="253">
        <v>137</v>
      </c>
      <c r="I107" s="253">
        <v>98</v>
      </c>
      <c r="J107" s="253">
        <f>SUM(J108:J115)</f>
        <v>0</v>
      </c>
      <c r="K107" s="253">
        <f>SUM(K108:K115)</f>
        <v>0</v>
      </c>
      <c r="L107" s="253">
        <v>5</v>
      </c>
      <c r="M107" s="253">
        <v>3</v>
      </c>
      <c r="N107" s="253">
        <v>96</v>
      </c>
      <c r="O107" s="253">
        <v>29</v>
      </c>
    </row>
    <row r="108" spans="1:15" ht="10.5" customHeight="1">
      <c r="A108" s="258"/>
      <c r="B108" s="258" t="s">
        <v>241</v>
      </c>
      <c r="D108" s="249">
        <v>37</v>
      </c>
      <c r="E108" s="250">
        <v>24</v>
      </c>
      <c r="F108" s="250">
        <v>13</v>
      </c>
      <c r="G108" s="250">
        <v>55</v>
      </c>
      <c r="H108" s="250">
        <v>32</v>
      </c>
      <c r="I108" s="250">
        <v>23</v>
      </c>
      <c r="J108" s="250" t="s">
        <v>233</v>
      </c>
      <c r="K108" s="250" t="s">
        <v>233</v>
      </c>
      <c r="L108" s="250">
        <v>1</v>
      </c>
      <c r="M108" s="250">
        <v>1</v>
      </c>
      <c r="N108" s="250">
        <v>15</v>
      </c>
      <c r="O108" s="250">
        <v>10</v>
      </c>
    </row>
    <row r="109" spans="1:15" s="254" customFormat="1" ht="10.5" customHeight="1">
      <c r="A109" s="258"/>
      <c r="B109" s="258" t="s">
        <v>242</v>
      </c>
      <c r="D109" s="249">
        <v>26</v>
      </c>
      <c r="E109" s="250">
        <v>15</v>
      </c>
      <c r="F109" s="250">
        <v>11</v>
      </c>
      <c r="G109" s="250">
        <v>21</v>
      </c>
      <c r="H109" s="250">
        <v>8</v>
      </c>
      <c r="I109" s="250">
        <v>13</v>
      </c>
      <c r="J109" s="250" t="s">
        <v>233</v>
      </c>
      <c r="K109" s="250" t="s">
        <v>233</v>
      </c>
      <c r="L109" s="250">
        <v>1</v>
      </c>
      <c r="M109" s="250">
        <v>1</v>
      </c>
      <c r="N109" s="250">
        <v>13</v>
      </c>
      <c r="O109" s="250">
        <v>6</v>
      </c>
    </row>
    <row r="110" spans="1:15" ht="10.5" customHeight="1">
      <c r="A110" s="258"/>
      <c r="B110" s="258" t="s">
        <v>243</v>
      </c>
      <c r="D110" s="249">
        <v>8</v>
      </c>
      <c r="E110" s="250">
        <v>3</v>
      </c>
      <c r="F110" s="250">
        <v>5</v>
      </c>
      <c r="G110" s="250">
        <v>16</v>
      </c>
      <c r="H110" s="250">
        <v>8</v>
      </c>
      <c r="I110" s="250">
        <v>8</v>
      </c>
      <c r="J110" s="250" t="s">
        <v>233</v>
      </c>
      <c r="K110" s="250" t="s">
        <v>233</v>
      </c>
      <c r="L110" s="250" t="s">
        <v>233</v>
      </c>
      <c r="M110" s="250" t="s">
        <v>233</v>
      </c>
      <c r="N110" s="250">
        <v>4</v>
      </c>
      <c r="O110" s="250">
        <v>1</v>
      </c>
    </row>
    <row r="111" spans="1:15" ht="10.5" customHeight="1">
      <c r="A111" s="258"/>
      <c r="B111" s="258" t="s">
        <v>75</v>
      </c>
      <c r="D111" s="249">
        <v>14</v>
      </c>
      <c r="E111" s="250">
        <v>8</v>
      </c>
      <c r="F111" s="250">
        <v>6</v>
      </c>
      <c r="G111" s="250">
        <v>25</v>
      </c>
      <c r="H111" s="250">
        <v>16</v>
      </c>
      <c r="I111" s="250">
        <v>9</v>
      </c>
      <c r="J111" s="250" t="s">
        <v>233</v>
      </c>
      <c r="K111" s="250" t="s">
        <v>233</v>
      </c>
      <c r="L111" s="250">
        <v>1</v>
      </c>
      <c r="M111" s="250" t="s">
        <v>233</v>
      </c>
      <c r="N111" s="250">
        <v>16</v>
      </c>
      <c r="O111" s="250">
        <v>1</v>
      </c>
    </row>
    <row r="112" spans="1:15" ht="10.5" customHeight="1">
      <c r="A112" s="258"/>
      <c r="B112" s="258" t="s">
        <v>244</v>
      </c>
      <c r="D112" s="249">
        <v>29</v>
      </c>
      <c r="E112" s="250">
        <v>16</v>
      </c>
      <c r="F112" s="250">
        <v>13</v>
      </c>
      <c r="G112" s="250">
        <v>28</v>
      </c>
      <c r="H112" s="250">
        <v>16</v>
      </c>
      <c r="I112" s="250">
        <v>12</v>
      </c>
      <c r="J112" s="250" t="s">
        <v>233</v>
      </c>
      <c r="K112" s="250" t="s">
        <v>233</v>
      </c>
      <c r="L112" s="250">
        <v>1</v>
      </c>
      <c r="M112" s="250" t="s">
        <v>233</v>
      </c>
      <c r="N112" s="250">
        <v>13</v>
      </c>
      <c r="O112" s="250">
        <v>3</v>
      </c>
    </row>
    <row r="113" spans="1:15" ht="10.5" customHeight="1">
      <c r="A113" s="258"/>
      <c r="B113" s="258" t="s">
        <v>245</v>
      </c>
      <c r="D113" s="249">
        <v>26</v>
      </c>
      <c r="E113" s="250">
        <v>11</v>
      </c>
      <c r="F113" s="250">
        <v>15</v>
      </c>
      <c r="G113" s="250">
        <v>53</v>
      </c>
      <c r="H113" s="250">
        <v>29</v>
      </c>
      <c r="I113" s="250">
        <v>24</v>
      </c>
      <c r="J113" s="250" t="s">
        <v>233</v>
      </c>
      <c r="K113" s="250" t="s">
        <v>233</v>
      </c>
      <c r="L113" s="250" t="s">
        <v>233</v>
      </c>
      <c r="M113" s="250" t="s">
        <v>233</v>
      </c>
      <c r="N113" s="250">
        <v>21</v>
      </c>
      <c r="O113" s="250">
        <v>4</v>
      </c>
    </row>
    <row r="114" spans="1:15" ht="10.5" customHeight="1">
      <c r="A114" s="258"/>
      <c r="B114" s="258" t="s">
        <v>246</v>
      </c>
      <c r="D114" s="249">
        <v>7</v>
      </c>
      <c r="E114" s="250">
        <v>3</v>
      </c>
      <c r="F114" s="250">
        <v>4</v>
      </c>
      <c r="G114" s="250">
        <v>24</v>
      </c>
      <c r="H114" s="250">
        <v>18</v>
      </c>
      <c r="I114" s="250">
        <v>6</v>
      </c>
      <c r="J114" s="250" t="s">
        <v>233</v>
      </c>
      <c r="K114" s="250" t="s">
        <v>233</v>
      </c>
      <c r="L114" s="250">
        <v>1</v>
      </c>
      <c r="M114" s="250">
        <v>1</v>
      </c>
      <c r="N114" s="250">
        <v>9</v>
      </c>
      <c r="O114" s="250">
        <v>3</v>
      </c>
    </row>
    <row r="115" spans="1:15" ht="10.5" customHeight="1">
      <c r="A115" s="258"/>
      <c r="B115" s="258" t="s">
        <v>247</v>
      </c>
      <c r="D115" s="249">
        <v>5</v>
      </c>
      <c r="E115" s="250">
        <v>3</v>
      </c>
      <c r="F115" s="250">
        <v>2</v>
      </c>
      <c r="G115" s="250">
        <v>13</v>
      </c>
      <c r="H115" s="250">
        <v>10</v>
      </c>
      <c r="I115" s="250">
        <v>3</v>
      </c>
      <c r="J115" s="250" t="s">
        <v>233</v>
      </c>
      <c r="K115" s="250" t="s">
        <v>233</v>
      </c>
      <c r="L115" s="250" t="s">
        <v>233</v>
      </c>
      <c r="M115" s="250" t="s">
        <v>233</v>
      </c>
      <c r="N115" s="250">
        <v>5</v>
      </c>
      <c r="O115" s="250">
        <v>1</v>
      </c>
    </row>
    <row r="116" spans="1:15" ht="10.5" customHeight="1">
      <c r="A116" s="258"/>
      <c r="B116" s="258"/>
      <c r="D116" s="252"/>
      <c r="E116" s="250"/>
      <c r="F116" s="250"/>
      <c r="G116" s="250"/>
      <c r="H116" s="250"/>
      <c r="I116" s="250"/>
      <c r="J116" s="250"/>
      <c r="K116" s="250"/>
      <c r="L116" s="250"/>
      <c r="M116" s="250"/>
      <c r="N116" s="250"/>
      <c r="O116" s="250"/>
    </row>
    <row r="117" spans="1:15" ht="10.5" customHeight="1">
      <c r="A117" s="256" t="s">
        <v>248</v>
      </c>
      <c r="B117" s="256"/>
      <c r="D117" s="252">
        <v>91</v>
      </c>
      <c r="E117" s="253">
        <v>47</v>
      </c>
      <c r="F117" s="253">
        <v>44</v>
      </c>
      <c r="G117" s="253">
        <v>119</v>
      </c>
      <c r="H117" s="253">
        <v>63</v>
      </c>
      <c r="I117" s="253">
        <v>56</v>
      </c>
      <c r="J117" s="253">
        <v>2</v>
      </c>
      <c r="K117" s="253">
        <v>2</v>
      </c>
      <c r="L117" s="253">
        <v>2</v>
      </c>
      <c r="M117" s="253">
        <v>2</v>
      </c>
      <c r="N117" s="253">
        <v>51</v>
      </c>
      <c r="O117" s="253">
        <v>17</v>
      </c>
    </row>
    <row r="118" spans="1:15" ht="10.5" customHeight="1">
      <c r="A118" s="258"/>
      <c r="B118" s="258" t="s">
        <v>249</v>
      </c>
      <c r="D118" s="249">
        <v>58</v>
      </c>
      <c r="E118" s="250">
        <v>31</v>
      </c>
      <c r="F118" s="250">
        <v>27</v>
      </c>
      <c r="G118" s="250">
        <v>83</v>
      </c>
      <c r="H118" s="250">
        <v>46</v>
      </c>
      <c r="I118" s="250">
        <v>37</v>
      </c>
      <c r="J118" s="250" t="s">
        <v>233</v>
      </c>
      <c r="K118" s="250" t="s">
        <v>233</v>
      </c>
      <c r="L118" s="250" t="s">
        <v>233</v>
      </c>
      <c r="M118" s="250" t="s">
        <v>233</v>
      </c>
      <c r="N118" s="250">
        <v>29</v>
      </c>
      <c r="O118" s="250">
        <v>10</v>
      </c>
    </row>
    <row r="119" spans="1:15" s="254" customFormat="1" ht="10.5" customHeight="1">
      <c r="A119" s="258"/>
      <c r="B119" s="258" t="s">
        <v>250</v>
      </c>
      <c r="D119" s="249">
        <v>33</v>
      </c>
      <c r="E119" s="250">
        <v>16</v>
      </c>
      <c r="F119" s="250">
        <v>17</v>
      </c>
      <c r="G119" s="250">
        <v>36</v>
      </c>
      <c r="H119" s="250">
        <v>17</v>
      </c>
      <c r="I119" s="250">
        <v>19</v>
      </c>
      <c r="J119" s="250">
        <v>2</v>
      </c>
      <c r="K119" s="250">
        <v>2</v>
      </c>
      <c r="L119" s="250">
        <v>2</v>
      </c>
      <c r="M119" s="250">
        <v>2</v>
      </c>
      <c r="N119" s="250">
        <v>22</v>
      </c>
      <c r="O119" s="250">
        <v>7</v>
      </c>
    </row>
    <row r="120" spans="1:4" ht="5.25" customHeight="1" thickBot="1">
      <c r="A120" s="261"/>
      <c r="B120" s="261"/>
      <c r="C120" s="259"/>
      <c r="D120" s="262"/>
    </row>
    <row r="121" spans="1:15" ht="12">
      <c r="A121" s="263" t="s">
        <v>251</v>
      </c>
      <c r="B121" s="264"/>
      <c r="C121" s="265"/>
      <c r="D121" s="266"/>
      <c r="E121" s="266"/>
      <c r="F121" s="266"/>
      <c r="G121" s="266"/>
      <c r="H121" s="266"/>
      <c r="I121" s="266"/>
      <c r="J121" s="266"/>
      <c r="K121" s="266"/>
      <c r="L121" s="266"/>
      <c r="M121" s="266"/>
      <c r="N121" s="266"/>
      <c r="O121" s="266"/>
    </row>
    <row r="122" ht="17.25" customHeight="1">
      <c r="B122" s="224"/>
    </row>
  </sheetData>
  <sheetProtection/>
  <mergeCells count="29">
    <mergeCell ref="A99:B99"/>
    <mergeCell ref="A107:B107"/>
    <mergeCell ref="A117:B117"/>
    <mergeCell ref="A63:B63"/>
    <mergeCell ref="A73:B73"/>
    <mergeCell ref="A76:B76"/>
    <mergeCell ref="A83:B83"/>
    <mergeCell ref="A92:B92"/>
    <mergeCell ref="A96:B96"/>
    <mergeCell ref="A16:B16"/>
    <mergeCell ref="A39:B39"/>
    <mergeCell ref="A44:B44"/>
    <mergeCell ref="A49:B49"/>
    <mergeCell ref="A53:B53"/>
    <mergeCell ref="A57:B57"/>
    <mergeCell ref="A8:C8"/>
    <mergeCell ref="A9:C9"/>
    <mergeCell ref="A10:C10"/>
    <mergeCell ref="A11:C11"/>
    <mergeCell ref="A12:C12"/>
    <mergeCell ref="A14:B14"/>
    <mergeCell ref="A4:C6"/>
    <mergeCell ref="D4:F5"/>
    <mergeCell ref="G4:K4"/>
    <mergeCell ref="L4:M5"/>
    <mergeCell ref="N4:N6"/>
    <mergeCell ref="O4:O6"/>
    <mergeCell ref="G5:I5"/>
    <mergeCell ref="J5: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p25367</dc:creator>
  <cp:keywords/>
  <dc:description/>
  <cp:lastModifiedBy>Gifu</cp:lastModifiedBy>
  <dcterms:created xsi:type="dcterms:W3CDTF">2006-05-15T04:37:52Z</dcterms:created>
  <dcterms:modified xsi:type="dcterms:W3CDTF">2015-10-05T06:34:41Z</dcterms:modified>
  <cp:category/>
  <cp:version/>
  <cp:contentType/>
  <cp:contentStatus/>
</cp:coreProperties>
</file>