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11"/>
  </bookViews>
  <sheets>
    <sheet name="197" sheetId="1" r:id="rId1"/>
    <sheet name="198" sheetId="2" r:id="rId2"/>
    <sheet name="199(1)" sheetId="3" r:id="rId3"/>
    <sheet name="199(2)" sheetId="4" r:id="rId4"/>
    <sheet name="200" sheetId="5" r:id="rId5"/>
    <sheet name="201" sheetId="6" r:id="rId6"/>
    <sheet name="202" sheetId="7" r:id="rId7"/>
    <sheet name="203(1)" sheetId="8" r:id="rId8"/>
    <sheet name="203(2)" sheetId="9" r:id="rId9"/>
    <sheet name="204" sheetId="10" r:id="rId10"/>
    <sheet name="205" sheetId="11" r:id="rId11"/>
    <sheet name="206" sheetId="12" r:id="rId12"/>
  </sheets>
  <definedNames/>
  <calcPr fullCalcOnLoad="1" iterate="1" iterateCount="1" iterateDelta="0.001"/>
</workbook>
</file>

<file path=xl/sharedStrings.xml><?xml version="1.0" encoding="utf-8"?>
<sst xmlns="http://schemas.openxmlformats.org/spreadsheetml/2006/main" count="3078" uniqueCount="501">
  <si>
    <t>大垣市</t>
  </si>
  <si>
    <t>高山市</t>
  </si>
  <si>
    <t>多治見市</t>
  </si>
  <si>
    <t>関市</t>
  </si>
  <si>
    <t>中津川市</t>
  </si>
  <si>
    <t>美濃市</t>
  </si>
  <si>
    <t>瑞浪市</t>
  </si>
  <si>
    <t>羽島市</t>
  </si>
  <si>
    <t>恵那市</t>
  </si>
  <si>
    <t>美濃加茂市</t>
  </si>
  <si>
    <t>土岐市</t>
  </si>
  <si>
    <t>各務原市</t>
  </si>
  <si>
    <t>可児市</t>
  </si>
  <si>
    <t>-</t>
  </si>
  <si>
    <t>岐南町</t>
  </si>
  <si>
    <t>笠松町</t>
  </si>
  <si>
    <t>柳津町</t>
  </si>
  <si>
    <t>海津町</t>
  </si>
  <si>
    <t>平田町</t>
  </si>
  <si>
    <t>南濃町</t>
  </si>
  <si>
    <t>養老町</t>
  </si>
  <si>
    <t>上石津町</t>
  </si>
  <si>
    <t>垂井町</t>
  </si>
  <si>
    <t>関ヶ原町</t>
  </si>
  <si>
    <t>神戸町</t>
  </si>
  <si>
    <t>輪之内町</t>
  </si>
  <si>
    <t>安八町</t>
  </si>
  <si>
    <t>墨俣町</t>
  </si>
  <si>
    <t>揖斐川町</t>
  </si>
  <si>
    <t>谷汲村</t>
  </si>
  <si>
    <t>大野町</t>
  </si>
  <si>
    <t>池田町</t>
  </si>
  <si>
    <t>春日村</t>
  </si>
  <si>
    <t>久瀬村</t>
  </si>
  <si>
    <t>藤橋村</t>
  </si>
  <si>
    <t>坂内村</t>
  </si>
  <si>
    <t>北方町</t>
  </si>
  <si>
    <t>本巣町</t>
  </si>
  <si>
    <t>穂積町</t>
  </si>
  <si>
    <t>巣南町</t>
  </si>
  <si>
    <t>真正町</t>
  </si>
  <si>
    <t>糸貫町</t>
  </si>
  <si>
    <t>根尾村</t>
  </si>
  <si>
    <t>高富町</t>
  </si>
  <si>
    <t>伊自良村</t>
  </si>
  <si>
    <t>美山町</t>
  </si>
  <si>
    <t>武芸川町</t>
  </si>
  <si>
    <t>武儀町</t>
  </si>
  <si>
    <t>上之保村</t>
  </si>
  <si>
    <t>八幡町</t>
  </si>
  <si>
    <t>大和町</t>
  </si>
  <si>
    <t>白鳥町</t>
  </si>
  <si>
    <t>高鷲村</t>
  </si>
  <si>
    <t>美並村</t>
  </si>
  <si>
    <t>明宝村</t>
  </si>
  <si>
    <t>和良村</t>
  </si>
  <si>
    <t>坂祝町</t>
  </si>
  <si>
    <t>富加町</t>
  </si>
  <si>
    <t>川辺町</t>
  </si>
  <si>
    <t>七宗町</t>
  </si>
  <si>
    <t>八百津町</t>
  </si>
  <si>
    <t>白川町</t>
  </si>
  <si>
    <t>東白川村</t>
  </si>
  <si>
    <t>御嵩町</t>
  </si>
  <si>
    <t>兼山町</t>
  </si>
  <si>
    <t>笠原町</t>
  </si>
  <si>
    <t>坂下町</t>
  </si>
  <si>
    <t>川上村</t>
  </si>
  <si>
    <t>加子母村</t>
  </si>
  <si>
    <t>付知町</t>
  </si>
  <si>
    <t>福岡町</t>
  </si>
  <si>
    <t>蛭川村</t>
  </si>
  <si>
    <t>岩村町</t>
  </si>
  <si>
    <t>山岡町</t>
  </si>
  <si>
    <t>明智町</t>
  </si>
  <si>
    <t>串原村</t>
  </si>
  <si>
    <t>上矢作町</t>
  </si>
  <si>
    <t>萩原町</t>
  </si>
  <si>
    <t>小坂町</t>
  </si>
  <si>
    <t>下呂町</t>
  </si>
  <si>
    <t>金山町</t>
  </si>
  <si>
    <t>馬瀬村</t>
  </si>
  <si>
    <t>丹生川村</t>
  </si>
  <si>
    <t>清見村</t>
  </si>
  <si>
    <t>荘川村</t>
  </si>
  <si>
    <t>白川村</t>
  </si>
  <si>
    <t>宮村</t>
  </si>
  <si>
    <t>久々野町</t>
  </si>
  <si>
    <t>朝日村</t>
  </si>
  <si>
    <t>高根村</t>
  </si>
  <si>
    <t>古川町</t>
  </si>
  <si>
    <t>国府町</t>
  </si>
  <si>
    <t>河合村</t>
  </si>
  <si>
    <t>宮川村</t>
  </si>
  <si>
    <t>神岡町</t>
  </si>
  <si>
    <t>上宝村</t>
  </si>
  <si>
    <t>２０　　衛　　　　　生　　</t>
  </si>
  <si>
    <t>　　197．市町村別医療施設数、医療関係従事者数</t>
  </si>
  <si>
    <t>　注：１　国立病院・療養所内に開設されている厚生省第二共済組合直営の診療所は含まない。</t>
  </si>
  <si>
    <t>　　　２　医師、歯科医師、薬剤師数は、平成12年12月31日現在の従業地による県医療整備課集計である。</t>
  </si>
  <si>
    <t>平成13年（2001）10月１日</t>
  </si>
  <si>
    <t>区分</t>
  </si>
  <si>
    <t>病院</t>
  </si>
  <si>
    <t>一般診療所</t>
  </si>
  <si>
    <t>歯 　科　　診療所</t>
  </si>
  <si>
    <t>医師数</t>
  </si>
  <si>
    <t>歯   科　　医師数</t>
  </si>
  <si>
    <t>薬剤師数</t>
  </si>
  <si>
    <t>施設数</t>
  </si>
  <si>
    <t>病床数</t>
  </si>
  <si>
    <t>病床数</t>
  </si>
  <si>
    <t>総数</t>
  </si>
  <si>
    <t>有床施設数</t>
  </si>
  <si>
    <t>無床施設数</t>
  </si>
  <si>
    <t>総計</t>
  </si>
  <si>
    <t>市計</t>
  </si>
  <si>
    <t>郡計</t>
  </si>
  <si>
    <t>岐阜市</t>
  </si>
  <si>
    <t>羽島郡</t>
  </si>
  <si>
    <t>川島町</t>
  </si>
  <si>
    <t>-</t>
  </si>
  <si>
    <t>海津郡</t>
  </si>
  <si>
    <t>-</t>
  </si>
  <si>
    <t>養老郡</t>
  </si>
  <si>
    <t>不破郡</t>
  </si>
  <si>
    <t>安八郡</t>
  </si>
  <si>
    <t>揖斐郡</t>
  </si>
  <si>
    <t>本巣郡</t>
  </si>
  <si>
    <t>山県郡</t>
  </si>
  <si>
    <t>　資料：県医療整備課</t>
  </si>
  <si>
    <t>197．市町村別医療施設数、医療関係従事者数（続き）</t>
  </si>
  <si>
    <t>歯   科　　診療所</t>
  </si>
  <si>
    <t>歯 　科　　医師数</t>
  </si>
  <si>
    <t>武儀郡</t>
  </si>
  <si>
    <t>-</t>
  </si>
  <si>
    <t>洞戸村</t>
  </si>
  <si>
    <t>板取村</t>
  </si>
  <si>
    <t>郡上郡</t>
  </si>
  <si>
    <t>加茂郡</t>
  </si>
  <si>
    <t>可児郡</t>
  </si>
  <si>
    <t>土岐郡</t>
  </si>
  <si>
    <t>恵那郡</t>
  </si>
  <si>
    <t>益田郡</t>
  </si>
  <si>
    <t>大野郡</t>
  </si>
  <si>
    <t>吉城郡</t>
  </si>
  <si>
    <t xml:space="preserve">  　198．市郡別病院数、    設備状況</t>
  </si>
  <si>
    <t xml:space="preserve">   　平成11年（1999）10月１日</t>
  </si>
  <si>
    <t>診療機器</t>
  </si>
  <si>
    <t>特殊診療設備</t>
  </si>
  <si>
    <t>精神</t>
  </si>
  <si>
    <t>感染症</t>
  </si>
  <si>
    <t>結核</t>
  </si>
  <si>
    <t>一般</t>
  </si>
  <si>
    <t>上部消化管</t>
  </si>
  <si>
    <t>ファイバースコープ</t>
  </si>
  <si>
    <t>気管支ファイバースコープ</t>
  </si>
  <si>
    <t>大腸ファイバースコープ</t>
  </si>
  <si>
    <t>デジタルラジオグラフィー</t>
  </si>
  <si>
    <t>血管連続撮影装置</t>
  </si>
  <si>
    <t>全身用Ｘ線ＣＴ</t>
  </si>
  <si>
    <t>ＲＩ診断装置</t>
  </si>
  <si>
    <t>ＮＭＲ―ＣＴ（ＭＲＩ）</t>
  </si>
  <si>
    <t>シングルフォトン</t>
  </si>
  <si>
    <t>エミッションＣＴ</t>
  </si>
  <si>
    <t>骨塩量測定装置</t>
  </si>
  <si>
    <t>マイクロサージャリー装置</t>
  </si>
  <si>
    <t>ＩＡＢＰ駆動装置</t>
  </si>
  <si>
    <t>ハイパーサーミア装置</t>
  </si>
  <si>
    <t>リアニック、</t>
  </si>
  <si>
    <t>ベータトロン、</t>
  </si>
  <si>
    <t>マイクロトロン</t>
  </si>
  <si>
    <t>人工腎臓（透析）装置</t>
  </si>
  <si>
    <t>理学療法室</t>
  </si>
  <si>
    <t>作業療法室</t>
  </si>
  <si>
    <t>精神科作業療法室</t>
  </si>
  <si>
    <t>精神科デイ・ケア室</t>
  </si>
  <si>
    <t>老人デイ・ケア室</t>
  </si>
  <si>
    <t>集中治療　　　管理室　　　　（ＩＣＵ）</t>
  </si>
  <si>
    <t>冠状動脈疾患集中治療管理室　　　　（ＣＣＵ）</t>
  </si>
  <si>
    <t>新生児集中　治療管理室　　　（ＮＩＣＵ）</t>
  </si>
  <si>
    <t>母体・胎児　　　　　　　集中治療管理室</t>
  </si>
  <si>
    <t>広範囲熱傷　特定集中　　治療室</t>
  </si>
  <si>
    <t>無　　　　　菌治療室</t>
  </si>
  <si>
    <t>放　射　線　　治療室</t>
  </si>
  <si>
    <t>設置施設数</t>
  </si>
  <si>
    <t>-</t>
  </si>
  <si>
    <t>-</t>
  </si>
  <si>
    <t>-</t>
  </si>
  <si>
    <t>可児郡</t>
  </si>
  <si>
    <t>　資料：県医療整備課</t>
  </si>
  <si>
    <t>　199．市 郡 別 、 医 療 　　施 設 別 従 業 者 数</t>
  </si>
  <si>
    <t>（１）　　病　　　　　　　　　　　院</t>
  </si>
  <si>
    <t>　注：非常勤の医師・歯科医師については、その施設の常勤医師・歯科医師の通常の勤務時間に換算して計上。</t>
  </si>
  <si>
    <t>　単位：人</t>
  </si>
  <si>
    <t xml:space="preserve">  平成13年（2001）10月１日　</t>
  </si>
  <si>
    <t>医師</t>
  </si>
  <si>
    <t>歯科医師</t>
  </si>
  <si>
    <t>薬剤師</t>
  </si>
  <si>
    <t>保健師</t>
  </si>
  <si>
    <t>助産師</t>
  </si>
  <si>
    <t>看護師</t>
  </si>
  <si>
    <t>准看護師</t>
  </si>
  <si>
    <t>看　 護　業 　務　補助者</t>
  </si>
  <si>
    <t>理　　学療法士</t>
  </si>
  <si>
    <t>作　　業療法士</t>
  </si>
  <si>
    <t>視　　能訓練士</t>
  </si>
  <si>
    <t>言　　語
聴覚士</t>
  </si>
  <si>
    <t>義　　肢装具士</t>
  </si>
  <si>
    <t>歯　　科衛生士</t>
  </si>
  <si>
    <t>歯　　科技工士</t>
  </si>
  <si>
    <t>診　　療放射線　技　　師</t>
  </si>
  <si>
    <t>診　　療Ｘ　　線技　　師</t>
  </si>
  <si>
    <t>臨床検査</t>
  </si>
  <si>
    <t>臨床工学技士</t>
  </si>
  <si>
    <t>あん摩　　マッサージ指圧師</t>
  </si>
  <si>
    <t>管　　理栄養士</t>
  </si>
  <si>
    <t>栄養士</t>
  </si>
  <si>
    <t>精　　神
保　　健
福祉士</t>
  </si>
  <si>
    <t>その他の
技術員</t>
  </si>
  <si>
    <t>医療社　会事業
従業者</t>
  </si>
  <si>
    <t>事　　務職　　員</t>
  </si>
  <si>
    <t>その他　　の職員</t>
  </si>
  <si>
    <t>常勤</t>
  </si>
  <si>
    <t>非常勤</t>
  </si>
  <si>
    <t>女</t>
  </si>
  <si>
    <t>男</t>
  </si>
  <si>
    <t>臨床検査技師</t>
  </si>
  <si>
    <t>衛生検査技師</t>
  </si>
  <si>
    <t>その他</t>
  </si>
  <si>
    <t>-</t>
  </si>
  <si>
    <t xml:space="preserve"> -</t>
  </si>
  <si>
    <t xml:space="preserve"> -</t>
  </si>
  <si>
    <t>-</t>
  </si>
  <si>
    <t xml:space="preserve"> -</t>
  </si>
  <si>
    <t xml:space="preserve"> -</t>
  </si>
  <si>
    <t>199．市郡別、医療施設別従業者数（続き）</t>
  </si>
  <si>
    <t>　</t>
  </si>
  <si>
    <t>（２）一般診療所、歯科診療所</t>
  </si>
  <si>
    <t xml:space="preserve"> 注：医師・歯科医師は非常勤を含む。</t>
  </si>
  <si>
    <t xml:space="preserve">  平成13年（2001）10月１日　</t>
  </si>
  <si>
    <t>歯科診療所</t>
  </si>
  <si>
    <t>歯　　科
衛生士</t>
  </si>
  <si>
    <t>1 789.7</t>
  </si>
  <si>
    <t>1 170.5</t>
  </si>
  <si>
    <t>1 214.0</t>
  </si>
  <si>
    <t>200．市郡別薬局数、薬剤師数、毒物劇物営業者数</t>
  </si>
  <si>
    <t>平成15年（2003）３月31日　</t>
  </si>
  <si>
    <t>　　（ただし薬剤師は平成12年（2000）12月31日）</t>
  </si>
  <si>
    <t>薬剤師数</t>
  </si>
  <si>
    <t>薬局数</t>
  </si>
  <si>
    <t>一般販売</t>
  </si>
  <si>
    <t>業者数</t>
  </si>
  <si>
    <t>卸売一般</t>
  </si>
  <si>
    <t>販売業者数</t>
  </si>
  <si>
    <t>薬種商販</t>
  </si>
  <si>
    <t>売業者数</t>
  </si>
  <si>
    <t>配置販売</t>
  </si>
  <si>
    <t>配置従</t>
  </si>
  <si>
    <t>事者数</t>
  </si>
  <si>
    <t>特例販売</t>
  </si>
  <si>
    <t>毒物劇物</t>
  </si>
  <si>
    <t>合計</t>
  </si>
  <si>
    <t>製造業</t>
  </si>
  <si>
    <t>輸入業</t>
  </si>
  <si>
    <t>販売業</t>
  </si>
  <si>
    <t>計</t>
  </si>
  <si>
    <t>農業用</t>
  </si>
  <si>
    <t>特定　　品目</t>
  </si>
  <si>
    <t>人</t>
  </si>
  <si>
    <t>　資料：県医療整備課、県薬務課</t>
  </si>
  <si>
    <t>　　201．市　郡　別　主　要　　死　因　の　死　亡　数</t>
  </si>
  <si>
    <t>　注：１　主要死因を抽出して記載したものであり、総計とは一致しない。</t>
  </si>
  <si>
    <t>　　　２　死亡率は人口10万人に対するものである。</t>
  </si>
  <si>
    <t>　　　３　区分欄の死因分類はＩＣＤ－10を使用している。</t>
  </si>
  <si>
    <t>　　　４　平成６年以前の数字については旧分類によるものである。</t>
  </si>
  <si>
    <t>　　　　１月１日～12月31日</t>
  </si>
  <si>
    <t>悪性新生物</t>
  </si>
  <si>
    <t>脳血管疾患</t>
  </si>
  <si>
    <t>心疾患</t>
  </si>
  <si>
    <t>肺炎</t>
  </si>
  <si>
    <t>不慮の事故</t>
  </si>
  <si>
    <t>老衰</t>
  </si>
  <si>
    <t>自殺</t>
  </si>
  <si>
    <t>肝疾患</t>
  </si>
  <si>
    <t>腎不全</t>
  </si>
  <si>
    <t>糖尿病</t>
  </si>
  <si>
    <t>死亡数</t>
  </si>
  <si>
    <t>死亡率</t>
  </si>
  <si>
    <t>昭和50年</t>
  </si>
  <si>
    <t>…</t>
  </si>
  <si>
    <t>　　60</t>
  </si>
  <si>
    <t>平成７年</t>
  </si>
  <si>
    <t>平成９年</t>
  </si>
  <si>
    <t>　　10</t>
  </si>
  <si>
    <t>　　11</t>
  </si>
  <si>
    <t>　　12</t>
  </si>
  <si>
    <t>　　13</t>
  </si>
  <si>
    <t xml:space="preserve"> </t>
  </si>
  <si>
    <t>202．感染症発生届出数</t>
  </si>
  <si>
    <t>平成12年（2000）</t>
  </si>
  <si>
    <t>13（2001）</t>
  </si>
  <si>
    <t>14（2002）</t>
  </si>
  <si>
    <t>一類感染症</t>
  </si>
  <si>
    <t xml:space="preserve"> -</t>
  </si>
  <si>
    <t>クリプトスポリジウム症</t>
  </si>
  <si>
    <t>エボラ出血熱</t>
  </si>
  <si>
    <t>クロイツフェルト・ヤコブ病</t>
  </si>
  <si>
    <t>クリミア・コンゴ出血熱</t>
  </si>
  <si>
    <t>劇症型溶血性レンサ球菌感染症</t>
  </si>
  <si>
    <t>ペスト</t>
  </si>
  <si>
    <t>コクシジオイデス症</t>
  </si>
  <si>
    <t>マールブルグ病</t>
  </si>
  <si>
    <t>ジアルジア症</t>
  </si>
  <si>
    <t>ラッサ熱</t>
  </si>
  <si>
    <t>腎症候性出血熱</t>
  </si>
  <si>
    <t>髄膜炎菌性髄膜炎</t>
  </si>
  <si>
    <t>二類感染症</t>
  </si>
  <si>
    <t>先天性風疹症候群</t>
  </si>
  <si>
    <t>コレラ</t>
  </si>
  <si>
    <t>炭疸</t>
  </si>
  <si>
    <t>-</t>
  </si>
  <si>
    <t>細菌性赤痢</t>
  </si>
  <si>
    <t>ツツガムシ病</t>
  </si>
  <si>
    <t>腸チフス</t>
  </si>
  <si>
    <t>デング熱</t>
  </si>
  <si>
    <t>パラチフス</t>
  </si>
  <si>
    <t>日本紅斑熱</t>
  </si>
  <si>
    <t>急性灰白髄炎</t>
  </si>
  <si>
    <t>日本脳炎</t>
  </si>
  <si>
    <t>ジフテリア</t>
  </si>
  <si>
    <t>乳児ボツリヌス症</t>
  </si>
  <si>
    <t>破傷風</t>
  </si>
  <si>
    <t>三類感染症</t>
  </si>
  <si>
    <t>バンコマイシン耐性腸球菌感染症</t>
  </si>
  <si>
    <t>腸管出血性大腸菌感染症</t>
  </si>
  <si>
    <t>ハンタウイルス肺症候群</t>
  </si>
  <si>
    <t>Ｂウイルス病</t>
  </si>
  <si>
    <t>四類感染症</t>
  </si>
  <si>
    <t>ブルセラ病</t>
  </si>
  <si>
    <t>後天性免疫不全症候群</t>
  </si>
  <si>
    <t>発疹チフス</t>
  </si>
  <si>
    <t>梅毒</t>
  </si>
  <si>
    <t>マラリア</t>
  </si>
  <si>
    <t>アメーバ赤痢</t>
  </si>
  <si>
    <t>ライム病</t>
  </si>
  <si>
    <t>急性ウイルス性肝炎</t>
  </si>
  <si>
    <t>レジオネラ症</t>
  </si>
  <si>
    <t>エキノコックス症</t>
  </si>
  <si>
    <t>黄熱</t>
  </si>
  <si>
    <t>オウム病</t>
  </si>
  <si>
    <t>肺結核</t>
  </si>
  <si>
    <t>回帰熱</t>
  </si>
  <si>
    <t>肺外結核</t>
  </si>
  <si>
    <t>Ｑ熱</t>
  </si>
  <si>
    <t>狂犬病</t>
  </si>
  <si>
    <t>　資料：県保健医療課</t>
  </si>
  <si>
    <t>203．市町村清掃事業の状況</t>
  </si>
  <si>
    <t xml:space="preserve"> 　　（１）ご み 処 理</t>
  </si>
  <si>
    <t>区分</t>
  </si>
  <si>
    <t>総人口</t>
  </si>
  <si>
    <t>計画収集人口</t>
  </si>
  <si>
    <t>処理量</t>
  </si>
  <si>
    <t>処理内訳</t>
  </si>
  <si>
    <t>焼却</t>
  </si>
  <si>
    <t>埋立</t>
  </si>
  <si>
    <t>千人</t>
  </si>
  <si>
    <t>千ｔ/年</t>
  </si>
  <si>
    <t>平成９年度</t>
  </si>
  <si>
    <t>FY1997</t>
  </si>
  <si>
    <t>　　10</t>
  </si>
  <si>
    <t>　　11</t>
  </si>
  <si>
    <t>　　12</t>
  </si>
  <si>
    <t>　　13</t>
  </si>
  <si>
    <t>　資料：県廃棄物対策室</t>
  </si>
  <si>
    <t>　（２）し 尿 処 理</t>
  </si>
  <si>
    <t>計画収集人　　口</t>
  </si>
  <si>
    <t>収集量</t>
  </si>
  <si>
    <t>水洗便所</t>
  </si>
  <si>
    <t>し尿処理　　施　　設</t>
  </si>
  <si>
    <t>下水道マンホール投入</t>
  </si>
  <si>
    <t>農地還元</t>
  </si>
  <si>
    <t>海洋投入</t>
  </si>
  <si>
    <t>浄化槽　　基　　数</t>
  </si>
  <si>
    <t>地域し尿及び浄化槽人口</t>
  </si>
  <si>
    <t>公共下水道人　　口</t>
  </si>
  <si>
    <t>千kl/年</t>
  </si>
  <si>
    <t>基</t>
  </si>
  <si>
    <t>FY1997</t>
  </si>
  <si>
    <t>　　13</t>
  </si>
  <si>
    <t>204．市町村別生活衛生施設数</t>
  </si>
  <si>
    <t>　注：１　クリーニング所には取次所を含む。</t>
  </si>
  <si>
    <t>　　　２　公衆浴場には特殊浴場を含む。</t>
  </si>
  <si>
    <t>　　　３　旅館等には季節的簡易宿所を含まない。</t>
  </si>
  <si>
    <t xml:space="preserve"> 　   　　平成15年（2003）３月31日　</t>
  </si>
  <si>
    <t>理容所</t>
  </si>
  <si>
    <t>美容所</t>
  </si>
  <si>
    <t>ク リ ー
ニング所</t>
  </si>
  <si>
    <t>公衆浴場</t>
  </si>
  <si>
    <t>旅館等</t>
  </si>
  <si>
    <t>　資料：県生活衛生課</t>
  </si>
  <si>
    <t>　205．公害関係届出事業場数</t>
  </si>
  <si>
    <t>　３月31日　</t>
  </si>
  <si>
    <t>大気汚染</t>
  </si>
  <si>
    <t>水質汚濁</t>
  </si>
  <si>
    <t>騒音</t>
  </si>
  <si>
    <t>振動</t>
  </si>
  <si>
    <t>法</t>
  </si>
  <si>
    <t>条例</t>
  </si>
  <si>
    <t>平成11年</t>
  </si>
  <si>
    <t>　　12</t>
  </si>
  <si>
    <t>　　13</t>
  </si>
  <si>
    <t>　　14</t>
  </si>
  <si>
    <t>　　15</t>
  </si>
  <si>
    <t>可児郡</t>
  </si>
  <si>
    <t>　資料：県大気環境室</t>
  </si>
  <si>
    <t>206．公 害 苦 情 件 数 の 状 況</t>
  </si>
  <si>
    <t>　注：県及び市町村受理分の内訳である。</t>
  </si>
  <si>
    <t>　単位：件</t>
  </si>
  <si>
    <t>土壌汚染</t>
  </si>
  <si>
    <t>地盤沈下</t>
  </si>
  <si>
    <t>悪臭</t>
  </si>
  <si>
    <t>平 成 10 年 度</t>
  </si>
  <si>
    <t>FY1998</t>
  </si>
  <si>
    <t>　　　11</t>
  </si>
  <si>
    <t>　　　12</t>
  </si>
  <si>
    <t>　　　13</t>
  </si>
  <si>
    <t>　　　14</t>
  </si>
  <si>
    <t>　　　14</t>
  </si>
  <si>
    <t>耕種農業</t>
  </si>
  <si>
    <r>
      <t>畜産</t>
    </r>
    <r>
      <rPr>
        <sz val="8"/>
        <rFont val="ＭＳ 明朝"/>
        <family val="1"/>
      </rPr>
      <t>・</t>
    </r>
    <r>
      <rPr>
        <sz val="8"/>
        <rFont val="ＭＳ Ｐゴシック"/>
        <family val="3"/>
      </rPr>
      <t>養蚕農業</t>
    </r>
  </si>
  <si>
    <r>
      <t>農業</t>
    </r>
    <r>
      <rPr>
        <sz val="8"/>
        <rFont val="ＭＳ 明朝"/>
        <family val="1"/>
      </rPr>
      <t>・</t>
    </r>
    <r>
      <rPr>
        <sz val="8"/>
        <rFont val="ＭＳ Ｐゴシック"/>
        <family val="3"/>
      </rPr>
      <t>園芸サービス業</t>
    </r>
  </si>
  <si>
    <t>林業</t>
  </si>
  <si>
    <t>-</t>
  </si>
  <si>
    <t xml:space="preserve"> -</t>
  </si>
  <si>
    <t>漁業</t>
  </si>
  <si>
    <t>鉱業</t>
  </si>
  <si>
    <t>金属鉱業</t>
  </si>
  <si>
    <t>石炭、原油等の鉱業</t>
  </si>
  <si>
    <t>非金属鉱業</t>
  </si>
  <si>
    <t>建設業</t>
  </si>
  <si>
    <t>総合工事業</t>
  </si>
  <si>
    <t>その他の工事業</t>
  </si>
  <si>
    <t>食料品・飲料等製品製造業</t>
  </si>
  <si>
    <t>繊維工業</t>
  </si>
  <si>
    <t>木材・木製品製造業</t>
  </si>
  <si>
    <t>パルプ・紙・紙加工品製造業</t>
  </si>
  <si>
    <t>出版・印刷・同関連産業</t>
  </si>
  <si>
    <t>化学工業</t>
  </si>
  <si>
    <t>石油・石炭製造業</t>
  </si>
  <si>
    <t>プラスチック製品製造業</t>
  </si>
  <si>
    <t>ゴム製品製造業</t>
  </si>
  <si>
    <t>窯業・土石製品製造業</t>
  </si>
  <si>
    <t>鉄鋼・非鉄金属・金属製品製造業</t>
  </si>
  <si>
    <t>機械器具製造業</t>
  </si>
  <si>
    <t>その他の製造業</t>
  </si>
  <si>
    <r>
      <t>電気</t>
    </r>
    <r>
      <rPr>
        <sz val="8"/>
        <rFont val="ＭＳ 明朝"/>
        <family val="1"/>
      </rPr>
      <t>・</t>
    </r>
    <r>
      <rPr>
        <sz val="8"/>
        <rFont val="ＭＳ ゴシック"/>
        <family val="3"/>
      </rPr>
      <t>ガス</t>
    </r>
    <r>
      <rPr>
        <sz val="8"/>
        <rFont val="ＭＳ 明朝"/>
        <family val="1"/>
      </rPr>
      <t>・</t>
    </r>
    <r>
      <rPr>
        <sz val="8"/>
        <rFont val="ＭＳ ゴシック"/>
        <family val="3"/>
      </rPr>
      <t>熱供給業</t>
    </r>
  </si>
  <si>
    <t>水道業</t>
  </si>
  <si>
    <r>
      <t>運輸</t>
    </r>
    <r>
      <rPr>
        <sz val="8"/>
        <rFont val="ＭＳ 明朝"/>
        <family val="1"/>
      </rPr>
      <t>・</t>
    </r>
    <r>
      <rPr>
        <sz val="8"/>
        <rFont val="ＭＳ ゴシック"/>
        <family val="3"/>
      </rPr>
      <t>通信業</t>
    </r>
  </si>
  <si>
    <t>鉄道業</t>
  </si>
  <si>
    <t>道路旅客運送業</t>
  </si>
  <si>
    <t>道路貨物運送業</t>
  </si>
  <si>
    <t>その他の運輸・通信業</t>
  </si>
  <si>
    <t>サービス業</t>
  </si>
  <si>
    <t>再生資源卸売業</t>
  </si>
  <si>
    <t>卸売・小売業</t>
  </si>
  <si>
    <t>飲食店</t>
  </si>
  <si>
    <t>飲食店のカラオケ</t>
  </si>
  <si>
    <t>洗濯・理容・浴場業</t>
  </si>
  <si>
    <t>駐車場業</t>
  </si>
  <si>
    <t>生活関連サービス業</t>
  </si>
  <si>
    <t>旅館、その他の宿泊所</t>
  </si>
  <si>
    <t>娯楽業</t>
  </si>
  <si>
    <t>娯楽業のカラオケ</t>
  </si>
  <si>
    <t>ゴルフ場</t>
  </si>
  <si>
    <t>自動車整備業</t>
  </si>
  <si>
    <t>機械・家具等修理業</t>
  </si>
  <si>
    <t>専門サービス業</t>
  </si>
  <si>
    <t>廃棄物処理業</t>
  </si>
  <si>
    <t>医療業・保健衛生</t>
  </si>
  <si>
    <t>社会保険・社会福祉</t>
  </si>
  <si>
    <t>教育・学術研究機関</t>
  </si>
  <si>
    <t>その他のサービス業</t>
  </si>
  <si>
    <t>公務</t>
  </si>
  <si>
    <t>-</t>
  </si>
  <si>
    <t xml:space="preserve"> -</t>
  </si>
  <si>
    <t>家庭生活</t>
  </si>
  <si>
    <t>家庭生活のうちペット</t>
  </si>
  <si>
    <t>事務所</t>
  </si>
  <si>
    <t>道路</t>
  </si>
  <si>
    <t>-</t>
  </si>
  <si>
    <t xml:space="preserve"> -</t>
  </si>
  <si>
    <t>空地</t>
  </si>
  <si>
    <t>-</t>
  </si>
  <si>
    <t xml:space="preserve"> -</t>
  </si>
  <si>
    <t>公園</t>
  </si>
  <si>
    <r>
      <t>神社</t>
    </r>
    <r>
      <rPr>
        <sz val="8"/>
        <rFont val="ＭＳ 明朝"/>
        <family val="1"/>
      </rPr>
      <t>・</t>
    </r>
    <r>
      <rPr>
        <sz val="8"/>
        <rFont val="ＭＳ ゴシック"/>
        <family val="3"/>
      </rPr>
      <t>寺院等</t>
    </r>
  </si>
  <si>
    <t>-</t>
  </si>
  <si>
    <t xml:space="preserve"> -</t>
  </si>
  <si>
    <t>不明</t>
  </si>
  <si>
    <t>-</t>
  </si>
  <si>
    <t xml:space="preserve">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</si>
</sst>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0.0_ "/>
    <numFmt numFmtId="179" formatCode="0_ "/>
    <numFmt numFmtId="180" formatCode="###\ ###"/>
    <numFmt numFmtId="181" formatCode="0.00_);[Red]\(0.00\)"/>
    <numFmt numFmtId="182" formatCode="0.0_);[Red]\(0.0\)"/>
    <numFmt numFmtId="183" formatCode="###\ ###\ ###.#"/>
    <numFmt numFmtId="184" formatCode="####\ ###\ ###.#"/>
    <numFmt numFmtId="185" formatCode="###.0\ ###\ ###"/>
    <numFmt numFmtId="186" formatCode="###\ ###\ ###.0"/>
  </numFmts>
  <fonts count="60">
    <font>
      <sz val="11"/>
      <name val="ＭＳ Ｐゴシック"/>
      <family val="3"/>
    </font>
    <font>
      <u val="single"/>
      <sz val="13.75"/>
      <color indexed="12"/>
      <name val="ＭＳ Ｐゴシック"/>
      <family val="3"/>
    </font>
    <font>
      <u val="single"/>
      <sz val="13.75"/>
      <color indexed="36"/>
      <name val="ＭＳ Ｐゴシック"/>
      <family val="3"/>
    </font>
    <font>
      <sz val="6"/>
      <name val="ＭＳ Ｐゴシック"/>
      <family val="3"/>
    </font>
    <font>
      <sz val="18"/>
      <name val="ＭＳ ゴシック"/>
      <family val="3"/>
    </font>
    <font>
      <sz val="14"/>
      <name val="ＭＳ ゴシック"/>
      <family val="3"/>
    </font>
    <font>
      <sz val="8"/>
      <name val="ＭＳ 明朝"/>
      <family val="1"/>
    </font>
    <font>
      <sz val="6"/>
      <name val="ＭＳ 明朝"/>
      <family val="1"/>
    </font>
    <font>
      <sz val="11"/>
      <name val="ＭＳ ゴシック"/>
      <family val="3"/>
    </font>
    <font>
      <sz val="7"/>
      <name val="ＭＳ ゴシック"/>
      <family val="3"/>
    </font>
    <font>
      <sz val="7"/>
      <name val="ＭＳ 明朝"/>
      <family val="1"/>
    </font>
    <font>
      <sz val="9"/>
      <name val="ＭＳ 明朝"/>
      <family val="1"/>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Ｐ明朝"/>
      <family val="1"/>
    </font>
    <font>
      <sz val="6"/>
      <name val="ＭＳ Ｐ明朝"/>
      <family val="1"/>
    </font>
    <font>
      <sz val="7"/>
      <name val="ＭＳ Ｐ明朝"/>
      <family val="1"/>
    </font>
    <font>
      <sz val="11"/>
      <name val="FG平成角ｺﾞｼｯｸ体W5"/>
      <family val="3"/>
    </font>
    <font>
      <sz val="15"/>
      <name val="ＭＳ ゴシック"/>
      <family val="3"/>
    </font>
    <font>
      <sz val="12"/>
      <name val="ＭＳ 明朝"/>
      <family val="1"/>
    </font>
    <font>
      <sz val="10"/>
      <name val="ＭＳ Ｐゴシック"/>
      <family val="3"/>
    </font>
    <font>
      <sz val="8"/>
      <name val="ＭＳ Ｐゴシック"/>
      <family val="3"/>
    </font>
    <font>
      <sz val="7"/>
      <name val="ＪＳ明朝"/>
      <family val="1"/>
    </font>
    <font>
      <sz val="11"/>
      <name val="ＭＳ 明朝"/>
      <family val="1"/>
    </font>
    <font>
      <sz val="7"/>
      <name val="ＭＳ Ｐゴシック"/>
      <family val="3"/>
    </font>
    <font>
      <sz val="6.5"/>
      <name val="ＭＳ Ｐ明朝"/>
      <family val="1"/>
    </font>
    <font>
      <sz val="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style="double"/>
      <bottom style="thin"/>
    </border>
    <border>
      <left style="thin"/>
      <right style="thin"/>
      <top>
        <color indexed="63"/>
      </top>
      <bottom>
        <color indexed="63"/>
      </bottom>
    </border>
    <border>
      <left>
        <color indexed="63"/>
      </left>
      <right>
        <color indexed="63"/>
      </right>
      <top style="thin"/>
      <bottom style="thin"/>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style="thin"/>
      <right style="thin"/>
      <top style="thin"/>
      <bottom style="thin"/>
    </border>
    <border>
      <left style="double"/>
      <right>
        <color indexed="63"/>
      </right>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color indexed="63"/>
      </right>
      <top>
        <color indexed="63"/>
      </top>
      <bottom style="medium"/>
    </border>
    <border>
      <left>
        <color indexed="63"/>
      </left>
      <right style="double"/>
      <top>
        <color indexed="63"/>
      </top>
      <bottom style="medium"/>
    </border>
    <border>
      <left>
        <color indexed="63"/>
      </left>
      <right style="thin"/>
      <top>
        <color indexed="63"/>
      </top>
      <bottom style="medium"/>
    </border>
    <border>
      <left style="double"/>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283">
    <xf numFmtId="0" fontId="0" fillId="0" borderId="0" xfId="0"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0" fillId="0" borderId="0" xfId="0" applyFont="1" applyFill="1" applyAlignment="1">
      <alignment/>
    </xf>
    <xf numFmtId="0" fontId="6" fillId="0" borderId="10" xfId="0" applyFont="1" applyFill="1" applyBorder="1" applyAlignment="1">
      <alignment horizontal="distributed" vertical="center"/>
    </xf>
    <xf numFmtId="0" fontId="7" fillId="0" borderId="10" xfId="0" applyFont="1" applyFill="1" applyBorder="1" applyAlignment="1">
      <alignment horizontal="distributed" vertical="center"/>
    </xf>
    <xf numFmtId="0" fontId="0" fillId="0" borderId="11" xfId="0" applyFont="1" applyBorder="1" applyAlignment="1">
      <alignment/>
    </xf>
    <xf numFmtId="0" fontId="8" fillId="0" borderId="0" xfId="0" applyFont="1" applyAlignment="1">
      <alignment/>
    </xf>
    <xf numFmtId="0" fontId="9" fillId="0" borderId="0" xfId="0" applyFont="1" applyAlignment="1">
      <alignment horizontal="distributed"/>
    </xf>
    <xf numFmtId="176" fontId="9" fillId="0" borderId="12" xfId="0" applyNumberFormat="1" applyFont="1" applyBorder="1" applyAlignment="1">
      <alignment horizontal="right"/>
    </xf>
    <xf numFmtId="176" fontId="9" fillId="0" borderId="0" xfId="0" applyNumberFormat="1" applyFont="1" applyAlignment="1">
      <alignment horizontal="right"/>
    </xf>
    <xf numFmtId="0" fontId="10" fillId="0" borderId="0" xfId="0" applyFont="1" applyAlignment="1">
      <alignment horizontal="distributed"/>
    </xf>
    <xf numFmtId="176" fontId="10" fillId="0" borderId="12" xfId="0" applyNumberFormat="1" applyFont="1" applyBorder="1" applyAlignment="1">
      <alignment horizontal="right"/>
    </xf>
    <xf numFmtId="176" fontId="10" fillId="0" borderId="0" xfId="0" applyNumberFormat="1" applyFont="1" applyAlignment="1">
      <alignment horizontal="right"/>
    </xf>
    <xf numFmtId="0" fontId="0" fillId="0" borderId="13" xfId="0" applyFont="1" applyBorder="1" applyAlignment="1">
      <alignment/>
    </xf>
    <xf numFmtId="0" fontId="6" fillId="0" borderId="14" xfId="0" applyFont="1" applyBorder="1" applyAlignment="1">
      <alignment/>
    </xf>
    <xf numFmtId="0" fontId="0" fillId="0" borderId="14" xfId="0" applyFont="1" applyBorder="1" applyAlignment="1">
      <alignment/>
    </xf>
    <xf numFmtId="0" fontId="11" fillId="0" borderId="0" xfId="0" applyFont="1" applyAlignment="1">
      <alignment/>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10" xfId="0" applyFont="1" applyBorder="1" applyAlignment="1">
      <alignment horizontal="distributed" vertical="center"/>
    </xf>
    <xf numFmtId="0" fontId="7" fillId="0" borderId="10" xfId="0" applyFont="1" applyBorder="1" applyAlignment="1">
      <alignment horizontal="distributed" vertical="center"/>
    </xf>
    <xf numFmtId="0" fontId="6" fillId="0" borderId="11" xfId="0" applyFont="1" applyBorder="1" applyAlignment="1">
      <alignment horizontal="distributed" vertical="center"/>
    </xf>
    <xf numFmtId="0" fontId="12" fillId="0" borderId="0" xfId="0" applyFont="1" applyBorder="1" applyAlignment="1">
      <alignment horizontal="distributed" vertical="center"/>
    </xf>
    <xf numFmtId="176" fontId="9" fillId="0" borderId="12" xfId="0" applyNumberFormat="1" applyFont="1" applyBorder="1" applyAlignment="1">
      <alignment horizontal="right" vertical="center"/>
    </xf>
    <xf numFmtId="176" fontId="9" fillId="0" borderId="0" xfId="0" applyNumberFormat="1" applyFont="1" applyBorder="1" applyAlignment="1">
      <alignment horizontal="right" vertical="center"/>
    </xf>
    <xf numFmtId="0" fontId="10" fillId="0" borderId="0" xfId="0" applyFont="1" applyBorder="1" applyAlignment="1">
      <alignment horizontal="distributed"/>
    </xf>
    <xf numFmtId="176" fontId="10" fillId="0" borderId="12" xfId="0" applyNumberFormat="1" applyFont="1" applyBorder="1" applyAlignment="1">
      <alignment horizontal="right" vertical="center"/>
    </xf>
    <xf numFmtId="176" fontId="10" fillId="0" borderId="0" xfId="0" applyNumberFormat="1" applyFont="1" applyBorder="1" applyAlignment="1">
      <alignment horizontal="right" vertical="center"/>
    </xf>
    <xf numFmtId="0" fontId="9" fillId="0" borderId="0" xfId="0" applyFont="1" applyAlignment="1">
      <alignment horizontal="distributed"/>
    </xf>
    <xf numFmtId="0" fontId="6" fillId="0" borderId="19"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9" xfId="0" applyFont="1" applyBorder="1" applyAlignment="1">
      <alignment horizontal="distributed" vertical="center"/>
    </xf>
    <xf numFmtId="0" fontId="6" fillId="0" borderId="0" xfId="0" applyFont="1" applyBorder="1" applyAlignment="1">
      <alignment horizontal="distributed" vertical="center"/>
    </xf>
    <xf numFmtId="0" fontId="6" fillId="0" borderId="20" xfId="0" applyFont="1" applyBorder="1" applyAlignment="1">
      <alignment horizontal="distributed" vertical="center"/>
    </xf>
    <xf numFmtId="0" fontId="6" fillId="0" borderId="15" xfId="0" applyFont="1" applyBorder="1" applyAlignment="1">
      <alignment horizontal="distributed" vertical="center"/>
    </xf>
    <xf numFmtId="0" fontId="6" fillId="0" borderId="21" xfId="0" applyFont="1" applyBorder="1" applyAlignment="1">
      <alignment horizontal="distributed" vertical="center"/>
    </xf>
    <xf numFmtId="0" fontId="9" fillId="0" borderId="0" xfId="0" applyFont="1" applyBorder="1" applyAlignment="1">
      <alignment horizontal="distributed"/>
    </xf>
    <xf numFmtId="0" fontId="6" fillId="0" borderId="16"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5" xfId="0" applyFont="1" applyBorder="1" applyAlignment="1">
      <alignment horizontal="distributed" vertical="center"/>
    </xf>
    <xf numFmtId="0" fontId="6" fillId="0" borderId="12" xfId="0" applyFont="1" applyBorder="1" applyAlignment="1">
      <alignment horizontal="distributed" vertical="center"/>
    </xf>
    <xf numFmtId="0" fontId="6" fillId="0" borderId="26" xfId="0" applyFont="1" applyBorder="1" applyAlignment="1">
      <alignment horizontal="distributed" vertical="center"/>
    </xf>
    <xf numFmtId="0" fontId="6" fillId="0" borderId="22" xfId="0" applyFont="1" applyBorder="1" applyAlignment="1">
      <alignment horizontal="distributed" vertical="center"/>
    </xf>
    <xf numFmtId="0" fontId="6" fillId="0" borderId="10" xfId="0" applyFont="1" applyBorder="1" applyAlignment="1">
      <alignment horizontal="distributed" vertical="center"/>
    </xf>
    <xf numFmtId="0" fontId="6" fillId="0" borderId="17" xfId="0" applyFont="1" applyBorder="1" applyAlignment="1">
      <alignment horizontal="distributed" vertical="center"/>
    </xf>
    <xf numFmtId="0" fontId="6" fillId="0" borderId="23" xfId="0" applyFont="1" applyBorder="1" applyAlignment="1">
      <alignment horizontal="distributed" vertical="center"/>
    </xf>
    <xf numFmtId="0" fontId="6" fillId="0" borderId="18" xfId="0" applyFont="1" applyBorder="1" applyAlignment="1">
      <alignment horizontal="distributed" vertical="center"/>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30" fillId="0" borderId="25" xfId="0" applyFont="1" applyBorder="1" applyAlignment="1">
      <alignment horizontal="center" vertical="distributed" textRotation="255"/>
    </xf>
    <xf numFmtId="0" fontId="0" fillId="0" borderId="21" xfId="0" applyFont="1" applyBorder="1" applyAlignment="1">
      <alignment horizontal="distributed"/>
    </xf>
    <xf numFmtId="0" fontId="0" fillId="0" borderId="16" xfId="0" applyFont="1" applyBorder="1" applyAlignment="1">
      <alignment/>
    </xf>
    <xf numFmtId="0" fontId="0" fillId="0" borderId="16" xfId="0" applyFont="1" applyBorder="1" applyAlignment="1">
      <alignment horizontal="distributed" vertical="center"/>
    </xf>
    <xf numFmtId="0" fontId="30" fillId="0" borderId="12" xfId="0" applyFont="1" applyBorder="1" applyAlignment="1">
      <alignment horizontal="center" vertical="distributed" textRotation="255"/>
    </xf>
    <xf numFmtId="0" fontId="31" fillId="0" borderId="12" xfId="0" applyFont="1" applyBorder="1" applyAlignment="1">
      <alignment horizontal="center" vertical="distributed" textRotation="255"/>
    </xf>
    <xf numFmtId="0" fontId="31" fillId="0" borderId="0" xfId="0" applyFont="1" applyBorder="1" applyAlignment="1">
      <alignment horizontal="center" vertical="distributed" textRotation="255"/>
    </xf>
    <xf numFmtId="176" fontId="31" fillId="0" borderId="12" xfId="0" applyNumberFormat="1" applyFont="1" applyBorder="1" applyAlignment="1">
      <alignment horizontal="center" vertical="distributed" textRotation="255"/>
    </xf>
    <xf numFmtId="176" fontId="31" fillId="0" borderId="27" xfId="0" applyNumberFormat="1" applyFont="1" applyBorder="1" applyAlignment="1">
      <alignment horizontal="center" vertical="distributed" textRotation="255"/>
    </xf>
    <xf numFmtId="176" fontId="31" fillId="0" borderId="28" xfId="0" applyNumberFormat="1" applyFont="1" applyBorder="1" applyAlignment="1">
      <alignment horizontal="center" vertical="distributed" textRotation="255"/>
    </xf>
    <xf numFmtId="176" fontId="31" fillId="0" borderId="29" xfId="0" applyNumberFormat="1" applyFont="1" applyBorder="1" applyAlignment="1">
      <alignment horizontal="center" vertical="distributed" textRotation="255"/>
    </xf>
    <xf numFmtId="176" fontId="31" fillId="0" borderId="0" xfId="0" applyNumberFormat="1" applyFont="1" applyBorder="1" applyAlignment="1">
      <alignment horizontal="center" vertical="distributed" textRotation="255"/>
    </xf>
    <xf numFmtId="0" fontId="32" fillId="0" borderId="17" xfId="0" applyFont="1" applyBorder="1" applyAlignment="1">
      <alignment horizontal="distributed" vertical="center"/>
    </xf>
    <xf numFmtId="0" fontId="32" fillId="0" borderId="23" xfId="0" applyFont="1" applyBorder="1" applyAlignment="1">
      <alignment horizontal="distributed" vertical="center"/>
    </xf>
    <xf numFmtId="0" fontId="30" fillId="0" borderId="26" xfId="0" applyFont="1" applyBorder="1" applyAlignment="1">
      <alignment horizontal="center" vertical="distributed" textRotation="255"/>
    </xf>
    <xf numFmtId="0" fontId="31" fillId="0" borderId="26" xfId="0" applyFont="1" applyBorder="1" applyAlignment="1">
      <alignment horizontal="center" vertical="distributed" textRotation="255"/>
    </xf>
    <xf numFmtId="0" fontId="31" fillId="0" borderId="20" xfId="0" applyFont="1" applyBorder="1" applyAlignment="1">
      <alignment horizontal="center" vertical="distributed" textRotation="255"/>
    </xf>
    <xf numFmtId="0" fontId="31" fillId="0" borderId="10" xfId="0" applyFont="1" applyBorder="1" applyAlignment="1">
      <alignment horizontal="center" vertical="distributed" textRotation="255"/>
    </xf>
    <xf numFmtId="0" fontId="31" fillId="0" borderId="30" xfId="0" applyFont="1" applyBorder="1" applyAlignment="1">
      <alignment horizontal="center" vertical="distributed" textRotation="255"/>
    </xf>
    <xf numFmtId="0" fontId="30" fillId="0" borderId="26" xfId="0" applyFont="1" applyBorder="1" applyAlignment="1">
      <alignment horizontal="center" vertical="distributed" textRotation="255"/>
    </xf>
    <xf numFmtId="0" fontId="33" fillId="0" borderId="0" xfId="0" applyFont="1" applyAlignment="1">
      <alignment/>
    </xf>
    <xf numFmtId="0" fontId="12" fillId="0" borderId="0" xfId="0" applyFont="1" applyAlignment="1">
      <alignment horizontal="distributed"/>
    </xf>
    <xf numFmtId="180" fontId="9" fillId="0" borderId="0" xfId="0" applyNumberFormat="1" applyFont="1" applyAlignment="1">
      <alignment horizontal="right"/>
    </xf>
    <xf numFmtId="176" fontId="9" fillId="0" borderId="0" xfId="0" applyNumberFormat="1" applyFont="1" applyAlignment="1">
      <alignment horizontal="right"/>
    </xf>
    <xf numFmtId="0" fontId="6" fillId="0" borderId="0" xfId="0" applyFont="1" applyAlignment="1">
      <alignment horizontal="distributed"/>
    </xf>
    <xf numFmtId="176" fontId="10" fillId="0" borderId="0" xfId="0" applyNumberFormat="1" applyFont="1" applyAlignment="1">
      <alignment horizontal="right"/>
    </xf>
    <xf numFmtId="0" fontId="34" fillId="0" borderId="0" xfId="0" applyFont="1" applyFill="1" applyAlignment="1">
      <alignment/>
    </xf>
    <xf numFmtId="0" fontId="35" fillId="0" borderId="0" xfId="0" applyFont="1" applyFill="1" applyAlignment="1">
      <alignment/>
    </xf>
    <xf numFmtId="0" fontId="11" fillId="0" borderId="0" xfId="0" applyFont="1" applyFill="1" applyAlignment="1">
      <alignment/>
    </xf>
    <xf numFmtId="0" fontId="36" fillId="0" borderId="0" xfId="0" applyFont="1" applyFill="1" applyAlignment="1">
      <alignment/>
    </xf>
    <xf numFmtId="0" fontId="37" fillId="0" borderId="0" xfId="0" applyFont="1" applyFill="1" applyAlignment="1">
      <alignment/>
    </xf>
    <xf numFmtId="0" fontId="11" fillId="0" borderId="0" xfId="0" applyFont="1" applyFill="1" applyAlignment="1">
      <alignment horizontal="right"/>
    </xf>
    <xf numFmtId="0" fontId="32" fillId="0" borderId="19" xfId="0" applyFont="1" applyFill="1" applyBorder="1" applyAlignment="1">
      <alignment horizontal="distributed" vertical="center"/>
    </xf>
    <xf numFmtId="0" fontId="32" fillId="0" borderId="31" xfId="0" applyFont="1" applyFill="1" applyBorder="1" applyAlignment="1">
      <alignment horizontal="distributed" vertical="center"/>
    </xf>
    <xf numFmtId="0" fontId="32" fillId="0" borderId="15" xfId="0" applyFont="1" applyFill="1" applyBorder="1" applyAlignment="1">
      <alignment horizontal="distributed" vertical="center"/>
    </xf>
    <xf numFmtId="0" fontId="32" fillId="0" borderId="21" xfId="0" applyFont="1" applyFill="1" applyBorder="1" applyAlignment="1">
      <alignment horizontal="distributed" vertical="center"/>
    </xf>
    <xf numFmtId="0" fontId="32" fillId="0" borderId="24" xfId="0" applyFont="1" applyFill="1" applyBorder="1" applyAlignment="1">
      <alignment horizontal="distributed" vertical="center"/>
    </xf>
    <xf numFmtId="0" fontId="32" fillId="0" borderId="31" xfId="0" applyFont="1" applyFill="1" applyBorder="1" applyAlignment="1">
      <alignment horizontal="distributed" vertical="center" wrapText="1"/>
    </xf>
    <xf numFmtId="0" fontId="32" fillId="0" borderId="16" xfId="0" applyFont="1" applyFill="1" applyBorder="1" applyAlignment="1">
      <alignment horizontal="distributed" vertical="center"/>
    </xf>
    <xf numFmtId="0" fontId="31" fillId="0" borderId="24" xfId="0" applyFont="1" applyFill="1" applyBorder="1" applyAlignment="1">
      <alignment horizontal="distributed" vertical="center"/>
    </xf>
    <xf numFmtId="0" fontId="32" fillId="0" borderId="25" xfId="0" applyFont="1" applyFill="1" applyBorder="1" applyAlignment="1">
      <alignment horizontal="distributed" vertical="center"/>
    </xf>
    <xf numFmtId="0" fontId="32" fillId="0" borderId="24" xfId="0" applyFont="1" applyFill="1" applyBorder="1" applyAlignment="1">
      <alignment horizontal="distributed" vertical="center" wrapText="1"/>
    </xf>
    <xf numFmtId="0" fontId="32" fillId="0" borderId="20" xfId="0" applyFont="1" applyFill="1" applyBorder="1" applyAlignment="1">
      <alignment horizontal="distributed" vertical="center"/>
    </xf>
    <xf numFmtId="0" fontId="32" fillId="0" borderId="30" xfId="0" applyFont="1" applyFill="1" applyBorder="1" applyAlignment="1">
      <alignment horizontal="distributed" vertical="center"/>
    </xf>
    <xf numFmtId="0" fontId="32" fillId="0" borderId="30" xfId="0" applyFont="1" applyFill="1" applyBorder="1" applyAlignment="1">
      <alignment horizontal="distributed" vertical="center"/>
    </xf>
    <xf numFmtId="0" fontId="32" fillId="0" borderId="10" xfId="0" applyFont="1" applyFill="1" applyBorder="1" applyAlignment="1">
      <alignment horizontal="distributed" vertical="center"/>
    </xf>
    <xf numFmtId="0" fontId="32" fillId="0" borderId="10" xfId="0" applyFont="1" applyFill="1" applyBorder="1" applyAlignment="1">
      <alignment horizontal="distributed" vertical="center"/>
    </xf>
    <xf numFmtId="0" fontId="31" fillId="0" borderId="10" xfId="0" applyFont="1" applyFill="1" applyBorder="1" applyAlignment="1">
      <alignment horizontal="distributed" vertical="center"/>
    </xf>
    <xf numFmtId="0" fontId="0" fillId="0" borderId="26" xfId="0" applyBorder="1" applyAlignment="1">
      <alignment horizontal="distributed" vertical="center"/>
    </xf>
    <xf numFmtId="0" fontId="0" fillId="0" borderId="10" xfId="0" applyBorder="1" applyAlignment="1">
      <alignment horizontal="distributed" vertical="center"/>
    </xf>
    <xf numFmtId="0" fontId="32" fillId="0" borderId="26" xfId="0" applyFont="1" applyFill="1" applyBorder="1" applyAlignment="1">
      <alignment horizontal="distributed" vertical="center"/>
    </xf>
    <xf numFmtId="0" fontId="0" fillId="0" borderId="11" xfId="0" applyFont="1" applyFill="1" applyBorder="1" applyAlignment="1">
      <alignment/>
    </xf>
    <xf numFmtId="0" fontId="8" fillId="0" borderId="0" xfId="0" applyFont="1" applyFill="1" applyAlignment="1">
      <alignment/>
    </xf>
    <xf numFmtId="0" fontId="12" fillId="0" borderId="0" xfId="0" applyFont="1" applyFill="1" applyAlignment="1">
      <alignment horizontal="distributed"/>
    </xf>
    <xf numFmtId="176" fontId="9" fillId="0" borderId="12" xfId="0" applyNumberFormat="1" applyFont="1" applyFill="1" applyBorder="1" applyAlignment="1">
      <alignment horizontal="right"/>
    </xf>
    <xf numFmtId="177" fontId="9" fillId="0" borderId="0" xfId="0" applyNumberFormat="1" applyFont="1" applyFill="1" applyAlignment="1">
      <alignment horizontal="right"/>
    </xf>
    <xf numFmtId="176" fontId="9" fillId="0" borderId="0" xfId="0" applyNumberFormat="1" applyFont="1" applyFill="1" applyAlignment="1">
      <alignment horizontal="right"/>
    </xf>
    <xf numFmtId="0" fontId="6" fillId="0" borderId="0" xfId="0" applyFont="1" applyFill="1" applyAlignment="1">
      <alignment horizontal="distributed"/>
    </xf>
    <xf numFmtId="176" fontId="10" fillId="0" borderId="12" xfId="0" applyNumberFormat="1" applyFont="1" applyFill="1" applyBorder="1" applyAlignment="1">
      <alignment horizontal="right"/>
    </xf>
    <xf numFmtId="177" fontId="10" fillId="0" borderId="0" xfId="0" applyNumberFormat="1" applyFont="1" applyFill="1" applyAlignment="1">
      <alignment horizontal="right"/>
    </xf>
    <xf numFmtId="176" fontId="10" fillId="0" borderId="0" xfId="0" applyNumberFormat="1" applyFont="1" applyFill="1" applyAlignment="1">
      <alignment horizontal="right"/>
    </xf>
    <xf numFmtId="0" fontId="0" fillId="0" borderId="32" xfId="0" applyFont="1" applyFill="1" applyBorder="1" applyAlignment="1">
      <alignment/>
    </xf>
    <xf numFmtId="0" fontId="0" fillId="0" borderId="12" xfId="0" applyFont="1" applyFill="1" applyBorder="1" applyAlignment="1">
      <alignment/>
    </xf>
    <xf numFmtId="0" fontId="11" fillId="0" borderId="14" xfId="0" applyFont="1" applyFill="1" applyBorder="1" applyAlignment="1">
      <alignment/>
    </xf>
    <xf numFmtId="0" fontId="0" fillId="0" borderId="14" xfId="0" applyFont="1" applyFill="1" applyBorder="1" applyAlignment="1">
      <alignment/>
    </xf>
    <xf numFmtId="0" fontId="6" fillId="0" borderId="0" xfId="0" applyFont="1" applyFill="1" applyAlignment="1">
      <alignment/>
    </xf>
    <xf numFmtId="0" fontId="30" fillId="0" borderId="15" xfId="0" applyFont="1" applyFill="1" applyBorder="1" applyAlignment="1">
      <alignment horizontal="distributed" vertical="center"/>
    </xf>
    <xf numFmtId="0" fontId="30" fillId="0" borderId="16" xfId="0" applyFont="1" applyFill="1" applyBorder="1" applyAlignment="1">
      <alignment horizontal="distributed" vertical="center"/>
    </xf>
    <xf numFmtId="0" fontId="30" fillId="0" borderId="26" xfId="0" applyFont="1" applyFill="1" applyBorder="1" applyAlignment="1">
      <alignment horizontal="distributed" vertical="center"/>
    </xf>
    <xf numFmtId="0" fontId="30" fillId="0" borderId="26" xfId="0" applyFont="1" applyFill="1" applyBorder="1" applyAlignment="1">
      <alignment horizontal="distributed" vertical="center" wrapText="1"/>
    </xf>
    <xf numFmtId="182" fontId="9" fillId="0" borderId="12" xfId="0" applyNumberFormat="1" applyFont="1" applyFill="1" applyBorder="1" applyAlignment="1">
      <alignment horizontal="right"/>
    </xf>
    <xf numFmtId="182" fontId="9" fillId="0" borderId="0" xfId="0" applyNumberFormat="1" applyFont="1" applyFill="1" applyBorder="1" applyAlignment="1">
      <alignment horizontal="right"/>
    </xf>
    <xf numFmtId="182" fontId="9" fillId="0" borderId="0" xfId="0" applyNumberFormat="1" applyFont="1" applyFill="1" applyAlignment="1">
      <alignment horizontal="right"/>
    </xf>
    <xf numFmtId="177" fontId="10" fillId="0" borderId="12" xfId="0" applyNumberFormat="1" applyFont="1" applyFill="1" applyBorder="1" applyAlignment="1">
      <alignment horizontal="right"/>
    </xf>
    <xf numFmtId="0" fontId="0" fillId="0" borderId="13" xfId="0" applyFont="1" applyFill="1" applyBorder="1" applyAlignment="1">
      <alignment/>
    </xf>
    <xf numFmtId="177" fontId="0" fillId="0" borderId="0" xfId="0" applyNumberFormat="1" applyFont="1" applyFill="1" applyAlignment="1">
      <alignment/>
    </xf>
    <xf numFmtId="0" fontId="0" fillId="0" borderId="0" xfId="0" applyFont="1" applyAlignment="1">
      <alignment horizontal="right"/>
    </xf>
    <xf numFmtId="0" fontId="6" fillId="0" borderId="0" xfId="0" applyFont="1" applyAlignment="1">
      <alignment horizontal="right"/>
    </xf>
    <xf numFmtId="0" fontId="37" fillId="0" borderId="0" xfId="0" applyFont="1" applyAlignment="1">
      <alignment horizontal="right"/>
    </xf>
    <xf numFmtId="0" fontId="37" fillId="0" borderId="0" xfId="0" applyFont="1" applyAlignment="1">
      <alignment/>
    </xf>
    <xf numFmtId="0" fontId="37" fillId="0" borderId="0" xfId="0" applyFont="1" applyAlignment="1">
      <alignment/>
    </xf>
    <xf numFmtId="0" fontId="32" fillId="0" borderId="19" xfId="0" applyFont="1" applyBorder="1" applyAlignment="1">
      <alignment horizontal="distributed" vertical="center"/>
    </xf>
    <xf numFmtId="0" fontId="0" fillId="0" borderId="19" xfId="0" applyFont="1" applyBorder="1" applyAlignment="1">
      <alignment horizontal="distributed" vertical="center"/>
    </xf>
    <xf numFmtId="0" fontId="0" fillId="0" borderId="31" xfId="0" applyFont="1" applyBorder="1" applyAlignment="1">
      <alignment horizontal="distributed" vertical="center"/>
    </xf>
    <xf numFmtId="0" fontId="30" fillId="0" borderId="25" xfId="0" applyFont="1" applyFill="1" applyBorder="1" applyAlignment="1">
      <alignment horizontal="center" vertical="distributed" textRotation="255"/>
    </xf>
    <xf numFmtId="0" fontId="30" fillId="0" borderId="19" xfId="0" applyFont="1" applyFill="1" applyBorder="1" applyAlignment="1">
      <alignment horizontal="center" vertical="distributed" textRotation="255"/>
    </xf>
    <xf numFmtId="0" fontId="30" fillId="0" borderId="31" xfId="0" applyFont="1" applyFill="1" applyBorder="1" applyAlignment="1">
      <alignment horizontal="center" vertical="distributed" textRotation="255"/>
    </xf>
    <xf numFmtId="0" fontId="0" fillId="0" borderId="0" xfId="0" applyFont="1" applyBorder="1" applyAlignment="1">
      <alignment horizontal="distributed" vertical="center"/>
    </xf>
    <xf numFmtId="0" fontId="0" fillId="0" borderId="32" xfId="0" applyFont="1" applyBorder="1" applyAlignment="1">
      <alignment horizontal="distributed" vertical="center"/>
    </xf>
    <xf numFmtId="0" fontId="30" fillId="0" borderId="12" xfId="0" applyFont="1" applyFill="1" applyBorder="1" applyAlignment="1">
      <alignment horizontal="center" vertical="distributed" textRotation="255"/>
    </xf>
    <xf numFmtId="0" fontId="30" fillId="0" borderId="0" xfId="0" applyFont="1" applyFill="1" applyBorder="1" applyAlignment="1">
      <alignment horizontal="center" vertical="distributed" textRotation="255"/>
    </xf>
    <xf numFmtId="0" fontId="30" fillId="0" borderId="32" xfId="0" applyFont="1" applyFill="1" applyBorder="1" applyAlignment="1">
      <alignment horizontal="center" vertical="distributed" textRotation="255"/>
    </xf>
    <xf numFmtId="0" fontId="0" fillId="0" borderId="12" xfId="0" applyFill="1" applyBorder="1" applyAlignment="1">
      <alignment horizontal="center" vertical="distributed" textRotation="255"/>
    </xf>
    <xf numFmtId="0" fontId="0" fillId="0" borderId="32" xfId="0" applyFill="1" applyBorder="1" applyAlignment="1">
      <alignment horizontal="center" vertical="distributed" textRotation="255"/>
    </xf>
    <xf numFmtId="0" fontId="30" fillId="0" borderId="27" xfId="0" applyFont="1" applyFill="1" applyBorder="1" applyAlignment="1">
      <alignment horizontal="center" vertical="distributed" textRotation="255"/>
    </xf>
    <xf numFmtId="0" fontId="30" fillId="0" borderId="17" xfId="0" applyFont="1" applyFill="1" applyBorder="1" applyAlignment="1">
      <alignment horizontal="distributed" vertical="center"/>
    </xf>
    <xf numFmtId="0" fontId="30" fillId="0" borderId="23" xfId="0" applyFont="1" applyFill="1" applyBorder="1" applyAlignment="1">
      <alignment horizontal="distributed" vertical="center"/>
    </xf>
    <xf numFmtId="0" fontId="0" fillId="0" borderId="20" xfId="0" applyFont="1" applyBorder="1" applyAlignment="1">
      <alignment horizontal="distributed" vertical="center"/>
    </xf>
    <xf numFmtId="0" fontId="0" fillId="0" borderId="30" xfId="0" applyFont="1" applyBorder="1" applyAlignment="1">
      <alignment horizontal="distributed" vertical="center"/>
    </xf>
    <xf numFmtId="0" fontId="30" fillId="0" borderId="26" xfId="0" applyFont="1" applyFill="1" applyBorder="1" applyAlignment="1">
      <alignment horizontal="center" vertical="distributed" textRotation="255"/>
    </xf>
    <xf numFmtId="0" fontId="30" fillId="0" borderId="20" xfId="0" applyFont="1" applyFill="1" applyBorder="1" applyAlignment="1">
      <alignment horizontal="center" vertical="distributed" textRotation="255"/>
    </xf>
    <xf numFmtId="0" fontId="30" fillId="0" borderId="30" xfId="0" applyFont="1" applyFill="1" applyBorder="1" applyAlignment="1">
      <alignment horizontal="center" vertical="distributed" textRotation="255"/>
    </xf>
    <xf numFmtId="0" fontId="0" fillId="0" borderId="26" xfId="0" applyFill="1" applyBorder="1" applyAlignment="1">
      <alignment horizontal="center" vertical="distributed" textRotation="255"/>
    </xf>
    <xf numFmtId="0" fontId="0" fillId="0" borderId="30" xfId="0" applyFill="1" applyBorder="1" applyAlignment="1">
      <alignment horizontal="center" vertical="distributed" textRotation="255"/>
    </xf>
    <xf numFmtId="0" fontId="30" fillId="0" borderId="10" xfId="0" applyFont="1" applyFill="1" applyBorder="1" applyAlignment="1">
      <alignment horizontal="center" vertical="distributed" textRotation="255"/>
    </xf>
    <xf numFmtId="0" fontId="38" fillId="0" borderId="12" xfId="0" applyFont="1" applyBorder="1" applyAlignment="1">
      <alignment horizontal="right"/>
    </xf>
    <xf numFmtId="0" fontId="8" fillId="0" borderId="0" xfId="0" applyFont="1" applyAlignment="1">
      <alignment horizontal="right"/>
    </xf>
    <xf numFmtId="0" fontId="39" fillId="0" borderId="0" xfId="0" applyFont="1" applyAlignment="1">
      <alignment horizontal="right"/>
    </xf>
    <xf numFmtId="0" fontId="10" fillId="0" borderId="0" xfId="0" applyNumberFormat="1" applyFont="1" applyAlignment="1">
      <alignment horizontal="right"/>
    </xf>
    <xf numFmtId="176" fontId="6" fillId="0" borderId="12" xfId="0" applyNumberFormat="1" applyFont="1" applyBorder="1" applyAlignment="1">
      <alignment horizontal="right"/>
    </xf>
    <xf numFmtId="176" fontId="6" fillId="0" borderId="0" xfId="0" applyNumberFormat="1" applyFont="1" applyAlignment="1">
      <alignment horizontal="right"/>
    </xf>
    <xf numFmtId="0" fontId="6" fillId="0" borderId="31" xfId="0" applyFont="1" applyBorder="1" applyAlignment="1">
      <alignment horizontal="distributed" vertical="center"/>
    </xf>
    <xf numFmtId="0" fontId="6" fillId="0" borderId="30" xfId="0" applyFont="1" applyBorder="1" applyAlignment="1">
      <alignment horizontal="distributed" vertical="center"/>
    </xf>
    <xf numFmtId="0" fontId="6" fillId="0" borderId="33" xfId="0" applyFont="1" applyBorder="1" applyAlignment="1">
      <alignment horizontal="distributed" vertical="center"/>
    </xf>
    <xf numFmtId="0" fontId="0" fillId="0" borderId="0" xfId="0" applyFont="1" applyBorder="1" applyAlignment="1">
      <alignment/>
    </xf>
    <xf numFmtId="49" fontId="6" fillId="0" borderId="0" xfId="0" applyNumberFormat="1" applyFont="1" applyAlignment="1">
      <alignment/>
    </xf>
    <xf numFmtId="177" fontId="6" fillId="0" borderId="0" xfId="0" applyNumberFormat="1" applyFont="1" applyAlignment="1">
      <alignment horizontal="right"/>
    </xf>
    <xf numFmtId="49" fontId="6" fillId="0" borderId="0" xfId="0" applyNumberFormat="1" applyFont="1" applyAlignment="1">
      <alignment/>
    </xf>
    <xf numFmtId="0" fontId="39" fillId="0" borderId="0" xfId="0" applyFont="1" applyAlignment="1">
      <alignment/>
    </xf>
    <xf numFmtId="49" fontId="12" fillId="0" borderId="0" xfId="0" applyNumberFormat="1" applyFont="1" applyAlignment="1">
      <alignment/>
    </xf>
    <xf numFmtId="0" fontId="12" fillId="0" borderId="0" xfId="0" applyFont="1" applyAlignment="1">
      <alignment/>
    </xf>
    <xf numFmtId="176" fontId="12" fillId="0" borderId="12" xfId="0" applyNumberFormat="1" applyFont="1" applyBorder="1" applyAlignment="1">
      <alignment horizontal="right"/>
    </xf>
    <xf numFmtId="177" fontId="12" fillId="0" borderId="0" xfId="0" applyNumberFormat="1" applyFont="1" applyAlignment="1">
      <alignment horizontal="right"/>
    </xf>
    <xf numFmtId="176" fontId="12" fillId="0" borderId="0" xfId="0" applyNumberFormat="1" applyFont="1" applyAlignment="1">
      <alignment horizontal="right"/>
    </xf>
    <xf numFmtId="0" fontId="12" fillId="0" borderId="0" xfId="0" applyFont="1" applyAlignment="1">
      <alignment horizontal="distributed"/>
    </xf>
    <xf numFmtId="0" fontId="6" fillId="0" borderId="0" xfId="0" applyFont="1" applyAlignment="1">
      <alignment horizontal="distributed"/>
    </xf>
    <xf numFmtId="0" fontId="0" fillId="0" borderId="32" xfId="0" applyFont="1" applyBorder="1" applyAlignment="1">
      <alignment/>
    </xf>
    <xf numFmtId="186" fontId="6" fillId="0" borderId="0" xfId="0" applyNumberFormat="1" applyFont="1" applyAlignment="1">
      <alignment horizontal="right"/>
    </xf>
    <xf numFmtId="183" fontId="6" fillId="0" borderId="0" xfId="0" applyNumberFormat="1" applyFont="1" applyAlignment="1">
      <alignment horizontal="right"/>
    </xf>
    <xf numFmtId="0" fontId="37" fillId="0" borderId="14" xfId="0" applyFont="1" applyBorder="1" applyAlignment="1">
      <alignment/>
    </xf>
    <xf numFmtId="0" fontId="5" fillId="0" borderId="0" xfId="0" applyFont="1" applyFill="1" applyAlignment="1">
      <alignment/>
    </xf>
    <xf numFmtId="0" fontId="30" fillId="0" borderId="15"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34"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9" xfId="0" applyFont="1" applyFill="1" applyBorder="1" applyAlignment="1">
      <alignment/>
    </xf>
    <xf numFmtId="0" fontId="0" fillId="0" borderId="35" xfId="0" applyFont="1" applyFill="1" applyBorder="1" applyAlignment="1">
      <alignment/>
    </xf>
    <xf numFmtId="0" fontId="0" fillId="0" borderId="28" xfId="0" applyFont="1" applyFill="1" applyBorder="1" applyAlignment="1">
      <alignment/>
    </xf>
    <xf numFmtId="0" fontId="12" fillId="0" borderId="0" xfId="0" applyFont="1" applyFill="1" applyAlignment="1">
      <alignment horizontal="distributed"/>
    </xf>
    <xf numFmtId="176" fontId="12" fillId="0" borderId="12" xfId="0" applyNumberFormat="1" applyFont="1" applyFill="1" applyBorder="1" applyAlignment="1">
      <alignment horizontal="right"/>
    </xf>
    <xf numFmtId="176" fontId="12" fillId="0" borderId="0" xfId="0" applyNumberFormat="1" applyFont="1" applyFill="1" applyAlignment="1">
      <alignment horizontal="right"/>
    </xf>
    <xf numFmtId="176" fontId="12" fillId="0" borderId="0" xfId="0" applyNumberFormat="1" applyFont="1" applyFill="1" applyBorder="1" applyAlignment="1">
      <alignment horizontal="right"/>
    </xf>
    <xf numFmtId="176" fontId="6" fillId="0" borderId="36" xfId="0" applyNumberFormat="1" applyFont="1" applyFill="1" applyBorder="1" applyAlignment="1">
      <alignment horizontal="right"/>
    </xf>
    <xf numFmtId="0" fontId="30" fillId="0" borderId="0" xfId="0" applyFont="1" applyFill="1" applyAlignment="1">
      <alignment horizontal="distributed"/>
    </xf>
    <xf numFmtId="0" fontId="32" fillId="0" borderId="0" xfId="0" applyFont="1" applyFill="1" applyAlignment="1">
      <alignment horizontal="distributed"/>
    </xf>
    <xf numFmtId="0" fontId="40" fillId="0" borderId="0" xfId="0" applyFont="1" applyFill="1" applyAlignment="1">
      <alignment/>
    </xf>
    <xf numFmtId="176" fontId="6" fillId="0" borderId="12" xfId="0" applyNumberFormat="1" applyFont="1" applyFill="1" applyBorder="1" applyAlignment="1">
      <alignment horizontal="right"/>
    </xf>
    <xf numFmtId="176" fontId="6" fillId="0" borderId="0" xfId="0" applyNumberFormat="1" applyFont="1" applyFill="1" applyAlignment="1">
      <alignment horizontal="right"/>
    </xf>
    <xf numFmtId="176" fontId="6" fillId="0" borderId="0" xfId="0" applyNumberFormat="1" applyFont="1" applyFill="1" applyBorder="1" applyAlignment="1">
      <alignment horizontal="right"/>
    </xf>
    <xf numFmtId="0" fontId="41" fillId="0" borderId="0" xfId="0" applyFont="1" applyFill="1" applyAlignment="1">
      <alignment horizontal="distributed"/>
    </xf>
    <xf numFmtId="0" fontId="40" fillId="0" borderId="32" xfId="0" applyFont="1" applyFill="1" applyBorder="1" applyAlignment="1">
      <alignment/>
    </xf>
    <xf numFmtId="0" fontId="30" fillId="0" borderId="0" xfId="0" applyFont="1" applyFill="1" applyAlignment="1">
      <alignment horizontal="distributed"/>
    </xf>
    <xf numFmtId="0" fontId="0" fillId="0" borderId="0" xfId="0" applyFill="1" applyAlignment="1">
      <alignment horizontal="distributed"/>
    </xf>
    <xf numFmtId="0" fontId="0" fillId="0" borderId="32" xfId="0" applyFill="1" applyBorder="1" applyAlignment="1">
      <alignment horizontal="distributed"/>
    </xf>
    <xf numFmtId="0" fontId="8" fillId="0" borderId="0" xfId="0" applyFont="1" applyAlignment="1">
      <alignment horizontal="distributed"/>
    </xf>
    <xf numFmtId="0" fontId="8" fillId="0" borderId="32" xfId="0" applyFont="1" applyFill="1" applyBorder="1" applyAlignment="1">
      <alignment horizontal="distributed"/>
    </xf>
    <xf numFmtId="0" fontId="32" fillId="0" borderId="0" xfId="0" applyFont="1" applyFill="1" applyAlignment="1">
      <alignment horizontal="distributed" wrapText="1"/>
    </xf>
    <xf numFmtId="0" fontId="0" fillId="0" borderId="0" xfId="0" applyFill="1" applyAlignment="1">
      <alignment horizontal="distributed"/>
    </xf>
    <xf numFmtId="0" fontId="8" fillId="0" borderId="0" xfId="0" applyFont="1" applyFill="1" applyAlignment="1">
      <alignment horizontal="distributed"/>
    </xf>
    <xf numFmtId="0" fontId="31" fillId="0" borderId="0" xfId="0" applyFont="1" applyFill="1" applyAlignment="1">
      <alignment horizontal="distributed"/>
    </xf>
    <xf numFmtId="0" fontId="8" fillId="0" borderId="32"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6" fillId="0" borderId="14" xfId="0" applyFont="1" applyFill="1" applyBorder="1" applyAlignment="1">
      <alignment/>
    </xf>
    <xf numFmtId="0" fontId="35" fillId="0" borderId="0" xfId="0" applyFont="1" applyAlignment="1">
      <alignment/>
    </xf>
    <xf numFmtId="0" fontId="11" fillId="0" borderId="19" xfId="0" applyFont="1" applyBorder="1" applyAlignment="1">
      <alignment horizontal="distributed" vertical="center"/>
    </xf>
    <xf numFmtId="0" fontId="11" fillId="0" borderId="25" xfId="0" applyFont="1" applyBorder="1" applyAlignment="1">
      <alignment horizontal="distributed" vertical="center"/>
    </xf>
    <xf numFmtId="0" fontId="11" fillId="0" borderId="15" xfId="0" applyFont="1" applyBorder="1" applyAlignment="1">
      <alignment horizontal="distributed" vertical="center"/>
    </xf>
    <xf numFmtId="0" fontId="11" fillId="0" borderId="16" xfId="0" applyFont="1" applyBorder="1" applyAlignment="1">
      <alignment horizontal="distributed" vertical="center"/>
    </xf>
    <xf numFmtId="0" fontId="11" fillId="0" borderId="20" xfId="0" applyFont="1" applyBorder="1" applyAlignment="1">
      <alignment horizontal="distributed" vertical="center"/>
    </xf>
    <xf numFmtId="0" fontId="11" fillId="0" borderId="26" xfId="0" applyFont="1" applyBorder="1" applyAlignment="1">
      <alignment horizontal="distributed" vertical="center"/>
    </xf>
    <xf numFmtId="0" fontId="11" fillId="0" borderId="26" xfId="0" applyFont="1" applyBorder="1" applyAlignment="1">
      <alignment horizontal="distributed" vertical="center"/>
    </xf>
    <xf numFmtId="0" fontId="6" fillId="0" borderId="11" xfId="0" applyFont="1" applyBorder="1" applyAlignment="1">
      <alignment horizontal="right"/>
    </xf>
    <xf numFmtId="49" fontId="12" fillId="0" borderId="0" xfId="0" applyNumberFormat="1" applyFont="1" applyAlignment="1">
      <alignment/>
    </xf>
    <xf numFmtId="0" fontId="12" fillId="0" borderId="0" xfId="0" applyFont="1" applyAlignment="1">
      <alignment horizontal="right"/>
    </xf>
    <xf numFmtId="0" fontId="42" fillId="0" borderId="19" xfId="0" applyFont="1" applyBorder="1" applyAlignment="1">
      <alignment horizontal="distributed" vertical="center"/>
    </xf>
    <xf numFmtId="0" fontId="42" fillId="0" borderId="24" xfId="0" applyFont="1" applyBorder="1" applyAlignment="1">
      <alignment horizontal="distributed" vertical="center"/>
    </xf>
    <xf numFmtId="0" fontId="42" fillId="0" borderId="25" xfId="0" applyFont="1" applyBorder="1" applyAlignment="1">
      <alignment horizontal="distributed" vertical="center"/>
    </xf>
    <xf numFmtId="0" fontId="42" fillId="0" borderId="15" xfId="0" applyFont="1" applyBorder="1" applyAlignment="1">
      <alignment horizontal="distributed" vertical="center"/>
    </xf>
    <xf numFmtId="0" fontId="42" fillId="0" borderId="16" xfId="0" applyFont="1" applyBorder="1" applyAlignment="1">
      <alignment horizontal="distributed" vertical="center"/>
    </xf>
    <xf numFmtId="0" fontId="42" fillId="0" borderId="20" xfId="0" applyFont="1" applyBorder="1" applyAlignment="1">
      <alignment horizontal="distributed" vertical="center"/>
    </xf>
    <xf numFmtId="0" fontId="42" fillId="0" borderId="10" xfId="0" applyFont="1" applyBorder="1" applyAlignment="1">
      <alignment horizontal="distributed" vertical="center"/>
    </xf>
    <xf numFmtId="0" fontId="42" fillId="0" borderId="26" xfId="0" applyFont="1" applyBorder="1" applyAlignment="1">
      <alignment horizontal="distributed" vertical="center"/>
    </xf>
    <xf numFmtId="0" fontId="30" fillId="0" borderId="10" xfId="0" applyFont="1" applyBorder="1" applyAlignment="1">
      <alignment horizontal="distributed" vertical="center"/>
    </xf>
    <xf numFmtId="0" fontId="42" fillId="0" borderId="10" xfId="0" applyFont="1" applyBorder="1" applyAlignment="1">
      <alignment horizontal="distributed" vertical="center"/>
    </xf>
    <xf numFmtId="0" fontId="32" fillId="0" borderId="10" xfId="0" applyFont="1" applyBorder="1" applyAlignment="1">
      <alignment horizontal="distributed" vertical="center"/>
    </xf>
    <xf numFmtId="0" fontId="30" fillId="0" borderId="26" xfId="0" applyFont="1" applyBorder="1" applyAlignment="1">
      <alignment horizontal="distributed" vertical="center"/>
    </xf>
    <xf numFmtId="0" fontId="6" fillId="0" borderId="15" xfId="0" applyFont="1" applyBorder="1" applyAlignment="1">
      <alignment horizontal="distributed" vertical="distributed" wrapText="1"/>
    </xf>
    <xf numFmtId="0" fontId="30" fillId="0" borderId="16" xfId="0" applyFont="1" applyBorder="1" applyAlignment="1">
      <alignment horizontal="distributed" vertical="center"/>
    </xf>
    <xf numFmtId="0" fontId="6" fillId="0" borderId="34" xfId="0" applyFont="1" applyBorder="1" applyAlignment="1">
      <alignment horizontal="distributed" vertical="center"/>
    </xf>
    <xf numFmtId="0" fontId="39" fillId="0" borderId="16" xfId="0" applyFont="1" applyBorder="1" applyAlignment="1">
      <alignment horizontal="distributed" vertical="center"/>
    </xf>
    <xf numFmtId="0" fontId="39" fillId="0" borderId="21" xfId="0" applyFont="1" applyBorder="1" applyAlignment="1">
      <alignment horizontal="distributed" vertical="center"/>
    </xf>
    <xf numFmtId="0" fontId="6" fillId="0" borderId="40" xfId="0" applyFont="1" applyBorder="1" applyAlignment="1">
      <alignment horizontal="distributed" vertical="center"/>
    </xf>
    <xf numFmtId="0" fontId="12" fillId="0" borderId="40" xfId="0" applyFont="1" applyBorder="1" applyAlignment="1">
      <alignment horizontal="distributed" vertical="center"/>
    </xf>
    <xf numFmtId="0" fontId="0" fillId="0" borderId="40" xfId="0" applyFont="1" applyBorder="1" applyAlignment="1">
      <alignment/>
    </xf>
    <xf numFmtId="0" fontId="8" fillId="0" borderId="40" xfId="0" applyFont="1" applyBorder="1" applyAlignment="1">
      <alignment/>
    </xf>
    <xf numFmtId="0" fontId="8" fillId="0" borderId="0" xfId="0" applyFont="1" applyBorder="1" applyAlignment="1">
      <alignment/>
    </xf>
    <xf numFmtId="0" fontId="0" fillId="0" borderId="12" xfId="0" applyFont="1" applyBorder="1" applyAlignment="1">
      <alignment/>
    </xf>
    <xf numFmtId="56" fontId="6" fillId="0" borderId="0" xfId="0" applyNumberFormat="1" applyFont="1" applyAlignment="1" quotePrefix="1">
      <alignment horizontal="right"/>
    </xf>
    <xf numFmtId="0" fontId="11" fillId="0" borderId="31" xfId="0" applyFont="1" applyBorder="1" applyAlignment="1">
      <alignment horizontal="distributed" vertical="center"/>
    </xf>
    <xf numFmtId="0" fontId="11" fillId="0" borderId="21" xfId="0" applyFont="1" applyBorder="1" applyAlignment="1">
      <alignment horizontal="distributed" vertical="center"/>
    </xf>
    <xf numFmtId="0" fontId="11" fillId="0" borderId="30" xfId="0" applyFont="1" applyBorder="1" applyAlignment="1">
      <alignment horizontal="distributed" vertical="center"/>
    </xf>
    <xf numFmtId="0" fontId="30" fillId="0" borderId="16" xfId="0" applyFont="1" applyBorder="1" applyAlignment="1">
      <alignment horizontal="distributed" vertical="center"/>
    </xf>
    <xf numFmtId="0" fontId="30" fillId="0" borderId="15" xfId="0" applyFont="1" applyFill="1" applyBorder="1" applyAlignment="1">
      <alignment horizontal="distributed" vertical="center"/>
    </xf>
    <xf numFmtId="0" fontId="30" fillId="0" borderId="15" xfId="0" applyFont="1" applyBorder="1" applyAlignment="1">
      <alignment horizontal="distributed" vertical="center"/>
    </xf>
    <xf numFmtId="0" fontId="6" fillId="0" borderId="0" xfId="0" applyFont="1" applyAlignment="1">
      <alignment/>
    </xf>
    <xf numFmtId="49" fontId="6" fillId="0" borderId="0" xfId="0" applyNumberFormat="1" applyFont="1" applyAlignment="1">
      <alignment/>
    </xf>
    <xf numFmtId="49" fontId="12" fillId="0" borderId="0" xfId="0" applyNumberFormat="1" applyFont="1" applyAlignment="1">
      <alignment/>
    </xf>
    <xf numFmtId="0" fontId="37" fillId="0" borderId="0" xfId="0" applyFont="1" applyAlignment="1">
      <alignment horizontal="distributed"/>
    </xf>
    <xf numFmtId="0" fontId="30" fillId="0" borderId="0" xfId="0" applyFont="1" applyAlignment="1">
      <alignment horizontal="distributed"/>
    </xf>
    <xf numFmtId="0" fontId="30" fillId="0" borderId="0" xfId="0" applyFont="1" applyAlignment="1">
      <alignment horizontal="distributed"/>
    </xf>
    <xf numFmtId="0" fontId="32" fillId="0" borderId="0" xfId="0" applyFont="1" applyAlignment="1">
      <alignment horizontal="distributed"/>
    </xf>
    <xf numFmtId="176" fontId="6" fillId="0" borderId="0" xfId="0" applyNumberFormat="1"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0"/>
  <sheetViews>
    <sheetView zoomScale="120" zoomScaleNormal="120" zoomScalePageLayoutView="0" workbookViewId="0" topLeftCell="A1">
      <selection activeCell="P8" sqref="P8"/>
    </sheetView>
  </sheetViews>
  <sheetFormatPr defaultColWidth="9.00390625" defaultRowHeight="13.5"/>
  <cols>
    <col min="1" max="1" width="0.875" style="1" customWidth="1"/>
    <col min="2" max="2" width="1.4921875" style="1" customWidth="1"/>
    <col min="3" max="3" width="8.625" style="1" customWidth="1"/>
    <col min="4" max="4" width="0.875" style="1" customWidth="1"/>
    <col min="5" max="14" width="7.50390625" style="1" customWidth="1"/>
    <col min="15" max="16384" width="9.00390625" style="1" customWidth="1"/>
  </cols>
  <sheetData>
    <row r="1" ht="21">
      <c r="F1" s="2" t="s">
        <v>96</v>
      </c>
    </row>
    <row r="2" ht="17.25">
      <c r="E2" s="3" t="s">
        <v>97</v>
      </c>
    </row>
    <row r="3" spans="1:5" ht="11.25" customHeight="1">
      <c r="A3" s="4" t="s">
        <v>98</v>
      </c>
      <c r="E3" s="5"/>
    </row>
    <row r="4" spans="1:5" ht="11.25" customHeight="1">
      <c r="A4" s="4" t="s">
        <v>99</v>
      </c>
      <c r="E4" s="5"/>
    </row>
    <row r="5" spans="11:14" ht="12" customHeight="1" thickBot="1">
      <c r="K5" s="4"/>
      <c r="N5" s="6" t="s">
        <v>100</v>
      </c>
    </row>
    <row r="6" spans="1:14" s="7" customFormat="1" ht="12" customHeight="1" thickTop="1">
      <c r="A6" s="37" t="s">
        <v>101</v>
      </c>
      <c r="B6" s="37"/>
      <c r="C6" s="37"/>
      <c r="D6" s="37"/>
      <c r="E6" s="40" t="s">
        <v>102</v>
      </c>
      <c r="F6" s="41"/>
      <c r="G6" s="40" t="s">
        <v>103</v>
      </c>
      <c r="H6" s="48"/>
      <c r="I6" s="48"/>
      <c r="J6" s="41"/>
      <c r="K6" s="54" t="s">
        <v>104</v>
      </c>
      <c r="L6" s="54" t="s">
        <v>105</v>
      </c>
      <c r="M6" s="54" t="s">
        <v>106</v>
      </c>
      <c r="N6" s="55" t="s">
        <v>107</v>
      </c>
    </row>
    <row r="7" spans="1:14" s="7" customFormat="1" ht="12" customHeight="1">
      <c r="A7" s="38"/>
      <c r="B7" s="38"/>
      <c r="C7" s="38"/>
      <c r="D7" s="38"/>
      <c r="E7" s="49" t="s">
        <v>108</v>
      </c>
      <c r="F7" s="49" t="s">
        <v>109</v>
      </c>
      <c r="G7" s="51" t="s">
        <v>108</v>
      </c>
      <c r="H7" s="52"/>
      <c r="I7" s="53"/>
      <c r="J7" s="49" t="s">
        <v>110</v>
      </c>
      <c r="K7" s="49"/>
      <c r="L7" s="49"/>
      <c r="M7" s="49"/>
      <c r="N7" s="56"/>
    </row>
    <row r="8" spans="1:14" s="7" customFormat="1" ht="12" customHeight="1">
      <c r="A8" s="39"/>
      <c r="B8" s="39"/>
      <c r="C8" s="39"/>
      <c r="D8" s="39"/>
      <c r="E8" s="50"/>
      <c r="F8" s="50"/>
      <c r="G8" s="8" t="s">
        <v>111</v>
      </c>
      <c r="H8" s="9" t="s">
        <v>112</v>
      </c>
      <c r="I8" s="9" t="s">
        <v>113</v>
      </c>
      <c r="J8" s="50"/>
      <c r="K8" s="50"/>
      <c r="L8" s="50"/>
      <c r="M8" s="50"/>
      <c r="N8" s="57"/>
    </row>
    <row r="9" ht="6" customHeight="1">
      <c r="E9" s="10"/>
    </row>
    <row r="10" spans="2:14" s="11" customFormat="1" ht="9.75" customHeight="1">
      <c r="B10" s="36" t="s">
        <v>114</v>
      </c>
      <c r="C10" s="36"/>
      <c r="E10" s="13">
        <f aca="true" t="shared" si="0" ref="E10:N10">E12+E14</f>
        <v>114</v>
      </c>
      <c r="F10" s="14">
        <f t="shared" si="0"/>
        <v>21184</v>
      </c>
      <c r="G10" s="14">
        <f t="shared" si="0"/>
        <v>1459</v>
      </c>
      <c r="H10" s="14">
        <f t="shared" si="0"/>
        <v>271</v>
      </c>
      <c r="I10" s="14">
        <f t="shared" si="0"/>
        <v>1188</v>
      </c>
      <c r="J10" s="14">
        <f t="shared" si="0"/>
        <v>3142</v>
      </c>
      <c r="K10" s="14">
        <f t="shared" si="0"/>
        <v>896</v>
      </c>
      <c r="L10" s="14">
        <f t="shared" si="0"/>
        <v>3476</v>
      </c>
      <c r="M10" s="14">
        <f t="shared" si="0"/>
        <v>1357</v>
      </c>
      <c r="N10" s="14">
        <f t="shared" si="0"/>
        <v>3042</v>
      </c>
    </row>
    <row r="11" spans="2:14" s="11" customFormat="1" ht="9.75" customHeight="1">
      <c r="B11" s="12"/>
      <c r="C11" s="12"/>
      <c r="E11" s="13"/>
      <c r="F11" s="14"/>
      <c r="G11" s="14"/>
      <c r="H11" s="14"/>
      <c r="I11" s="14"/>
      <c r="J11" s="14"/>
      <c r="K11" s="14"/>
      <c r="L11" s="14"/>
      <c r="M11" s="14"/>
      <c r="N11" s="14"/>
    </row>
    <row r="12" spans="2:14" s="11" customFormat="1" ht="9.75" customHeight="1">
      <c r="B12" s="36" t="s">
        <v>115</v>
      </c>
      <c r="C12" s="36"/>
      <c r="E12" s="13">
        <f aca="true" t="shared" si="1" ref="E12:N12">SUM(E16:E29)</f>
        <v>77</v>
      </c>
      <c r="F12" s="14">
        <f t="shared" si="1"/>
        <v>15499</v>
      </c>
      <c r="G12" s="14">
        <f t="shared" si="1"/>
        <v>983</v>
      </c>
      <c r="H12" s="14">
        <f t="shared" si="1"/>
        <v>187</v>
      </c>
      <c r="I12" s="14">
        <f t="shared" si="1"/>
        <v>796</v>
      </c>
      <c r="J12" s="14">
        <f t="shared" si="1"/>
        <v>2169</v>
      </c>
      <c r="K12" s="14">
        <f t="shared" si="1"/>
        <v>649</v>
      </c>
      <c r="L12" s="14">
        <f t="shared" si="1"/>
        <v>2689</v>
      </c>
      <c r="M12" s="14">
        <f t="shared" si="1"/>
        <v>861</v>
      </c>
      <c r="N12" s="14">
        <f t="shared" si="1"/>
        <v>2358</v>
      </c>
    </row>
    <row r="13" spans="2:14" s="11" customFormat="1" ht="9.75" customHeight="1">
      <c r="B13" s="12"/>
      <c r="C13" s="12"/>
      <c r="E13" s="13"/>
      <c r="F13" s="14"/>
      <c r="G13" s="14"/>
      <c r="H13" s="14"/>
      <c r="I13" s="14"/>
      <c r="J13" s="14"/>
      <c r="K13" s="14"/>
      <c r="L13" s="14"/>
      <c r="M13" s="14"/>
      <c r="N13" s="14"/>
    </row>
    <row r="14" spans="2:14" s="11" customFormat="1" ht="9.75" customHeight="1">
      <c r="B14" s="36" t="s">
        <v>116</v>
      </c>
      <c r="C14" s="36"/>
      <c r="E14" s="13">
        <f aca="true" t="shared" si="2" ref="E14:N14">SUM(E31,E37,E42,E46,E50,E56,E66,E75,E90,E97,E106,E115,E119,E122,E135,E142,E152)</f>
        <v>37</v>
      </c>
      <c r="F14" s="14">
        <f t="shared" si="2"/>
        <v>5685</v>
      </c>
      <c r="G14" s="14">
        <f t="shared" si="2"/>
        <v>476</v>
      </c>
      <c r="H14" s="14">
        <f t="shared" si="2"/>
        <v>84</v>
      </c>
      <c r="I14" s="14">
        <f t="shared" si="2"/>
        <v>392</v>
      </c>
      <c r="J14" s="14">
        <f t="shared" si="2"/>
        <v>973</v>
      </c>
      <c r="K14" s="14">
        <f t="shared" si="2"/>
        <v>247</v>
      </c>
      <c r="L14" s="14">
        <f t="shared" si="2"/>
        <v>787</v>
      </c>
      <c r="M14" s="14">
        <f t="shared" si="2"/>
        <v>496</v>
      </c>
      <c r="N14" s="14">
        <f t="shared" si="2"/>
        <v>684</v>
      </c>
    </row>
    <row r="15" spans="2:14" ht="9.75" customHeight="1">
      <c r="B15" s="15"/>
      <c r="C15" s="15"/>
      <c r="E15" s="16"/>
      <c r="F15" s="17"/>
      <c r="G15" s="17"/>
      <c r="H15" s="17"/>
      <c r="I15" s="17"/>
      <c r="J15" s="17"/>
      <c r="K15" s="17"/>
      <c r="L15" s="17"/>
      <c r="M15" s="17"/>
      <c r="N15" s="17"/>
    </row>
    <row r="16" spans="2:14" ht="9.75" customHeight="1">
      <c r="B16" s="15"/>
      <c r="C16" s="15" t="s">
        <v>117</v>
      </c>
      <c r="E16" s="16">
        <v>35</v>
      </c>
      <c r="F16" s="17">
        <v>6516</v>
      </c>
      <c r="G16" s="17">
        <f aca="true" t="shared" si="3" ref="G16:G29">SUM(H16:I16)</f>
        <v>369</v>
      </c>
      <c r="H16" s="17">
        <v>66</v>
      </c>
      <c r="I16" s="17">
        <v>303</v>
      </c>
      <c r="J16" s="17">
        <v>730</v>
      </c>
      <c r="K16" s="17">
        <v>239</v>
      </c>
      <c r="L16" s="17">
        <v>1257</v>
      </c>
      <c r="M16" s="17">
        <v>346</v>
      </c>
      <c r="N16" s="17">
        <v>1140</v>
      </c>
    </row>
    <row r="17" spans="2:14" ht="9.75" customHeight="1">
      <c r="B17" s="15"/>
      <c r="C17" s="15" t="s">
        <v>0</v>
      </c>
      <c r="E17" s="16">
        <v>8</v>
      </c>
      <c r="F17" s="17">
        <v>1789</v>
      </c>
      <c r="G17" s="17">
        <f t="shared" si="3"/>
        <v>117</v>
      </c>
      <c r="H17" s="17">
        <v>30</v>
      </c>
      <c r="I17" s="17">
        <v>87</v>
      </c>
      <c r="J17" s="17">
        <v>397</v>
      </c>
      <c r="K17" s="17">
        <v>82</v>
      </c>
      <c r="L17" s="17">
        <v>289</v>
      </c>
      <c r="M17" s="17">
        <v>106</v>
      </c>
      <c r="N17" s="17">
        <v>214</v>
      </c>
    </row>
    <row r="18" spans="2:14" ht="9.75" customHeight="1">
      <c r="B18" s="15"/>
      <c r="C18" s="15" t="s">
        <v>1</v>
      </c>
      <c r="E18" s="16">
        <v>3</v>
      </c>
      <c r="F18" s="17">
        <v>1034</v>
      </c>
      <c r="G18" s="17">
        <f t="shared" si="3"/>
        <v>58</v>
      </c>
      <c r="H18" s="17">
        <v>7</v>
      </c>
      <c r="I18" s="17">
        <v>51</v>
      </c>
      <c r="J18" s="17">
        <v>57</v>
      </c>
      <c r="K18" s="17">
        <v>29</v>
      </c>
      <c r="L18" s="17">
        <v>143</v>
      </c>
      <c r="M18" s="17">
        <v>34</v>
      </c>
      <c r="N18" s="17">
        <v>121</v>
      </c>
    </row>
    <row r="19" spans="2:14" ht="9.75" customHeight="1">
      <c r="B19" s="15"/>
      <c r="C19" s="15" t="s">
        <v>2</v>
      </c>
      <c r="E19" s="16">
        <v>4</v>
      </c>
      <c r="F19" s="17">
        <v>1015</v>
      </c>
      <c r="G19" s="17">
        <f t="shared" si="3"/>
        <v>57</v>
      </c>
      <c r="H19" s="17">
        <v>9</v>
      </c>
      <c r="I19" s="17">
        <v>48</v>
      </c>
      <c r="J19" s="17">
        <v>110</v>
      </c>
      <c r="K19" s="17">
        <v>40</v>
      </c>
      <c r="L19" s="17">
        <v>179</v>
      </c>
      <c r="M19" s="17">
        <v>53</v>
      </c>
      <c r="N19" s="17">
        <v>166</v>
      </c>
    </row>
    <row r="20" spans="2:14" ht="9.75" customHeight="1">
      <c r="B20" s="15"/>
      <c r="C20" s="15" t="s">
        <v>3</v>
      </c>
      <c r="E20" s="16">
        <v>2</v>
      </c>
      <c r="F20" s="17">
        <v>458</v>
      </c>
      <c r="G20" s="17">
        <f t="shared" si="3"/>
        <v>45</v>
      </c>
      <c r="H20" s="17">
        <v>5</v>
      </c>
      <c r="I20" s="17">
        <v>40</v>
      </c>
      <c r="J20" s="17">
        <v>29</v>
      </c>
      <c r="K20" s="17">
        <v>29</v>
      </c>
      <c r="L20" s="17">
        <v>109</v>
      </c>
      <c r="M20" s="17">
        <v>37</v>
      </c>
      <c r="N20" s="17">
        <v>82</v>
      </c>
    </row>
    <row r="21" spans="2:14" ht="9.75" customHeight="1">
      <c r="B21" s="15"/>
      <c r="C21" s="15" t="s">
        <v>4</v>
      </c>
      <c r="E21" s="16">
        <v>2</v>
      </c>
      <c r="F21" s="17">
        <v>380</v>
      </c>
      <c r="G21" s="17">
        <f t="shared" si="3"/>
        <v>40</v>
      </c>
      <c r="H21" s="17">
        <v>6</v>
      </c>
      <c r="I21" s="17">
        <v>34</v>
      </c>
      <c r="J21" s="17">
        <v>66</v>
      </c>
      <c r="K21" s="17">
        <v>23</v>
      </c>
      <c r="L21" s="17">
        <v>78</v>
      </c>
      <c r="M21" s="17">
        <v>27</v>
      </c>
      <c r="N21" s="17">
        <v>73</v>
      </c>
    </row>
    <row r="22" spans="2:14" ht="9.75" customHeight="1">
      <c r="B22" s="15"/>
      <c r="C22" s="15" t="s">
        <v>5</v>
      </c>
      <c r="E22" s="16">
        <v>2</v>
      </c>
      <c r="F22" s="17">
        <v>170</v>
      </c>
      <c r="G22" s="17">
        <f t="shared" si="3"/>
        <v>13</v>
      </c>
      <c r="H22" s="17">
        <v>2</v>
      </c>
      <c r="I22" s="17">
        <v>11</v>
      </c>
      <c r="J22" s="17">
        <v>5</v>
      </c>
      <c r="K22" s="17">
        <v>9</v>
      </c>
      <c r="L22" s="17">
        <v>21</v>
      </c>
      <c r="M22" s="17">
        <v>15</v>
      </c>
      <c r="N22" s="17">
        <v>26</v>
      </c>
    </row>
    <row r="23" spans="2:14" ht="9.75" customHeight="1">
      <c r="B23" s="15"/>
      <c r="C23" s="15" t="s">
        <v>6</v>
      </c>
      <c r="E23" s="16">
        <v>3</v>
      </c>
      <c r="F23" s="17">
        <v>657</v>
      </c>
      <c r="G23" s="17">
        <f t="shared" si="3"/>
        <v>30</v>
      </c>
      <c r="H23" s="17">
        <v>3</v>
      </c>
      <c r="I23" s="17">
        <v>27</v>
      </c>
      <c r="J23" s="17">
        <v>27</v>
      </c>
      <c r="K23" s="17">
        <v>20</v>
      </c>
      <c r="L23" s="17">
        <v>62</v>
      </c>
      <c r="M23" s="17">
        <v>27</v>
      </c>
      <c r="N23" s="17">
        <v>44</v>
      </c>
    </row>
    <row r="24" spans="2:14" ht="9.75" customHeight="1">
      <c r="B24" s="15"/>
      <c r="C24" s="15" t="s">
        <v>7</v>
      </c>
      <c r="E24" s="16">
        <v>2</v>
      </c>
      <c r="F24" s="17">
        <v>473</v>
      </c>
      <c r="G24" s="17">
        <f t="shared" si="3"/>
        <v>37</v>
      </c>
      <c r="H24" s="17">
        <v>7</v>
      </c>
      <c r="I24" s="17">
        <v>30</v>
      </c>
      <c r="J24" s="17">
        <v>82</v>
      </c>
      <c r="K24" s="17">
        <v>34</v>
      </c>
      <c r="L24" s="17">
        <v>84</v>
      </c>
      <c r="M24" s="17">
        <v>39</v>
      </c>
      <c r="N24" s="17">
        <v>72</v>
      </c>
    </row>
    <row r="25" spans="2:14" ht="9.75" customHeight="1">
      <c r="B25" s="15"/>
      <c r="C25" s="15" t="s">
        <v>8</v>
      </c>
      <c r="E25" s="16">
        <v>1</v>
      </c>
      <c r="F25" s="17">
        <v>250</v>
      </c>
      <c r="G25" s="17">
        <f t="shared" si="3"/>
        <v>24</v>
      </c>
      <c r="H25" s="17">
        <v>6</v>
      </c>
      <c r="I25" s="17">
        <v>18</v>
      </c>
      <c r="J25" s="17">
        <v>83</v>
      </c>
      <c r="K25" s="17">
        <v>14</v>
      </c>
      <c r="L25" s="17">
        <v>38</v>
      </c>
      <c r="M25" s="17">
        <v>14</v>
      </c>
      <c r="N25" s="17">
        <v>36</v>
      </c>
    </row>
    <row r="26" spans="2:14" ht="9.75" customHeight="1">
      <c r="B26" s="15"/>
      <c r="C26" s="15" t="s">
        <v>9</v>
      </c>
      <c r="E26" s="16">
        <v>4</v>
      </c>
      <c r="F26" s="17">
        <v>838</v>
      </c>
      <c r="G26" s="17">
        <f t="shared" si="3"/>
        <v>26</v>
      </c>
      <c r="H26" s="17">
        <v>5</v>
      </c>
      <c r="I26" s="17">
        <v>21</v>
      </c>
      <c r="J26" s="17">
        <v>40</v>
      </c>
      <c r="K26" s="17">
        <v>19</v>
      </c>
      <c r="L26" s="17">
        <v>78</v>
      </c>
      <c r="M26" s="17">
        <v>24</v>
      </c>
      <c r="N26" s="17">
        <v>71</v>
      </c>
    </row>
    <row r="27" spans="2:14" ht="9.75" customHeight="1">
      <c r="B27" s="15"/>
      <c r="C27" s="15" t="s">
        <v>10</v>
      </c>
      <c r="E27" s="16">
        <v>3</v>
      </c>
      <c r="F27" s="17">
        <v>765</v>
      </c>
      <c r="G27" s="17">
        <f t="shared" si="3"/>
        <v>33</v>
      </c>
      <c r="H27" s="17">
        <v>9</v>
      </c>
      <c r="I27" s="17">
        <v>24</v>
      </c>
      <c r="J27" s="17">
        <v>110</v>
      </c>
      <c r="K27" s="17">
        <v>26</v>
      </c>
      <c r="L27" s="17">
        <v>101</v>
      </c>
      <c r="M27" s="17">
        <v>32</v>
      </c>
      <c r="N27" s="17">
        <v>68</v>
      </c>
    </row>
    <row r="28" spans="2:14" ht="9.75" customHeight="1">
      <c r="B28" s="15"/>
      <c r="C28" s="15" t="s">
        <v>11</v>
      </c>
      <c r="E28" s="16">
        <v>4</v>
      </c>
      <c r="F28" s="17">
        <v>617</v>
      </c>
      <c r="G28" s="17">
        <f t="shared" si="3"/>
        <v>82</v>
      </c>
      <c r="H28" s="17">
        <v>22</v>
      </c>
      <c r="I28" s="17">
        <v>60</v>
      </c>
      <c r="J28" s="17">
        <v>294</v>
      </c>
      <c r="K28" s="17">
        <v>51</v>
      </c>
      <c r="L28" s="17">
        <v>148</v>
      </c>
      <c r="M28" s="17">
        <v>68</v>
      </c>
      <c r="N28" s="17">
        <v>151</v>
      </c>
    </row>
    <row r="29" spans="2:14" ht="9.75" customHeight="1">
      <c r="B29" s="15"/>
      <c r="C29" s="15" t="s">
        <v>12</v>
      </c>
      <c r="E29" s="16">
        <v>4</v>
      </c>
      <c r="F29" s="17">
        <v>537</v>
      </c>
      <c r="G29" s="17">
        <f t="shared" si="3"/>
        <v>52</v>
      </c>
      <c r="H29" s="17">
        <v>10</v>
      </c>
      <c r="I29" s="17">
        <v>42</v>
      </c>
      <c r="J29" s="17">
        <v>139</v>
      </c>
      <c r="K29" s="17">
        <v>34</v>
      </c>
      <c r="L29" s="17">
        <v>102</v>
      </c>
      <c r="M29" s="17">
        <v>39</v>
      </c>
      <c r="N29" s="17">
        <v>94</v>
      </c>
    </row>
    <row r="30" spans="2:14" ht="9.75" customHeight="1">
      <c r="B30" s="15"/>
      <c r="C30" s="15"/>
      <c r="E30" s="16"/>
      <c r="F30" s="17"/>
      <c r="G30" s="17"/>
      <c r="H30" s="17"/>
      <c r="I30" s="17"/>
      <c r="J30" s="17"/>
      <c r="K30" s="17"/>
      <c r="L30" s="17"/>
      <c r="M30" s="17"/>
      <c r="N30" s="17"/>
    </row>
    <row r="31" spans="2:14" s="11" customFormat="1" ht="9.75" customHeight="1">
      <c r="B31" s="36" t="s">
        <v>118</v>
      </c>
      <c r="C31" s="36"/>
      <c r="E31" s="13">
        <f>SUM(E32:E35)</f>
        <v>4</v>
      </c>
      <c r="F31" s="14">
        <f>SUM(F32:F35)</f>
        <v>821</v>
      </c>
      <c r="G31" s="14">
        <f>SUM(H31:I31)</f>
        <v>43</v>
      </c>
      <c r="H31" s="14">
        <f aca="true" t="shared" si="4" ref="H31:N31">SUM(H32:H35)</f>
        <v>10</v>
      </c>
      <c r="I31" s="14">
        <f t="shared" si="4"/>
        <v>33</v>
      </c>
      <c r="J31" s="14">
        <f t="shared" si="4"/>
        <v>94</v>
      </c>
      <c r="K31" s="14">
        <f t="shared" si="4"/>
        <v>33</v>
      </c>
      <c r="L31" s="14">
        <f t="shared" si="4"/>
        <v>113</v>
      </c>
      <c r="M31" s="14">
        <f t="shared" si="4"/>
        <v>31</v>
      </c>
      <c r="N31" s="14">
        <f t="shared" si="4"/>
        <v>135</v>
      </c>
    </row>
    <row r="32" spans="2:14" ht="9.75" customHeight="1">
      <c r="B32" s="15"/>
      <c r="C32" s="15" t="s">
        <v>119</v>
      </c>
      <c r="E32" s="16" t="s">
        <v>13</v>
      </c>
      <c r="F32" s="17" t="s">
        <v>120</v>
      </c>
      <c r="G32" s="17">
        <f>SUM(H32:I32)</f>
        <v>5</v>
      </c>
      <c r="H32" s="17" t="s">
        <v>120</v>
      </c>
      <c r="I32" s="17">
        <v>5</v>
      </c>
      <c r="J32" s="17" t="s">
        <v>120</v>
      </c>
      <c r="K32" s="17">
        <v>2</v>
      </c>
      <c r="L32" s="17">
        <v>1</v>
      </c>
      <c r="M32" s="17">
        <v>2</v>
      </c>
      <c r="N32" s="17">
        <v>54</v>
      </c>
    </row>
    <row r="33" spans="2:14" ht="9.75" customHeight="1">
      <c r="B33" s="15"/>
      <c r="C33" s="15" t="s">
        <v>14</v>
      </c>
      <c r="E33" s="16" t="s">
        <v>13</v>
      </c>
      <c r="F33" s="17" t="s">
        <v>120</v>
      </c>
      <c r="G33" s="17">
        <f>SUM(H33:I33)</f>
        <v>14</v>
      </c>
      <c r="H33" s="17">
        <v>3</v>
      </c>
      <c r="I33" s="17">
        <v>11</v>
      </c>
      <c r="J33" s="17">
        <v>26</v>
      </c>
      <c r="K33" s="17">
        <v>11</v>
      </c>
      <c r="L33" s="17">
        <v>12</v>
      </c>
      <c r="M33" s="17">
        <v>11</v>
      </c>
      <c r="N33" s="17">
        <v>24</v>
      </c>
    </row>
    <row r="34" spans="2:14" ht="9.75" customHeight="1">
      <c r="B34" s="15"/>
      <c r="C34" s="15" t="s">
        <v>15</v>
      </c>
      <c r="E34" s="16">
        <v>2</v>
      </c>
      <c r="F34" s="17">
        <v>582</v>
      </c>
      <c r="G34" s="17">
        <f>SUM(H34:I34)</f>
        <v>17</v>
      </c>
      <c r="H34" s="17">
        <v>5</v>
      </c>
      <c r="I34" s="17">
        <v>12</v>
      </c>
      <c r="J34" s="17">
        <v>30</v>
      </c>
      <c r="K34" s="17">
        <v>13</v>
      </c>
      <c r="L34" s="17">
        <v>87</v>
      </c>
      <c r="M34" s="17">
        <v>15</v>
      </c>
      <c r="N34" s="17">
        <v>41</v>
      </c>
    </row>
    <row r="35" spans="2:14" ht="9.75" customHeight="1">
      <c r="B35" s="15"/>
      <c r="C35" s="15" t="s">
        <v>16</v>
      </c>
      <c r="E35" s="16">
        <v>2</v>
      </c>
      <c r="F35" s="17">
        <v>239</v>
      </c>
      <c r="G35" s="17">
        <f>SUM(H35:I35)</f>
        <v>7</v>
      </c>
      <c r="H35" s="17">
        <v>2</v>
      </c>
      <c r="I35" s="17">
        <v>5</v>
      </c>
      <c r="J35" s="17">
        <v>38</v>
      </c>
      <c r="K35" s="17">
        <v>7</v>
      </c>
      <c r="L35" s="17">
        <v>13</v>
      </c>
      <c r="M35" s="17">
        <v>3</v>
      </c>
      <c r="N35" s="17">
        <v>16</v>
      </c>
    </row>
    <row r="36" spans="2:14" ht="9.75" customHeight="1">
      <c r="B36" s="15"/>
      <c r="C36" s="15"/>
      <c r="E36" s="16"/>
      <c r="F36" s="17"/>
      <c r="G36" s="17"/>
      <c r="H36" s="17"/>
      <c r="I36" s="17"/>
      <c r="J36" s="17"/>
      <c r="K36" s="17"/>
      <c r="L36" s="17"/>
      <c r="M36" s="17"/>
      <c r="N36" s="17"/>
    </row>
    <row r="37" spans="2:14" s="11" customFormat="1" ht="9.75" customHeight="1">
      <c r="B37" s="36" t="s">
        <v>121</v>
      </c>
      <c r="C37" s="36"/>
      <c r="E37" s="13">
        <f>SUM(E38:E40)</f>
        <v>2</v>
      </c>
      <c r="F37" s="14">
        <f>SUM(F38:F40)</f>
        <v>316</v>
      </c>
      <c r="G37" s="14">
        <f>SUM(H37:I37)</f>
        <v>29</v>
      </c>
      <c r="H37" s="14">
        <f aca="true" t="shared" si="5" ref="H37:N37">SUM(H38:H40)</f>
        <v>4</v>
      </c>
      <c r="I37" s="14">
        <f t="shared" si="5"/>
        <v>25</v>
      </c>
      <c r="J37" s="14">
        <f t="shared" si="5"/>
        <v>32</v>
      </c>
      <c r="K37" s="14">
        <f t="shared" si="5"/>
        <v>16</v>
      </c>
      <c r="L37" s="14">
        <f t="shared" si="5"/>
        <v>38</v>
      </c>
      <c r="M37" s="14">
        <f t="shared" si="5"/>
        <v>23</v>
      </c>
      <c r="N37" s="14">
        <f t="shared" si="5"/>
        <v>29</v>
      </c>
    </row>
    <row r="38" spans="2:14" ht="9.75" customHeight="1">
      <c r="B38" s="15"/>
      <c r="C38" s="15" t="s">
        <v>17</v>
      </c>
      <c r="E38" s="16">
        <v>1</v>
      </c>
      <c r="F38" s="17">
        <v>140</v>
      </c>
      <c r="G38" s="17">
        <f>SUM(H38:I38)</f>
        <v>8</v>
      </c>
      <c r="H38" s="17">
        <v>1</v>
      </c>
      <c r="I38" s="17">
        <v>7</v>
      </c>
      <c r="J38" s="17">
        <v>10</v>
      </c>
      <c r="K38" s="17">
        <v>5</v>
      </c>
      <c r="L38" s="17">
        <v>15</v>
      </c>
      <c r="M38" s="17">
        <v>7</v>
      </c>
      <c r="N38" s="17">
        <v>11</v>
      </c>
    </row>
    <row r="39" spans="2:14" ht="9.75" customHeight="1">
      <c r="B39" s="15"/>
      <c r="C39" s="15" t="s">
        <v>18</v>
      </c>
      <c r="E39" s="16" t="s">
        <v>13</v>
      </c>
      <c r="F39" s="17" t="s">
        <v>122</v>
      </c>
      <c r="G39" s="17">
        <f>SUM(H39:I39)</f>
        <v>8</v>
      </c>
      <c r="H39" s="17">
        <v>2</v>
      </c>
      <c r="I39" s="17">
        <v>6</v>
      </c>
      <c r="J39" s="17">
        <v>10</v>
      </c>
      <c r="K39" s="17">
        <v>4</v>
      </c>
      <c r="L39" s="17">
        <v>7</v>
      </c>
      <c r="M39" s="17">
        <v>9</v>
      </c>
      <c r="N39" s="17">
        <v>13</v>
      </c>
    </row>
    <row r="40" spans="2:14" ht="9.75" customHeight="1">
      <c r="B40" s="15"/>
      <c r="C40" s="15" t="s">
        <v>19</v>
      </c>
      <c r="E40" s="16">
        <v>1</v>
      </c>
      <c r="F40" s="17">
        <v>176</v>
      </c>
      <c r="G40" s="17">
        <f>SUM(H40:I40)</f>
        <v>13</v>
      </c>
      <c r="H40" s="17">
        <v>1</v>
      </c>
      <c r="I40" s="17">
        <v>12</v>
      </c>
      <c r="J40" s="17">
        <v>12</v>
      </c>
      <c r="K40" s="17">
        <v>7</v>
      </c>
      <c r="L40" s="17">
        <v>16</v>
      </c>
      <c r="M40" s="17">
        <v>7</v>
      </c>
      <c r="N40" s="17">
        <v>5</v>
      </c>
    </row>
    <row r="41" spans="2:14" ht="9.75" customHeight="1">
      <c r="B41" s="15"/>
      <c r="C41" s="15"/>
      <c r="E41" s="16"/>
      <c r="F41" s="17"/>
      <c r="G41" s="17"/>
      <c r="H41" s="17"/>
      <c r="I41" s="17"/>
      <c r="J41" s="17"/>
      <c r="K41" s="17"/>
      <c r="L41" s="17"/>
      <c r="M41" s="17"/>
      <c r="N41" s="17"/>
    </row>
    <row r="42" spans="2:14" s="11" customFormat="1" ht="9.75" customHeight="1">
      <c r="B42" s="36" t="s">
        <v>123</v>
      </c>
      <c r="C42" s="36"/>
      <c r="E42" s="13">
        <f>SUM(E43:E44)</f>
        <v>1</v>
      </c>
      <c r="F42" s="14">
        <f>SUM(F43:F44)</f>
        <v>315</v>
      </c>
      <c r="G42" s="14">
        <f>SUM(H42:I42)</f>
        <v>19</v>
      </c>
      <c r="H42" s="14">
        <f aca="true" t="shared" si="6" ref="H42:N42">SUM(H43:H44)</f>
        <v>3</v>
      </c>
      <c r="I42" s="14">
        <f t="shared" si="6"/>
        <v>16</v>
      </c>
      <c r="J42" s="14">
        <f t="shared" si="6"/>
        <v>33</v>
      </c>
      <c r="K42" s="14">
        <f t="shared" si="6"/>
        <v>13</v>
      </c>
      <c r="L42" s="14">
        <f t="shared" si="6"/>
        <v>39</v>
      </c>
      <c r="M42" s="14">
        <f t="shared" si="6"/>
        <v>16</v>
      </c>
      <c r="N42" s="14">
        <f t="shared" si="6"/>
        <v>30</v>
      </c>
    </row>
    <row r="43" spans="2:14" ht="9.75" customHeight="1">
      <c r="B43" s="15"/>
      <c r="C43" s="15" t="s">
        <v>20</v>
      </c>
      <c r="E43" s="16">
        <v>1</v>
      </c>
      <c r="F43" s="17">
        <v>315</v>
      </c>
      <c r="G43" s="17">
        <f>SUM(H43:I43)</f>
        <v>14</v>
      </c>
      <c r="H43" s="17">
        <v>3</v>
      </c>
      <c r="I43" s="17">
        <v>11</v>
      </c>
      <c r="J43" s="17">
        <v>33</v>
      </c>
      <c r="K43" s="17">
        <v>11</v>
      </c>
      <c r="L43" s="17">
        <v>37</v>
      </c>
      <c r="M43" s="17">
        <v>14</v>
      </c>
      <c r="N43" s="17">
        <v>28</v>
      </c>
    </row>
    <row r="44" spans="2:14" ht="9.75" customHeight="1">
      <c r="B44" s="15"/>
      <c r="C44" s="15" t="s">
        <v>21</v>
      </c>
      <c r="E44" s="16" t="s">
        <v>13</v>
      </c>
      <c r="F44" s="17" t="s">
        <v>122</v>
      </c>
      <c r="G44" s="17">
        <f>SUM(H44:I44)</f>
        <v>5</v>
      </c>
      <c r="H44" s="17" t="s">
        <v>122</v>
      </c>
      <c r="I44" s="17">
        <v>5</v>
      </c>
      <c r="J44" s="17" t="s">
        <v>122</v>
      </c>
      <c r="K44" s="17">
        <v>2</v>
      </c>
      <c r="L44" s="17">
        <v>2</v>
      </c>
      <c r="M44" s="17">
        <v>2</v>
      </c>
      <c r="N44" s="17">
        <v>2</v>
      </c>
    </row>
    <row r="45" spans="2:14" ht="9.75" customHeight="1">
      <c r="B45" s="15"/>
      <c r="C45" s="15"/>
      <c r="E45" s="16"/>
      <c r="F45" s="17"/>
      <c r="G45" s="17"/>
      <c r="H45" s="17"/>
      <c r="I45" s="17"/>
      <c r="J45" s="17"/>
      <c r="K45" s="17"/>
      <c r="L45" s="17"/>
      <c r="M45" s="17"/>
      <c r="N45" s="17"/>
    </row>
    <row r="46" spans="2:14" s="11" customFormat="1" ht="9.75" customHeight="1">
      <c r="B46" s="36" t="s">
        <v>124</v>
      </c>
      <c r="C46" s="36"/>
      <c r="E46" s="13">
        <f>SUM(E47:E48)</f>
        <v>4</v>
      </c>
      <c r="F46" s="14">
        <f>SUM(F47:F48)</f>
        <v>730</v>
      </c>
      <c r="G46" s="14">
        <f>SUM(H46:I46)</f>
        <v>17</v>
      </c>
      <c r="H46" s="14">
        <f aca="true" t="shared" si="7" ref="H46:N46">SUM(H47:H48)</f>
        <v>3</v>
      </c>
      <c r="I46" s="14">
        <f t="shared" si="7"/>
        <v>14</v>
      </c>
      <c r="J46" s="14">
        <f t="shared" si="7"/>
        <v>37</v>
      </c>
      <c r="K46" s="14">
        <f t="shared" si="7"/>
        <v>13</v>
      </c>
      <c r="L46" s="14">
        <f t="shared" si="7"/>
        <v>66</v>
      </c>
      <c r="M46" s="14">
        <f t="shared" si="7"/>
        <v>16</v>
      </c>
      <c r="N46" s="14">
        <f t="shared" si="7"/>
        <v>43</v>
      </c>
    </row>
    <row r="47" spans="2:14" ht="9.75" customHeight="1">
      <c r="B47" s="15"/>
      <c r="C47" s="15" t="s">
        <v>22</v>
      </c>
      <c r="E47" s="16">
        <v>2</v>
      </c>
      <c r="F47" s="17">
        <v>507</v>
      </c>
      <c r="G47" s="17">
        <f>SUM(H47:I47)</f>
        <v>14</v>
      </c>
      <c r="H47" s="17">
        <v>1</v>
      </c>
      <c r="I47" s="17">
        <v>13</v>
      </c>
      <c r="J47" s="17">
        <v>13</v>
      </c>
      <c r="K47" s="17">
        <v>10</v>
      </c>
      <c r="L47" s="17">
        <v>39</v>
      </c>
      <c r="M47" s="17">
        <v>12</v>
      </c>
      <c r="N47" s="17">
        <v>27</v>
      </c>
    </row>
    <row r="48" spans="2:14" ht="9.75" customHeight="1">
      <c r="B48" s="15"/>
      <c r="C48" s="15" t="s">
        <v>23</v>
      </c>
      <c r="E48" s="16">
        <v>2</v>
      </c>
      <c r="F48" s="17">
        <v>223</v>
      </c>
      <c r="G48" s="17">
        <f>SUM(H48:I48)</f>
        <v>3</v>
      </c>
      <c r="H48" s="17">
        <v>2</v>
      </c>
      <c r="I48" s="17">
        <v>1</v>
      </c>
      <c r="J48" s="17">
        <v>24</v>
      </c>
      <c r="K48" s="17">
        <v>3</v>
      </c>
      <c r="L48" s="17">
        <v>27</v>
      </c>
      <c r="M48" s="17">
        <v>4</v>
      </c>
      <c r="N48" s="17">
        <v>16</v>
      </c>
    </row>
    <row r="49" spans="2:14" ht="9.75" customHeight="1">
      <c r="B49" s="15"/>
      <c r="C49" s="15"/>
      <c r="E49" s="16"/>
      <c r="F49" s="17"/>
      <c r="G49" s="17"/>
      <c r="H49" s="17"/>
      <c r="I49" s="17"/>
      <c r="J49" s="17"/>
      <c r="K49" s="17"/>
      <c r="L49" s="17"/>
      <c r="M49" s="17"/>
      <c r="N49" s="17"/>
    </row>
    <row r="50" spans="2:14" s="11" customFormat="1" ht="9.75" customHeight="1">
      <c r="B50" s="36" t="s">
        <v>125</v>
      </c>
      <c r="C50" s="36"/>
      <c r="E50" s="13" t="s">
        <v>13</v>
      </c>
      <c r="F50" s="14" t="s">
        <v>122</v>
      </c>
      <c r="G50" s="14">
        <f>SUM(H50:I50)</f>
        <v>40</v>
      </c>
      <c r="H50" s="14">
        <f aca="true" t="shared" si="8" ref="H50:N50">SUM(H51:H54)</f>
        <v>13</v>
      </c>
      <c r="I50" s="14">
        <f t="shared" si="8"/>
        <v>27</v>
      </c>
      <c r="J50" s="14">
        <f t="shared" si="8"/>
        <v>196</v>
      </c>
      <c r="K50" s="14">
        <f t="shared" si="8"/>
        <v>23</v>
      </c>
      <c r="L50" s="14">
        <f t="shared" si="8"/>
        <v>38</v>
      </c>
      <c r="M50" s="14">
        <f t="shared" si="8"/>
        <v>24</v>
      </c>
      <c r="N50" s="14">
        <f t="shared" si="8"/>
        <v>35</v>
      </c>
    </row>
    <row r="51" spans="2:14" ht="9.75" customHeight="1">
      <c r="B51" s="15"/>
      <c r="C51" s="15" t="s">
        <v>24</v>
      </c>
      <c r="E51" s="16" t="s">
        <v>13</v>
      </c>
      <c r="F51" s="17" t="s">
        <v>122</v>
      </c>
      <c r="G51" s="17">
        <f>SUM(H51:I51)</f>
        <v>18</v>
      </c>
      <c r="H51" s="17">
        <v>9</v>
      </c>
      <c r="I51" s="17">
        <v>9</v>
      </c>
      <c r="J51" s="17">
        <v>133</v>
      </c>
      <c r="K51" s="17">
        <v>8</v>
      </c>
      <c r="L51" s="17">
        <v>16</v>
      </c>
      <c r="M51" s="17">
        <v>9</v>
      </c>
      <c r="N51" s="17">
        <v>17</v>
      </c>
    </row>
    <row r="52" spans="2:14" ht="9.75" customHeight="1">
      <c r="B52" s="15"/>
      <c r="C52" s="15" t="s">
        <v>25</v>
      </c>
      <c r="E52" s="16" t="s">
        <v>13</v>
      </c>
      <c r="F52" s="17" t="s">
        <v>122</v>
      </c>
      <c r="G52" s="17">
        <f>SUM(H52:I52)</f>
        <v>8</v>
      </c>
      <c r="H52" s="17">
        <v>1</v>
      </c>
      <c r="I52" s="17">
        <v>7</v>
      </c>
      <c r="J52" s="17">
        <v>16</v>
      </c>
      <c r="K52" s="17">
        <v>4</v>
      </c>
      <c r="L52" s="17">
        <v>7</v>
      </c>
      <c r="M52" s="17">
        <v>3</v>
      </c>
      <c r="N52" s="17">
        <v>2</v>
      </c>
    </row>
    <row r="53" spans="2:14" ht="9.75" customHeight="1">
      <c r="B53" s="15"/>
      <c r="C53" s="15" t="s">
        <v>26</v>
      </c>
      <c r="E53" s="16" t="s">
        <v>13</v>
      </c>
      <c r="F53" s="17" t="s">
        <v>122</v>
      </c>
      <c r="G53" s="17">
        <f>SUM(H53:I53)</f>
        <v>10</v>
      </c>
      <c r="H53" s="17">
        <v>2</v>
      </c>
      <c r="I53" s="17">
        <v>8</v>
      </c>
      <c r="J53" s="17">
        <v>33</v>
      </c>
      <c r="K53" s="17">
        <v>6</v>
      </c>
      <c r="L53" s="17">
        <v>11</v>
      </c>
      <c r="M53" s="17">
        <v>4</v>
      </c>
      <c r="N53" s="17">
        <v>12</v>
      </c>
    </row>
    <row r="54" spans="2:14" ht="9.75" customHeight="1">
      <c r="B54" s="15"/>
      <c r="C54" s="15" t="s">
        <v>27</v>
      </c>
      <c r="E54" s="16" t="s">
        <v>13</v>
      </c>
      <c r="F54" s="17" t="s">
        <v>122</v>
      </c>
      <c r="G54" s="17">
        <f>SUM(H54:I54)</f>
        <v>4</v>
      </c>
      <c r="H54" s="17">
        <v>1</v>
      </c>
      <c r="I54" s="17">
        <v>3</v>
      </c>
      <c r="J54" s="17">
        <v>14</v>
      </c>
      <c r="K54" s="17">
        <v>5</v>
      </c>
      <c r="L54" s="17">
        <v>4</v>
      </c>
      <c r="M54" s="17">
        <v>8</v>
      </c>
      <c r="N54" s="17">
        <v>4</v>
      </c>
    </row>
    <row r="55" spans="2:14" ht="9.75" customHeight="1">
      <c r="B55" s="15"/>
      <c r="C55" s="15"/>
      <c r="E55" s="16"/>
      <c r="F55" s="17"/>
      <c r="G55" s="17"/>
      <c r="H55" s="17"/>
      <c r="I55" s="17"/>
      <c r="J55" s="17"/>
      <c r="K55" s="17"/>
      <c r="L55" s="17"/>
      <c r="M55" s="17"/>
      <c r="N55" s="17"/>
    </row>
    <row r="56" spans="2:14" s="11" customFormat="1" ht="9.75" customHeight="1">
      <c r="B56" s="36" t="s">
        <v>126</v>
      </c>
      <c r="C56" s="36"/>
      <c r="E56" s="13">
        <f>SUM(E57:E64)</f>
        <v>2</v>
      </c>
      <c r="F56" s="14">
        <f>SUM(F57:F64)</f>
        <v>377</v>
      </c>
      <c r="G56" s="14">
        <f aca="true" t="shared" si="9" ref="G56:G64">SUM(H56:I56)</f>
        <v>45</v>
      </c>
      <c r="H56" s="14">
        <f aca="true" t="shared" si="10" ref="H56:N56">SUM(H57:H64)</f>
        <v>10</v>
      </c>
      <c r="I56" s="14">
        <f t="shared" si="10"/>
        <v>35</v>
      </c>
      <c r="J56" s="14">
        <f t="shared" si="10"/>
        <v>85</v>
      </c>
      <c r="K56" s="14">
        <f t="shared" si="10"/>
        <v>21</v>
      </c>
      <c r="L56" s="14">
        <f t="shared" si="10"/>
        <v>78</v>
      </c>
      <c r="M56" s="14">
        <f t="shared" si="10"/>
        <v>25</v>
      </c>
      <c r="N56" s="14">
        <f t="shared" si="10"/>
        <v>60</v>
      </c>
    </row>
    <row r="57" spans="2:14" ht="9.75" customHeight="1">
      <c r="B57" s="15"/>
      <c r="C57" s="15" t="s">
        <v>28</v>
      </c>
      <c r="E57" s="16">
        <v>1</v>
      </c>
      <c r="F57" s="17">
        <v>281</v>
      </c>
      <c r="G57" s="17">
        <f t="shared" si="9"/>
        <v>15</v>
      </c>
      <c r="H57" s="17">
        <v>3</v>
      </c>
      <c r="I57" s="17">
        <v>12</v>
      </c>
      <c r="J57" s="17">
        <v>26</v>
      </c>
      <c r="K57" s="17">
        <v>7</v>
      </c>
      <c r="L57" s="17">
        <v>40</v>
      </c>
      <c r="M57" s="17">
        <v>8</v>
      </c>
      <c r="N57" s="17">
        <v>26</v>
      </c>
    </row>
    <row r="58" spans="2:14" ht="9.75" customHeight="1">
      <c r="B58" s="15"/>
      <c r="C58" s="15" t="s">
        <v>29</v>
      </c>
      <c r="E58" s="16" t="s">
        <v>13</v>
      </c>
      <c r="F58" s="17" t="s">
        <v>122</v>
      </c>
      <c r="G58" s="17">
        <f t="shared" si="9"/>
        <v>5</v>
      </c>
      <c r="H58" s="17">
        <v>1</v>
      </c>
      <c r="I58" s="17">
        <v>4</v>
      </c>
      <c r="J58" s="17">
        <v>4</v>
      </c>
      <c r="K58" s="17">
        <v>1</v>
      </c>
      <c r="L58" s="17">
        <v>2</v>
      </c>
      <c r="M58" s="17">
        <v>1</v>
      </c>
      <c r="N58" s="17">
        <v>1</v>
      </c>
    </row>
    <row r="59" spans="2:14" ht="9.75" customHeight="1">
      <c r="B59" s="15"/>
      <c r="C59" s="15" t="s">
        <v>30</v>
      </c>
      <c r="E59" s="16" t="s">
        <v>13</v>
      </c>
      <c r="F59" s="17" t="s">
        <v>122</v>
      </c>
      <c r="G59" s="17">
        <f t="shared" si="9"/>
        <v>12</v>
      </c>
      <c r="H59" s="17">
        <v>3</v>
      </c>
      <c r="I59" s="17">
        <v>9</v>
      </c>
      <c r="J59" s="17">
        <v>30</v>
      </c>
      <c r="K59" s="17">
        <v>5</v>
      </c>
      <c r="L59" s="17">
        <v>12</v>
      </c>
      <c r="M59" s="17">
        <v>7</v>
      </c>
      <c r="N59" s="17">
        <v>17</v>
      </c>
    </row>
    <row r="60" spans="2:14" ht="9.75" customHeight="1">
      <c r="B60" s="15"/>
      <c r="C60" s="15" t="s">
        <v>31</v>
      </c>
      <c r="E60" s="16">
        <v>1</v>
      </c>
      <c r="F60" s="17">
        <v>96</v>
      </c>
      <c r="G60" s="17">
        <f t="shared" si="9"/>
        <v>8</v>
      </c>
      <c r="H60" s="17">
        <v>1</v>
      </c>
      <c r="I60" s="17">
        <v>7</v>
      </c>
      <c r="J60" s="17">
        <v>3</v>
      </c>
      <c r="K60" s="17">
        <v>8</v>
      </c>
      <c r="L60" s="17">
        <v>18</v>
      </c>
      <c r="M60" s="17">
        <v>9</v>
      </c>
      <c r="N60" s="17">
        <v>16</v>
      </c>
    </row>
    <row r="61" spans="2:14" ht="9.75" customHeight="1">
      <c r="B61" s="15"/>
      <c r="C61" s="15" t="s">
        <v>32</v>
      </c>
      <c r="E61" s="16" t="s">
        <v>122</v>
      </c>
      <c r="F61" s="17" t="s">
        <v>122</v>
      </c>
      <c r="G61" s="17">
        <f t="shared" si="9"/>
        <v>2</v>
      </c>
      <c r="H61" s="17">
        <v>1</v>
      </c>
      <c r="I61" s="17">
        <v>1</v>
      </c>
      <c r="J61" s="17">
        <v>6</v>
      </c>
      <c r="K61" s="17" t="s">
        <v>122</v>
      </c>
      <c r="L61" s="17">
        <v>1</v>
      </c>
      <c r="M61" s="17" t="s">
        <v>13</v>
      </c>
      <c r="N61" s="17" t="s">
        <v>13</v>
      </c>
    </row>
    <row r="62" spans="2:14" ht="9.75" customHeight="1">
      <c r="B62" s="15"/>
      <c r="C62" s="15" t="s">
        <v>33</v>
      </c>
      <c r="E62" s="16" t="s">
        <v>122</v>
      </c>
      <c r="F62" s="17" t="s">
        <v>122</v>
      </c>
      <c r="G62" s="17">
        <f t="shared" si="9"/>
        <v>1</v>
      </c>
      <c r="H62" s="17">
        <v>1</v>
      </c>
      <c r="I62" s="17" t="s">
        <v>122</v>
      </c>
      <c r="J62" s="17">
        <v>16</v>
      </c>
      <c r="K62" s="17" t="s">
        <v>122</v>
      </c>
      <c r="L62" s="17">
        <v>3</v>
      </c>
      <c r="M62" s="17" t="s">
        <v>13</v>
      </c>
      <c r="N62" s="17" t="s">
        <v>13</v>
      </c>
    </row>
    <row r="63" spans="2:14" ht="9.75" customHeight="1">
      <c r="B63" s="15"/>
      <c r="C63" s="15" t="s">
        <v>34</v>
      </c>
      <c r="E63" s="16" t="s">
        <v>122</v>
      </c>
      <c r="F63" s="17" t="s">
        <v>122</v>
      </c>
      <c r="G63" s="17">
        <f t="shared" si="9"/>
        <v>1</v>
      </c>
      <c r="H63" s="17" t="s">
        <v>122</v>
      </c>
      <c r="I63" s="17">
        <v>1</v>
      </c>
      <c r="J63" s="17" t="s">
        <v>122</v>
      </c>
      <c r="K63" s="17" t="s">
        <v>122</v>
      </c>
      <c r="L63" s="17">
        <v>1</v>
      </c>
      <c r="M63" s="17" t="s">
        <v>13</v>
      </c>
      <c r="N63" s="17" t="s">
        <v>13</v>
      </c>
    </row>
    <row r="64" spans="2:14" ht="9.75" customHeight="1">
      <c r="B64" s="15"/>
      <c r="C64" s="15" t="s">
        <v>35</v>
      </c>
      <c r="E64" s="16" t="s">
        <v>122</v>
      </c>
      <c r="F64" s="17" t="s">
        <v>122</v>
      </c>
      <c r="G64" s="17">
        <f t="shared" si="9"/>
        <v>1</v>
      </c>
      <c r="H64" s="17" t="s">
        <v>122</v>
      </c>
      <c r="I64" s="17">
        <v>1</v>
      </c>
      <c r="J64" s="17" t="s">
        <v>122</v>
      </c>
      <c r="K64" s="17" t="s">
        <v>122</v>
      </c>
      <c r="L64" s="17">
        <v>1</v>
      </c>
      <c r="M64" s="17" t="s">
        <v>13</v>
      </c>
      <c r="N64" s="17" t="s">
        <v>122</v>
      </c>
    </row>
    <row r="65" spans="2:14" ht="9.75" customHeight="1">
      <c r="B65" s="15"/>
      <c r="C65" s="15"/>
      <c r="E65" s="16"/>
      <c r="F65" s="17"/>
      <c r="G65" s="17"/>
      <c r="H65" s="17"/>
      <c r="I65" s="17"/>
      <c r="J65" s="17"/>
      <c r="K65" s="17"/>
      <c r="L65" s="17"/>
      <c r="M65" s="17"/>
      <c r="N65" s="17"/>
    </row>
    <row r="66" spans="2:14" s="11" customFormat="1" ht="9.75" customHeight="1">
      <c r="B66" s="36" t="s">
        <v>127</v>
      </c>
      <c r="C66" s="36"/>
      <c r="E66" s="13">
        <f>SUM(E67:E73)</f>
        <v>1</v>
      </c>
      <c r="F66" s="14">
        <f>SUM(F67:F73)</f>
        <v>72</v>
      </c>
      <c r="G66" s="14">
        <f aca="true" t="shared" si="11" ref="G66:G73">SUM(H66:I66)</f>
        <v>63</v>
      </c>
      <c r="H66" s="14">
        <f aca="true" t="shared" si="12" ref="H66:N66">SUM(H67:H73)</f>
        <v>14</v>
      </c>
      <c r="I66" s="14">
        <f t="shared" si="12"/>
        <v>49</v>
      </c>
      <c r="J66" s="14">
        <f t="shared" si="12"/>
        <v>209</v>
      </c>
      <c r="K66" s="14">
        <f t="shared" si="12"/>
        <v>33</v>
      </c>
      <c r="L66" s="14">
        <f t="shared" si="12"/>
        <v>66</v>
      </c>
      <c r="M66" s="14">
        <f t="shared" si="12"/>
        <v>243</v>
      </c>
      <c r="N66" s="14">
        <f t="shared" si="12"/>
        <v>75</v>
      </c>
    </row>
    <row r="67" spans="2:14" ht="9.75" customHeight="1">
      <c r="B67" s="15"/>
      <c r="C67" s="15" t="s">
        <v>36</v>
      </c>
      <c r="E67" s="16" t="s">
        <v>122</v>
      </c>
      <c r="F67" s="17" t="s">
        <v>122</v>
      </c>
      <c r="G67" s="17">
        <f t="shared" si="11"/>
        <v>20</v>
      </c>
      <c r="H67" s="17">
        <v>5</v>
      </c>
      <c r="I67" s="17">
        <v>15</v>
      </c>
      <c r="J67" s="17">
        <v>75</v>
      </c>
      <c r="K67" s="17">
        <v>9</v>
      </c>
      <c r="L67" s="17">
        <v>21</v>
      </c>
      <c r="M67" s="17">
        <v>10</v>
      </c>
      <c r="N67" s="17">
        <v>20</v>
      </c>
    </row>
    <row r="68" spans="2:14" ht="9.75" customHeight="1">
      <c r="B68" s="15"/>
      <c r="C68" s="15" t="s">
        <v>37</v>
      </c>
      <c r="E68" s="16" t="s">
        <v>122</v>
      </c>
      <c r="F68" s="17" t="s">
        <v>122</v>
      </c>
      <c r="G68" s="17">
        <f t="shared" si="11"/>
        <v>7</v>
      </c>
      <c r="H68" s="17">
        <v>1</v>
      </c>
      <c r="I68" s="17">
        <v>6</v>
      </c>
      <c r="J68" s="17">
        <v>3</v>
      </c>
      <c r="K68" s="17">
        <v>3</v>
      </c>
      <c r="L68" s="17">
        <v>5</v>
      </c>
      <c r="M68" s="17">
        <v>2</v>
      </c>
      <c r="N68" s="17">
        <v>3</v>
      </c>
    </row>
    <row r="69" spans="2:14" ht="9.75" customHeight="1">
      <c r="B69" s="15"/>
      <c r="C69" s="15" t="s">
        <v>38</v>
      </c>
      <c r="E69" s="16">
        <v>1</v>
      </c>
      <c r="F69" s="17">
        <v>72</v>
      </c>
      <c r="G69" s="17">
        <f t="shared" si="11"/>
        <v>19</v>
      </c>
      <c r="H69" s="17">
        <v>5</v>
      </c>
      <c r="I69" s="17">
        <v>14</v>
      </c>
      <c r="J69" s="17">
        <v>88</v>
      </c>
      <c r="K69" s="17">
        <v>9</v>
      </c>
      <c r="L69" s="17">
        <v>25</v>
      </c>
      <c r="M69" s="17">
        <v>220</v>
      </c>
      <c r="N69" s="17">
        <v>25</v>
      </c>
    </row>
    <row r="70" spans="2:14" ht="9.75" customHeight="1">
      <c r="B70" s="15"/>
      <c r="C70" s="15" t="s">
        <v>39</v>
      </c>
      <c r="E70" s="16" t="s">
        <v>122</v>
      </c>
      <c r="F70" s="17" t="s">
        <v>122</v>
      </c>
      <c r="G70" s="17">
        <f t="shared" si="11"/>
        <v>5</v>
      </c>
      <c r="H70" s="17" t="s">
        <v>122</v>
      </c>
      <c r="I70" s="17">
        <v>5</v>
      </c>
      <c r="J70" s="17" t="s">
        <v>122</v>
      </c>
      <c r="K70" s="17">
        <v>4</v>
      </c>
      <c r="L70" s="17">
        <v>5</v>
      </c>
      <c r="M70" s="17">
        <v>4</v>
      </c>
      <c r="N70" s="17">
        <v>5</v>
      </c>
    </row>
    <row r="71" spans="2:14" ht="9.75" customHeight="1">
      <c r="B71" s="15"/>
      <c r="C71" s="15" t="s">
        <v>40</v>
      </c>
      <c r="E71" s="16" t="s">
        <v>122</v>
      </c>
      <c r="F71" s="17" t="s">
        <v>122</v>
      </c>
      <c r="G71" s="17">
        <f t="shared" si="11"/>
        <v>6</v>
      </c>
      <c r="H71" s="17" t="s">
        <v>122</v>
      </c>
      <c r="I71" s="17">
        <v>6</v>
      </c>
      <c r="J71" s="17" t="s">
        <v>122</v>
      </c>
      <c r="K71" s="17">
        <v>4</v>
      </c>
      <c r="L71" s="17">
        <v>4</v>
      </c>
      <c r="M71" s="17">
        <v>4</v>
      </c>
      <c r="N71" s="17">
        <v>18</v>
      </c>
    </row>
    <row r="72" spans="2:14" ht="9.75" customHeight="1">
      <c r="B72" s="15"/>
      <c r="C72" s="15" t="s">
        <v>41</v>
      </c>
      <c r="E72" s="16" t="s">
        <v>122</v>
      </c>
      <c r="F72" s="17" t="s">
        <v>122</v>
      </c>
      <c r="G72" s="17">
        <f t="shared" si="11"/>
        <v>5</v>
      </c>
      <c r="H72" s="17">
        <v>2</v>
      </c>
      <c r="I72" s="17">
        <v>3</v>
      </c>
      <c r="J72" s="17">
        <v>34</v>
      </c>
      <c r="K72" s="17">
        <v>4</v>
      </c>
      <c r="L72" s="17">
        <v>4</v>
      </c>
      <c r="M72" s="17">
        <v>2</v>
      </c>
      <c r="N72" s="17">
        <v>4</v>
      </c>
    </row>
    <row r="73" spans="2:14" ht="9.75" customHeight="1">
      <c r="B73" s="15"/>
      <c r="C73" s="15" t="s">
        <v>42</v>
      </c>
      <c r="E73" s="16" t="s">
        <v>122</v>
      </c>
      <c r="F73" s="17" t="s">
        <v>122</v>
      </c>
      <c r="G73" s="17">
        <f t="shared" si="11"/>
        <v>1</v>
      </c>
      <c r="H73" s="17">
        <v>1</v>
      </c>
      <c r="I73" s="17" t="s">
        <v>122</v>
      </c>
      <c r="J73" s="17">
        <v>9</v>
      </c>
      <c r="K73" s="17" t="s">
        <v>122</v>
      </c>
      <c r="L73" s="17">
        <v>2</v>
      </c>
      <c r="M73" s="17">
        <v>1</v>
      </c>
      <c r="N73" s="17" t="s">
        <v>122</v>
      </c>
    </row>
    <row r="74" spans="2:14" ht="9.75" customHeight="1">
      <c r="B74" s="15"/>
      <c r="C74" s="15"/>
      <c r="E74" s="16"/>
      <c r="F74" s="17"/>
      <c r="G74" s="17"/>
      <c r="H74" s="17"/>
      <c r="I74" s="17"/>
      <c r="J74" s="17"/>
      <c r="K74" s="17"/>
      <c r="L74" s="17"/>
      <c r="M74" s="17"/>
      <c r="N74" s="17"/>
    </row>
    <row r="75" spans="2:14" s="11" customFormat="1" ht="9.75" customHeight="1">
      <c r="B75" s="36" t="s">
        <v>128</v>
      </c>
      <c r="C75" s="36"/>
      <c r="E75" s="13">
        <f>SUM(E76:E78)</f>
        <v>1</v>
      </c>
      <c r="F75" s="14">
        <f>SUM(F76:F78)</f>
        <v>301</v>
      </c>
      <c r="G75" s="14">
        <f>SUM(H75:I75)</f>
        <v>20</v>
      </c>
      <c r="H75" s="14" t="s">
        <v>122</v>
      </c>
      <c r="I75" s="14">
        <f>SUM(I76:I78)</f>
        <v>20</v>
      </c>
      <c r="J75" s="14" t="s">
        <v>122</v>
      </c>
      <c r="K75" s="14">
        <f>SUM(K76:K78)</f>
        <v>9</v>
      </c>
      <c r="L75" s="14">
        <f>SUM(L76:L78)</f>
        <v>39</v>
      </c>
      <c r="M75" s="14">
        <f>SUM(M76:M78)</f>
        <v>10</v>
      </c>
      <c r="N75" s="14">
        <f>SUM(N76:N78)</f>
        <v>25</v>
      </c>
    </row>
    <row r="76" spans="2:14" ht="9.75" customHeight="1">
      <c r="B76" s="15"/>
      <c r="C76" s="15" t="s">
        <v>43</v>
      </c>
      <c r="E76" s="16">
        <v>1</v>
      </c>
      <c r="F76" s="17">
        <v>301</v>
      </c>
      <c r="G76" s="17">
        <f>SUM(H76:I76)</f>
        <v>11</v>
      </c>
      <c r="H76" s="17" t="s">
        <v>122</v>
      </c>
      <c r="I76" s="17">
        <v>11</v>
      </c>
      <c r="J76" s="17" t="s">
        <v>122</v>
      </c>
      <c r="K76" s="17">
        <v>5</v>
      </c>
      <c r="L76" s="17">
        <v>34</v>
      </c>
      <c r="M76" s="17">
        <v>6</v>
      </c>
      <c r="N76" s="17">
        <v>22</v>
      </c>
    </row>
    <row r="77" spans="2:14" ht="9.75" customHeight="1">
      <c r="B77" s="15"/>
      <c r="C77" s="15" t="s">
        <v>44</v>
      </c>
      <c r="E77" s="16" t="s">
        <v>122</v>
      </c>
      <c r="F77" s="17" t="s">
        <v>122</v>
      </c>
      <c r="G77" s="17">
        <f>SUM(H77:I77)</f>
        <v>3</v>
      </c>
      <c r="H77" s="17" t="s">
        <v>122</v>
      </c>
      <c r="I77" s="17">
        <v>3</v>
      </c>
      <c r="J77" s="17" t="s">
        <v>122</v>
      </c>
      <c r="K77" s="17">
        <v>1</v>
      </c>
      <c r="L77" s="17">
        <v>2</v>
      </c>
      <c r="M77" s="17">
        <v>1</v>
      </c>
      <c r="N77" s="17" t="s">
        <v>13</v>
      </c>
    </row>
    <row r="78" spans="2:14" ht="9.75" customHeight="1">
      <c r="B78" s="15"/>
      <c r="C78" s="15" t="s">
        <v>45</v>
      </c>
      <c r="E78" s="16" t="s">
        <v>122</v>
      </c>
      <c r="F78" s="17" t="s">
        <v>122</v>
      </c>
      <c r="G78" s="17">
        <f>SUM(H78:I78)</f>
        <v>6</v>
      </c>
      <c r="H78" s="17" t="s">
        <v>122</v>
      </c>
      <c r="I78" s="17">
        <v>6</v>
      </c>
      <c r="J78" s="17" t="s">
        <v>122</v>
      </c>
      <c r="K78" s="17">
        <v>3</v>
      </c>
      <c r="L78" s="17">
        <v>3</v>
      </c>
      <c r="M78" s="17">
        <v>3</v>
      </c>
      <c r="N78" s="17">
        <v>3</v>
      </c>
    </row>
    <row r="79" ht="6" customHeight="1" thickBot="1">
      <c r="E79" s="18"/>
    </row>
    <row r="80" spans="1:14" ht="13.5">
      <c r="A80" s="19" t="s">
        <v>129</v>
      </c>
      <c r="B80" s="20"/>
      <c r="C80" s="20"/>
      <c r="D80" s="20"/>
      <c r="E80" s="20"/>
      <c r="F80" s="20"/>
      <c r="G80" s="20"/>
      <c r="H80" s="20"/>
      <c r="I80" s="20"/>
      <c r="J80" s="20"/>
      <c r="K80" s="20"/>
      <c r="L80" s="20"/>
      <c r="M80" s="20"/>
      <c r="N80" s="20"/>
    </row>
    <row r="81" ht="21">
      <c r="F81" s="2"/>
    </row>
    <row r="82" ht="17.25">
      <c r="E82" s="5" t="s">
        <v>130</v>
      </c>
    </row>
    <row r="83" spans="1:5" ht="11.25" customHeight="1">
      <c r="A83" s="4"/>
      <c r="E83" s="5"/>
    </row>
    <row r="84" spans="1:5" ht="11.25" customHeight="1">
      <c r="A84" s="4"/>
      <c r="E84" s="5"/>
    </row>
    <row r="85" ht="12" customHeight="1" thickBot="1">
      <c r="J85" s="21"/>
    </row>
    <row r="86" spans="1:14" ht="12" customHeight="1" thickTop="1">
      <c r="A86" s="42" t="s">
        <v>101</v>
      </c>
      <c r="B86" s="42"/>
      <c r="C86" s="42"/>
      <c r="D86" s="42"/>
      <c r="E86" s="45" t="s">
        <v>102</v>
      </c>
      <c r="F86" s="46"/>
      <c r="G86" s="45" t="s">
        <v>103</v>
      </c>
      <c r="H86" s="66"/>
      <c r="I86" s="66"/>
      <c r="J86" s="46"/>
      <c r="K86" s="67" t="s">
        <v>131</v>
      </c>
      <c r="L86" s="67" t="s">
        <v>105</v>
      </c>
      <c r="M86" s="67" t="s">
        <v>132</v>
      </c>
      <c r="N86" s="58" t="s">
        <v>107</v>
      </c>
    </row>
    <row r="87" spans="1:14" ht="12" customHeight="1">
      <c r="A87" s="43"/>
      <c r="B87" s="43"/>
      <c r="C87" s="43"/>
      <c r="D87" s="43"/>
      <c r="E87" s="61" t="s">
        <v>108</v>
      </c>
      <c r="F87" s="61" t="s">
        <v>109</v>
      </c>
      <c r="G87" s="63" t="s">
        <v>108</v>
      </c>
      <c r="H87" s="64"/>
      <c r="I87" s="65"/>
      <c r="J87" s="61" t="s">
        <v>110</v>
      </c>
      <c r="K87" s="61"/>
      <c r="L87" s="61"/>
      <c r="M87" s="61"/>
      <c r="N87" s="59"/>
    </row>
    <row r="88" spans="1:14" ht="12" customHeight="1">
      <c r="A88" s="44"/>
      <c r="B88" s="44"/>
      <c r="C88" s="44"/>
      <c r="D88" s="44"/>
      <c r="E88" s="62"/>
      <c r="F88" s="62"/>
      <c r="G88" s="27" t="s">
        <v>111</v>
      </c>
      <c r="H88" s="28" t="s">
        <v>112</v>
      </c>
      <c r="I88" s="28" t="s">
        <v>113</v>
      </c>
      <c r="J88" s="62"/>
      <c r="K88" s="62"/>
      <c r="L88" s="62"/>
      <c r="M88" s="62"/>
      <c r="N88" s="60"/>
    </row>
    <row r="89" spans="1:14" ht="6" customHeight="1">
      <c r="A89" s="24"/>
      <c r="B89" s="24"/>
      <c r="C89" s="24"/>
      <c r="D89" s="24"/>
      <c r="E89" s="29"/>
      <c r="F89" s="24"/>
      <c r="G89" s="24"/>
      <c r="H89" s="24"/>
      <c r="I89" s="24"/>
      <c r="J89" s="24"/>
      <c r="K89" s="24"/>
      <c r="L89" s="24"/>
      <c r="M89" s="24"/>
      <c r="N89" s="24"/>
    </row>
    <row r="90" spans="1:14" s="11" customFormat="1" ht="9.75" customHeight="1">
      <c r="A90" s="30"/>
      <c r="B90" s="47" t="s">
        <v>133</v>
      </c>
      <c r="C90" s="47"/>
      <c r="D90" s="30"/>
      <c r="E90" s="31" t="s">
        <v>134</v>
      </c>
      <c r="F90" s="32" t="s">
        <v>134</v>
      </c>
      <c r="G90" s="14">
        <f aca="true" t="shared" si="13" ref="G90:G95">SUM(H90:I90)</f>
        <v>12</v>
      </c>
      <c r="H90" s="32">
        <f aca="true" t="shared" si="14" ref="H90:N90">SUM(H91:H95)</f>
        <v>2</v>
      </c>
      <c r="I90" s="32">
        <f t="shared" si="14"/>
        <v>10</v>
      </c>
      <c r="J90" s="32">
        <f t="shared" si="14"/>
        <v>29</v>
      </c>
      <c r="K90" s="32">
        <f t="shared" si="14"/>
        <v>5</v>
      </c>
      <c r="L90" s="32">
        <f t="shared" si="14"/>
        <v>11</v>
      </c>
      <c r="M90" s="32">
        <f t="shared" si="14"/>
        <v>9</v>
      </c>
      <c r="N90" s="32">
        <f t="shared" si="14"/>
        <v>8</v>
      </c>
    </row>
    <row r="91" spans="1:14" ht="9.75" customHeight="1">
      <c r="A91" s="24"/>
      <c r="B91" s="33"/>
      <c r="C91" s="33" t="s">
        <v>135</v>
      </c>
      <c r="D91" s="24"/>
      <c r="E91" s="34" t="s">
        <v>134</v>
      </c>
      <c r="F91" s="35" t="s">
        <v>134</v>
      </c>
      <c r="G91" s="17">
        <f t="shared" si="13"/>
        <v>2</v>
      </c>
      <c r="H91" s="35" t="s">
        <v>134</v>
      </c>
      <c r="I91" s="35">
        <v>2</v>
      </c>
      <c r="J91" s="35" t="s">
        <v>134</v>
      </c>
      <c r="K91" s="35" t="s">
        <v>134</v>
      </c>
      <c r="L91" s="35">
        <v>1</v>
      </c>
      <c r="M91" s="35">
        <v>1</v>
      </c>
      <c r="N91" s="17" t="s">
        <v>13</v>
      </c>
    </row>
    <row r="92" spans="2:14" ht="9.75" customHeight="1">
      <c r="B92" s="15"/>
      <c r="C92" s="15" t="s">
        <v>136</v>
      </c>
      <c r="E92" s="16" t="s">
        <v>134</v>
      </c>
      <c r="F92" s="17" t="s">
        <v>134</v>
      </c>
      <c r="G92" s="17">
        <f t="shared" si="13"/>
        <v>2</v>
      </c>
      <c r="H92" s="17" t="s">
        <v>134</v>
      </c>
      <c r="I92" s="17">
        <v>2</v>
      </c>
      <c r="J92" s="17" t="s">
        <v>134</v>
      </c>
      <c r="K92" s="17" t="s">
        <v>134</v>
      </c>
      <c r="L92" s="17">
        <v>1</v>
      </c>
      <c r="M92" s="17">
        <v>1</v>
      </c>
      <c r="N92" s="17" t="s">
        <v>13</v>
      </c>
    </row>
    <row r="93" spans="2:14" ht="9.75" customHeight="1">
      <c r="B93" s="15"/>
      <c r="C93" s="15" t="s">
        <v>46</v>
      </c>
      <c r="E93" s="16" t="s">
        <v>134</v>
      </c>
      <c r="F93" s="17" t="s">
        <v>134</v>
      </c>
      <c r="G93" s="17">
        <f t="shared" si="13"/>
        <v>5</v>
      </c>
      <c r="H93" s="17">
        <v>1</v>
      </c>
      <c r="I93" s="17">
        <v>4</v>
      </c>
      <c r="J93" s="17">
        <v>19</v>
      </c>
      <c r="K93" s="17">
        <v>2</v>
      </c>
      <c r="L93" s="17">
        <v>4</v>
      </c>
      <c r="M93" s="17">
        <v>3</v>
      </c>
      <c r="N93" s="17">
        <v>7</v>
      </c>
    </row>
    <row r="94" spans="2:14" ht="9.75" customHeight="1">
      <c r="B94" s="15"/>
      <c r="C94" s="15" t="s">
        <v>47</v>
      </c>
      <c r="E94" s="16" t="s">
        <v>134</v>
      </c>
      <c r="F94" s="17" t="s">
        <v>134</v>
      </c>
      <c r="G94" s="17">
        <f t="shared" si="13"/>
        <v>2</v>
      </c>
      <c r="H94" s="17" t="s">
        <v>134</v>
      </c>
      <c r="I94" s="17">
        <v>2</v>
      </c>
      <c r="J94" s="17" t="s">
        <v>134</v>
      </c>
      <c r="K94" s="17">
        <v>2</v>
      </c>
      <c r="L94" s="17">
        <v>4</v>
      </c>
      <c r="M94" s="17">
        <v>2</v>
      </c>
      <c r="N94" s="17" t="s">
        <v>13</v>
      </c>
    </row>
    <row r="95" spans="2:14" ht="9.75" customHeight="1">
      <c r="B95" s="15"/>
      <c r="C95" s="15" t="s">
        <v>48</v>
      </c>
      <c r="E95" s="16" t="s">
        <v>134</v>
      </c>
      <c r="F95" s="17" t="s">
        <v>134</v>
      </c>
      <c r="G95" s="17">
        <f t="shared" si="13"/>
        <v>1</v>
      </c>
      <c r="H95" s="17">
        <v>1</v>
      </c>
      <c r="I95" s="17" t="s">
        <v>134</v>
      </c>
      <c r="J95" s="17">
        <v>10</v>
      </c>
      <c r="K95" s="17">
        <v>1</v>
      </c>
      <c r="L95" s="17">
        <v>1</v>
      </c>
      <c r="M95" s="17">
        <v>2</v>
      </c>
      <c r="N95" s="17">
        <v>1</v>
      </c>
    </row>
    <row r="96" spans="2:14" ht="9.75" customHeight="1">
      <c r="B96" s="15"/>
      <c r="C96" s="15"/>
      <c r="E96" s="16"/>
      <c r="F96" s="17"/>
      <c r="G96" s="17"/>
      <c r="H96" s="17"/>
      <c r="I96" s="17"/>
      <c r="J96" s="17"/>
      <c r="K96" s="17"/>
      <c r="L96" s="17"/>
      <c r="M96" s="17"/>
      <c r="N96" s="17"/>
    </row>
    <row r="97" spans="2:14" s="11" customFormat="1" ht="9.75" customHeight="1">
      <c r="B97" s="36" t="s">
        <v>137</v>
      </c>
      <c r="C97" s="36"/>
      <c r="E97" s="13">
        <f>SUM(E98:E104)</f>
        <v>6</v>
      </c>
      <c r="F97" s="14">
        <f>SUM(F98:F104)</f>
        <v>859</v>
      </c>
      <c r="G97" s="14">
        <f aca="true" t="shared" si="15" ref="G97:G103">SUM(H97:I97)</f>
        <v>23</v>
      </c>
      <c r="H97" s="14">
        <f aca="true" t="shared" si="16" ref="H97:N97">SUM(H98:H104)</f>
        <v>2</v>
      </c>
      <c r="I97" s="14">
        <f t="shared" si="16"/>
        <v>21</v>
      </c>
      <c r="J97" s="14">
        <f t="shared" si="16"/>
        <v>28</v>
      </c>
      <c r="K97" s="14">
        <f t="shared" si="16"/>
        <v>17</v>
      </c>
      <c r="L97" s="14">
        <f t="shared" si="16"/>
        <v>69</v>
      </c>
      <c r="M97" s="14">
        <f t="shared" si="16"/>
        <v>18</v>
      </c>
      <c r="N97" s="14">
        <f t="shared" si="16"/>
        <v>70</v>
      </c>
    </row>
    <row r="98" spans="2:14" ht="9.75" customHeight="1">
      <c r="B98" s="15"/>
      <c r="C98" s="15" t="s">
        <v>49</v>
      </c>
      <c r="E98" s="16">
        <v>2</v>
      </c>
      <c r="F98" s="17">
        <v>216</v>
      </c>
      <c r="G98" s="17">
        <f t="shared" si="15"/>
        <v>8</v>
      </c>
      <c r="H98" s="17">
        <v>1</v>
      </c>
      <c r="I98" s="17">
        <v>7</v>
      </c>
      <c r="J98" s="17">
        <v>9</v>
      </c>
      <c r="K98" s="17">
        <v>6</v>
      </c>
      <c r="L98" s="17">
        <v>27</v>
      </c>
      <c r="M98" s="17">
        <v>8</v>
      </c>
      <c r="N98" s="17">
        <v>37</v>
      </c>
    </row>
    <row r="99" spans="2:14" ht="9.75" customHeight="1">
      <c r="B99" s="15"/>
      <c r="C99" s="15" t="s">
        <v>50</v>
      </c>
      <c r="E99" s="16" t="s">
        <v>134</v>
      </c>
      <c r="F99" s="17" t="s">
        <v>134</v>
      </c>
      <c r="G99" s="17">
        <f t="shared" si="15"/>
        <v>5</v>
      </c>
      <c r="H99" s="17">
        <v>1</v>
      </c>
      <c r="I99" s="17">
        <v>4</v>
      </c>
      <c r="J99" s="17">
        <v>19</v>
      </c>
      <c r="K99" s="17">
        <v>1</v>
      </c>
      <c r="L99" s="17">
        <v>3</v>
      </c>
      <c r="M99" s="17">
        <v>1</v>
      </c>
      <c r="N99" s="17">
        <v>1</v>
      </c>
    </row>
    <row r="100" spans="2:14" ht="9.75" customHeight="1">
      <c r="B100" s="15"/>
      <c r="C100" s="15" t="s">
        <v>51</v>
      </c>
      <c r="E100" s="16">
        <v>2</v>
      </c>
      <c r="F100" s="17">
        <v>202</v>
      </c>
      <c r="G100" s="17">
        <f t="shared" si="15"/>
        <v>5</v>
      </c>
      <c r="H100" s="17" t="s">
        <v>134</v>
      </c>
      <c r="I100" s="17">
        <v>5</v>
      </c>
      <c r="J100" s="17" t="s">
        <v>134</v>
      </c>
      <c r="K100" s="17">
        <v>4</v>
      </c>
      <c r="L100" s="17">
        <v>25</v>
      </c>
      <c r="M100" s="17">
        <v>7</v>
      </c>
      <c r="N100" s="17">
        <v>23</v>
      </c>
    </row>
    <row r="101" spans="2:14" ht="9.75" customHeight="1">
      <c r="B101" s="15"/>
      <c r="C101" s="15" t="s">
        <v>52</v>
      </c>
      <c r="E101" s="16" t="s">
        <v>134</v>
      </c>
      <c r="F101" s="17" t="s">
        <v>134</v>
      </c>
      <c r="G101" s="17">
        <f t="shared" si="15"/>
        <v>1</v>
      </c>
      <c r="H101" s="17" t="s">
        <v>134</v>
      </c>
      <c r="I101" s="17">
        <v>1</v>
      </c>
      <c r="J101" s="17" t="s">
        <v>134</v>
      </c>
      <c r="K101" s="17">
        <v>1</v>
      </c>
      <c r="L101" s="17" t="s">
        <v>134</v>
      </c>
      <c r="M101" s="17" t="s">
        <v>13</v>
      </c>
      <c r="N101" s="17">
        <v>1</v>
      </c>
    </row>
    <row r="102" spans="2:14" ht="9.75" customHeight="1">
      <c r="B102" s="15"/>
      <c r="C102" s="15" t="s">
        <v>53</v>
      </c>
      <c r="E102" s="16">
        <v>1</v>
      </c>
      <c r="F102" s="17">
        <v>395</v>
      </c>
      <c r="G102" s="17">
        <f t="shared" si="15"/>
        <v>2</v>
      </c>
      <c r="H102" s="17" t="s">
        <v>134</v>
      </c>
      <c r="I102" s="17">
        <v>2</v>
      </c>
      <c r="J102" s="17" t="s">
        <v>134</v>
      </c>
      <c r="K102" s="17">
        <v>2</v>
      </c>
      <c r="L102" s="17">
        <v>10</v>
      </c>
      <c r="M102" s="17">
        <v>1</v>
      </c>
      <c r="N102" s="17">
        <v>6</v>
      </c>
    </row>
    <row r="103" spans="2:14" ht="9.75" customHeight="1">
      <c r="B103" s="15"/>
      <c r="C103" s="15" t="s">
        <v>54</v>
      </c>
      <c r="E103" s="16" t="s">
        <v>134</v>
      </c>
      <c r="F103" s="17" t="s">
        <v>134</v>
      </c>
      <c r="G103" s="17">
        <f t="shared" si="15"/>
        <v>2</v>
      </c>
      <c r="H103" s="17" t="s">
        <v>134</v>
      </c>
      <c r="I103" s="17">
        <v>2</v>
      </c>
      <c r="J103" s="17" t="s">
        <v>134</v>
      </c>
      <c r="K103" s="17">
        <v>1</v>
      </c>
      <c r="L103" s="17">
        <v>1</v>
      </c>
      <c r="M103" s="17" t="s">
        <v>13</v>
      </c>
      <c r="N103" s="17" t="s">
        <v>13</v>
      </c>
    </row>
    <row r="104" spans="2:14" ht="9.75" customHeight="1">
      <c r="B104" s="15"/>
      <c r="C104" s="15" t="s">
        <v>55</v>
      </c>
      <c r="E104" s="16">
        <v>1</v>
      </c>
      <c r="F104" s="17">
        <v>46</v>
      </c>
      <c r="G104" s="17" t="s">
        <v>134</v>
      </c>
      <c r="H104" s="17" t="s">
        <v>134</v>
      </c>
      <c r="I104" s="17" t="s">
        <v>134</v>
      </c>
      <c r="J104" s="17" t="s">
        <v>134</v>
      </c>
      <c r="K104" s="17">
        <v>2</v>
      </c>
      <c r="L104" s="17">
        <v>3</v>
      </c>
      <c r="M104" s="17">
        <v>1</v>
      </c>
      <c r="N104" s="17">
        <v>2</v>
      </c>
    </row>
    <row r="105" spans="2:14" ht="9.75" customHeight="1">
      <c r="B105" s="15"/>
      <c r="C105" s="15"/>
      <c r="E105" s="16"/>
      <c r="F105" s="17"/>
      <c r="G105" s="17"/>
      <c r="H105" s="17"/>
      <c r="I105" s="17"/>
      <c r="J105" s="17"/>
      <c r="K105" s="17"/>
      <c r="L105" s="17"/>
      <c r="M105" s="17"/>
      <c r="N105" s="17"/>
    </row>
    <row r="106" spans="2:14" s="11" customFormat="1" ht="9.75" customHeight="1">
      <c r="B106" s="36" t="s">
        <v>138</v>
      </c>
      <c r="C106" s="36"/>
      <c r="E106" s="13">
        <f>SUM(E107:E113)</f>
        <v>4</v>
      </c>
      <c r="F106" s="14">
        <f>SUM(F107:F113)</f>
        <v>282</v>
      </c>
      <c r="G106" s="14">
        <f aca="true" t="shared" si="17" ref="G106:G113">SUM(H106:I106)</f>
        <v>38</v>
      </c>
      <c r="H106" s="14">
        <f aca="true" t="shared" si="18" ref="H106:N106">SUM(H107:H113)</f>
        <v>5</v>
      </c>
      <c r="I106" s="14">
        <f t="shared" si="18"/>
        <v>33</v>
      </c>
      <c r="J106" s="14">
        <f t="shared" si="18"/>
        <v>65</v>
      </c>
      <c r="K106" s="14">
        <f t="shared" si="18"/>
        <v>15</v>
      </c>
      <c r="L106" s="14">
        <f t="shared" si="18"/>
        <v>41</v>
      </c>
      <c r="M106" s="14">
        <f t="shared" si="18"/>
        <v>21</v>
      </c>
      <c r="N106" s="14">
        <f t="shared" si="18"/>
        <v>25</v>
      </c>
    </row>
    <row r="107" spans="2:14" ht="9.75" customHeight="1">
      <c r="B107" s="15"/>
      <c r="C107" s="15" t="s">
        <v>56</v>
      </c>
      <c r="E107" s="16" t="s">
        <v>134</v>
      </c>
      <c r="F107" s="17" t="s">
        <v>134</v>
      </c>
      <c r="G107" s="17">
        <f t="shared" si="17"/>
        <v>5</v>
      </c>
      <c r="H107" s="17" t="s">
        <v>134</v>
      </c>
      <c r="I107" s="17">
        <v>5</v>
      </c>
      <c r="J107" s="17" t="s">
        <v>134</v>
      </c>
      <c r="K107" s="17">
        <v>1</v>
      </c>
      <c r="L107" s="17">
        <v>2</v>
      </c>
      <c r="M107" s="17">
        <v>1</v>
      </c>
      <c r="N107" s="17" t="s">
        <v>134</v>
      </c>
    </row>
    <row r="108" spans="2:14" ht="9.75" customHeight="1">
      <c r="B108" s="15"/>
      <c r="C108" s="15" t="s">
        <v>57</v>
      </c>
      <c r="E108" s="16" t="s">
        <v>134</v>
      </c>
      <c r="F108" s="17" t="s">
        <v>134</v>
      </c>
      <c r="G108" s="17">
        <f t="shared" si="17"/>
        <v>4</v>
      </c>
      <c r="H108" s="17" t="s">
        <v>134</v>
      </c>
      <c r="I108" s="17">
        <v>4</v>
      </c>
      <c r="J108" s="17" t="s">
        <v>134</v>
      </c>
      <c r="K108" s="17">
        <v>2</v>
      </c>
      <c r="L108" s="17">
        <v>4</v>
      </c>
      <c r="M108" s="17">
        <v>4</v>
      </c>
      <c r="N108" s="17">
        <v>1</v>
      </c>
    </row>
    <row r="109" spans="2:14" ht="9.75" customHeight="1">
      <c r="B109" s="15"/>
      <c r="C109" s="15" t="s">
        <v>58</v>
      </c>
      <c r="E109" s="16">
        <v>1</v>
      </c>
      <c r="F109" s="17">
        <v>65</v>
      </c>
      <c r="G109" s="17">
        <f t="shared" si="17"/>
        <v>7</v>
      </c>
      <c r="H109" s="17">
        <v>1</v>
      </c>
      <c r="I109" s="17">
        <v>6</v>
      </c>
      <c r="J109" s="17">
        <v>19</v>
      </c>
      <c r="K109" s="17">
        <v>3</v>
      </c>
      <c r="L109" s="17">
        <v>10</v>
      </c>
      <c r="M109" s="17">
        <v>5</v>
      </c>
      <c r="N109" s="17">
        <v>6</v>
      </c>
    </row>
    <row r="110" spans="2:14" ht="9.75" customHeight="1">
      <c r="B110" s="15"/>
      <c r="C110" s="15" t="s">
        <v>59</v>
      </c>
      <c r="E110" s="16" t="s">
        <v>134</v>
      </c>
      <c r="F110" s="17" t="s">
        <v>134</v>
      </c>
      <c r="G110" s="17">
        <f t="shared" si="17"/>
        <v>5</v>
      </c>
      <c r="H110" s="17">
        <v>1</v>
      </c>
      <c r="I110" s="17">
        <v>4</v>
      </c>
      <c r="J110" s="17">
        <v>6</v>
      </c>
      <c r="K110" s="17">
        <v>2</v>
      </c>
      <c r="L110" s="17">
        <v>5</v>
      </c>
      <c r="M110" s="17">
        <v>2</v>
      </c>
      <c r="N110" s="17">
        <v>2</v>
      </c>
    </row>
    <row r="111" spans="2:14" ht="9.75" customHeight="1">
      <c r="B111" s="15"/>
      <c r="C111" s="15" t="s">
        <v>60</v>
      </c>
      <c r="E111" s="16">
        <v>1</v>
      </c>
      <c r="F111" s="17">
        <v>48</v>
      </c>
      <c r="G111" s="17">
        <f t="shared" si="17"/>
        <v>9</v>
      </c>
      <c r="H111" s="17">
        <v>1</v>
      </c>
      <c r="I111" s="17">
        <v>8</v>
      </c>
      <c r="J111" s="17">
        <v>19</v>
      </c>
      <c r="K111" s="17">
        <v>3</v>
      </c>
      <c r="L111" s="17">
        <v>8</v>
      </c>
      <c r="M111" s="17">
        <v>4</v>
      </c>
      <c r="N111" s="17">
        <v>8</v>
      </c>
    </row>
    <row r="112" spans="2:14" ht="9.75" customHeight="1">
      <c r="B112" s="15"/>
      <c r="C112" s="15" t="s">
        <v>61</v>
      </c>
      <c r="E112" s="16">
        <v>1</v>
      </c>
      <c r="F112" s="17">
        <v>124</v>
      </c>
      <c r="G112" s="17">
        <f t="shared" si="17"/>
        <v>7</v>
      </c>
      <c r="H112" s="17">
        <v>2</v>
      </c>
      <c r="I112" s="17">
        <v>5</v>
      </c>
      <c r="J112" s="17">
        <v>21</v>
      </c>
      <c r="K112" s="17">
        <v>3</v>
      </c>
      <c r="L112" s="17">
        <v>10</v>
      </c>
      <c r="M112" s="17">
        <v>4</v>
      </c>
      <c r="N112" s="17">
        <v>6</v>
      </c>
    </row>
    <row r="113" spans="2:14" ht="9.75" customHeight="1">
      <c r="B113" s="15"/>
      <c r="C113" s="15" t="s">
        <v>62</v>
      </c>
      <c r="E113" s="16">
        <v>1</v>
      </c>
      <c r="F113" s="17">
        <v>45</v>
      </c>
      <c r="G113" s="17">
        <f t="shared" si="17"/>
        <v>1</v>
      </c>
      <c r="H113" s="17" t="s">
        <v>134</v>
      </c>
      <c r="I113" s="17">
        <v>1</v>
      </c>
      <c r="J113" s="17" t="s">
        <v>134</v>
      </c>
      <c r="K113" s="17">
        <v>1</v>
      </c>
      <c r="L113" s="17">
        <v>2</v>
      </c>
      <c r="M113" s="17">
        <v>1</v>
      </c>
      <c r="N113" s="17">
        <v>2</v>
      </c>
    </row>
    <row r="114" spans="2:14" ht="9.75" customHeight="1">
      <c r="B114" s="15"/>
      <c r="C114" s="15"/>
      <c r="E114" s="16"/>
      <c r="F114" s="17"/>
      <c r="G114" s="17"/>
      <c r="H114" s="17"/>
      <c r="I114" s="17"/>
      <c r="J114" s="17"/>
      <c r="K114" s="17"/>
      <c r="L114" s="17"/>
      <c r="M114" s="17"/>
      <c r="N114" s="17"/>
    </row>
    <row r="115" spans="2:14" s="11" customFormat="1" ht="9.75" customHeight="1">
      <c r="B115" s="36" t="s">
        <v>139</v>
      </c>
      <c r="C115" s="36"/>
      <c r="E115" s="13">
        <f>SUM(E116:E117)</f>
        <v>1</v>
      </c>
      <c r="F115" s="14">
        <f>SUM(F116:F117)</f>
        <v>45</v>
      </c>
      <c r="G115" s="14">
        <f>SUM(H115:I115)</f>
        <v>7</v>
      </c>
      <c r="H115" s="14">
        <f aca="true" t="shared" si="19" ref="H115:N115">SUM(H116:H117)</f>
        <v>1</v>
      </c>
      <c r="I115" s="14">
        <f t="shared" si="19"/>
        <v>6</v>
      </c>
      <c r="J115" s="14">
        <f t="shared" si="19"/>
        <v>19</v>
      </c>
      <c r="K115" s="14">
        <f t="shared" si="19"/>
        <v>7</v>
      </c>
      <c r="L115" s="14">
        <f t="shared" si="19"/>
        <v>9</v>
      </c>
      <c r="M115" s="14">
        <f t="shared" si="19"/>
        <v>11</v>
      </c>
      <c r="N115" s="14">
        <f t="shared" si="19"/>
        <v>9</v>
      </c>
    </row>
    <row r="116" spans="2:14" ht="9.75" customHeight="1">
      <c r="B116" s="15"/>
      <c r="C116" s="15" t="s">
        <v>63</v>
      </c>
      <c r="E116" s="16">
        <v>1</v>
      </c>
      <c r="F116" s="17">
        <v>45</v>
      </c>
      <c r="G116" s="17">
        <f>SUM(H116:I116)</f>
        <v>5</v>
      </c>
      <c r="H116" s="17">
        <v>1</v>
      </c>
      <c r="I116" s="17">
        <v>4</v>
      </c>
      <c r="J116" s="17">
        <v>19</v>
      </c>
      <c r="K116" s="17">
        <v>5</v>
      </c>
      <c r="L116" s="17">
        <v>8</v>
      </c>
      <c r="M116" s="17">
        <v>8</v>
      </c>
      <c r="N116" s="17">
        <v>9</v>
      </c>
    </row>
    <row r="117" spans="2:14" ht="9.75" customHeight="1">
      <c r="B117" s="15"/>
      <c r="C117" s="15" t="s">
        <v>64</v>
      </c>
      <c r="E117" s="16" t="s">
        <v>134</v>
      </c>
      <c r="F117" s="17" t="s">
        <v>134</v>
      </c>
      <c r="G117" s="17">
        <f>SUM(H117:I117)</f>
        <v>2</v>
      </c>
      <c r="H117" s="17" t="s">
        <v>134</v>
      </c>
      <c r="I117" s="17">
        <v>2</v>
      </c>
      <c r="J117" s="17" t="s">
        <v>134</v>
      </c>
      <c r="K117" s="17">
        <v>2</v>
      </c>
      <c r="L117" s="17">
        <v>1</v>
      </c>
      <c r="M117" s="17">
        <v>3</v>
      </c>
      <c r="N117" s="17" t="s">
        <v>13</v>
      </c>
    </row>
    <row r="118" spans="2:14" ht="9.75" customHeight="1">
      <c r="B118" s="15"/>
      <c r="C118" s="15"/>
      <c r="E118" s="16"/>
      <c r="F118" s="17"/>
      <c r="G118" s="17"/>
      <c r="H118" s="17"/>
      <c r="I118" s="17"/>
      <c r="J118" s="17"/>
      <c r="K118" s="17"/>
      <c r="L118" s="17"/>
      <c r="M118" s="17"/>
      <c r="N118" s="17"/>
    </row>
    <row r="119" spans="2:14" s="11" customFormat="1" ht="9.75" customHeight="1">
      <c r="B119" s="36" t="s">
        <v>140</v>
      </c>
      <c r="C119" s="36"/>
      <c r="E119" s="13" t="str">
        <f>E120</f>
        <v>-</v>
      </c>
      <c r="F119" s="14" t="str">
        <f>F120</f>
        <v>-</v>
      </c>
      <c r="G119" s="14">
        <f>SUM(H119:I119)</f>
        <v>4</v>
      </c>
      <c r="H119" s="14">
        <f aca="true" t="shared" si="20" ref="H119:N119">H120</f>
        <v>2</v>
      </c>
      <c r="I119" s="14">
        <f t="shared" si="20"/>
        <v>2</v>
      </c>
      <c r="J119" s="14">
        <f t="shared" si="20"/>
        <v>12</v>
      </c>
      <c r="K119" s="14">
        <f t="shared" si="20"/>
        <v>3</v>
      </c>
      <c r="L119" s="14">
        <f t="shared" si="20"/>
        <v>3</v>
      </c>
      <c r="M119" s="14">
        <f t="shared" si="20"/>
        <v>4</v>
      </c>
      <c r="N119" s="14">
        <f t="shared" si="20"/>
        <v>2</v>
      </c>
    </row>
    <row r="120" spans="2:14" ht="9.75" customHeight="1">
      <c r="B120" s="15"/>
      <c r="C120" s="15" t="s">
        <v>65</v>
      </c>
      <c r="E120" s="16" t="s">
        <v>134</v>
      </c>
      <c r="F120" s="17" t="s">
        <v>134</v>
      </c>
      <c r="G120" s="17">
        <f>SUM(H120:I120)</f>
        <v>4</v>
      </c>
      <c r="H120" s="17">
        <v>2</v>
      </c>
      <c r="I120" s="17">
        <v>2</v>
      </c>
      <c r="J120" s="17">
        <v>12</v>
      </c>
      <c r="K120" s="17">
        <v>3</v>
      </c>
      <c r="L120" s="17">
        <v>3</v>
      </c>
      <c r="M120" s="17">
        <v>4</v>
      </c>
      <c r="N120" s="17">
        <v>2</v>
      </c>
    </row>
    <row r="121" spans="2:14" ht="9.75" customHeight="1">
      <c r="B121" s="15"/>
      <c r="C121" s="15"/>
      <c r="E121" s="16"/>
      <c r="F121" s="17"/>
      <c r="G121" s="17"/>
      <c r="H121" s="17"/>
      <c r="I121" s="17"/>
      <c r="J121" s="17"/>
      <c r="K121" s="17"/>
      <c r="L121" s="17"/>
      <c r="M121" s="17"/>
      <c r="N121" s="17"/>
    </row>
    <row r="122" spans="2:14" s="11" customFormat="1" ht="9.75" customHeight="1">
      <c r="B122" s="36" t="s">
        <v>141</v>
      </c>
      <c r="C122" s="36"/>
      <c r="E122" s="13">
        <f>SUM(E123:E133)</f>
        <v>2</v>
      </c>
      <c r="F122" s="14">
        <f>SUM(F123:F133)</f>
        <v>259</v>
      </c>
      <c r="G122" s="14">
        <f aca="true" t="shared" si="21" ref="G122:G133">SUM(H122:I122)</f>
        <v>29</v>
      </c>
      <c r="H122" s="14">
        <f aca="true" t="shared" si="22" ref="H122:N122">SUM(H123:H133)</f>
        <v>2</v>
      </c>
      <c r="I122" s="14">
        <f t="shared" si="22"/>
        <v>27</v>
      </c>
      <c r="J122" s="14">
        <f t="shared" si="22"/>
        <v>38</v>
      </c>
      <c r="K122" s="14">
        <f t="shared" si="22"/>
        <v>16</v>
      </c>
      <c r="L122" s="14">
        <f t="shared" si="22"/>
        <v>42</v>
      </c>
      <c r="M122" s="14">
        <f t="shared" si="22"/>
        <v>21</v>
      </c>
      <c r="N122" s="14">
        <f t="shared" si="22"/>
        <v>25</v>
      </c>
    </row>
    <row r="123" spans="2:14" ht="9.75" customHeight="1">
      <c r="B123" s="15"/>
      <c r="C123" s="15" t="s">
        <v>66</v>
      </c>
      <c r="E123" s="16">
        <v>1</v>
      </c>
      <c r="F123" s="17">
        <v>199</v>
      </c>
      <c r="G123" s="17">
        <f t="shared" si="21"/>
        <v>2</v>
      </c>
      <c r="H123" s="17" t="s">
        <v>134</v>
      </c>
      <c r="I123" s="17">
        <v>2</v>
      </c>
      <c r="J123" s="17" t="s">
        <v>134</v>
      </c>
      <c r="K123" s="17">
        <v>3</v>
      </c>
      <c r="L123" s="17">
        <v>21</v>
      </c>
      <c r="M123" s="17">
        <v>4</v>
      </c>
      <c r="N123" s="17">
        <v>9</v>
      </c>
    </row>
    <row r="124" spans="2:14" ht="9.75" customHeight="1">
      <c r="B124" s="15"/>
      <c r="C124" s="15" t="s">
        <v>67</v>
      </c>
      <c r="E124" s="16" t="s">
        <v>134</v>
      </c>
      <c r="F124" s="17" t="s">
        <v>134</v>
      </c>
      <c r="G124" s="17">
        <f t="shared" si="21"/>
        <v>1</v>
      </c>
      <c r="H124" s="17" t="s">
        <v>134</v>
      </c>
      <c r="I124" s="17">
        <v>1</v>
      </c>
      <c r="J124" s="17" t="s">
        <v>134</v>
      </c>
      <c r="K124" s="17" t="s">
        <v>134</v>
      </c>
      <c r="L124" s="17">
        <v>1</v>
      </c>
      <c r="M124" s="17" t="s">
        <v>13</v>
      </c>
      <c r="N124" s="17" t="s">
        <v>13</v>
      </c>
    </row>
    <row r="125" spans="2:14" ht="9.75" customHeight="1">
      <c r="B125" s="15"/>
      <c r="C125" s="15" t="s">
        <v>68</v>
      </c>
      <c r="E125" s="16" t="s">
        <v>134</v>
      </c>
      <c r="F125" s="17" t="s">
        <v>134</v>
      </c>
      <c r="G125" s="17">
        <f t="shared" si="21"/>
        <v>4</v>
      </c>
      <c r="H125" s="17" t="s">
        <v>134</v>
      </c>
      <c r="I125" s="17">
        <v>4</v>
      </c>
      <c r="J125" s="17" t="s">
        <v>134</v>
      </c>
      <c r="K125" s="17">
        <v>1</v>
      </c>
      <c r="L125" s="17" t="s">
        <v>134</v>
      </c>
      <c r="M125" s="17">
        <v>1</v>
      </c>
      <c r="N125" s="17">
        <v>1</v>
      </c>
    </row>
    <row r="126" spans="2:14" ht="9.75" customHeight="1">
      <c r="B126" s="15"/>
      <c r="C126" s="15" t="s">
        <v>69</v>
      </c>
      <c r="E126" s="16" t="s">
        <v>134</v>
      </c>
      <c r="F126" s="17" t="s">
        <v>134</v>
      </c>
      <c r="G126" s="17">
        <f t="shared" si="21"/>
        <v>4</v>
      </c>
      <c r="H126" s="17" t="s">
        <v>134</v>
      </c>
      <c r="I126" s="17">
        <v>4</v>
      </c>
      <c r="J126" s="17" t="s">
        <v>134</v>
      </c>
      <c r="K126" s="17">
        <v>3</v>
      </c>
      <c r="L126" s="17">
        <v>2</v>
      </c>
      <c r="M126" s="17">
        <v>5</v>
      </c>
      <c r="N126" s="17">
        <v>1</v>
      </c>
    </row>
    <row r="127" spans="2:14" ht="9.75" customHeight="1">
      <c r="B127" s="15"/>
      <c r="C127" s="15" t="s">
        <v>70</v>
      </c>
      <c r="E127" s="16" t="s">
        <v>134</v>
      </c>
      <c r="F127" s="17" t="s">
        <v>134</v>
      </c>
      <c r="G127" s="17">
        <f t="shared" si="21"/>
        <v>4</v>
      </c>
      <c r="H127" s="17" t="s">
        <v>134</v>
      </c>
      <c r="I127" s="17">
        <v>4</v>
      </c>
      <c r="J127" s="17" t="s">
        <v>134</v>
      </c>
      <c r="K127" s="17">
        <v>2</v>
      </c>
      <c r="L127" s="17">
        <v>3</v>
      </c>
      <c r="M127" s="17">
        <v>2</v>
      </c>
      <c r="N127" s="17">
        <v>4</v>
      </c>
    </row>
    <row r="128" spans="2:14" ht="9.75" customHeight="1">
      <c r="B128" s="15"/>
      <c r="C128" s="15" t="s">
        <v>71</v>
      </c>
      <c r="E128" s="16" t="s">
        <v>134</v>
      </c>
      <c r="F128" s="17" t="s">
        <v>134</v>
      </c>
      <c r="G128" s="17">
        <f t="shared" si="21"/>
        <v>2</v>
      </c>
      <c r="H128" s="17">
        <v>1</v>
      </c>
      <c r="I128" s="17">
        <v>1</v>
      </c>
      <c r="J128" s="17">
        <v>19</v>
      </c>
      <c r="K128" s="17" t="s">
        <v>134</v>
      </c>
      <c r="L128" s="17">
        <v>2</v>
      </c>
      <c r="M128" s="17" t="s">
        <v>13</v>
      </c>
      <c r="N128" s="17" t="s">
        <v>13</v>
      </c>
    </row>
    <row r="129" spans="2:14" ht="9.75" customHeight="1">
      <c r="B129" s="15"/>
      <c r="C129" s="15" t="s">
        <v>72</v>
      </c>
      <c r="E129" s="16" t="s">
        <v>134</v>
      </c>
      <c r="F129" s="17" t="s">
        <v>134</v>
      </c>
      <c r="G129" s="17">
        <f t="shared" si="21"/>
        <v>2</v>
      </c>
      <c r="H129" s="17">
        <v>1</v>
      </c>
      <c r="I129" s="17">
        <v>1</v>
      </c>
      <c r="J129" s="17">
        <v>19</v>
      </c>
      <c r="K129" s="17">
        <v>2</v>
      </c>
      <c r="L129" s="17">
        <v>2</v>
      </c>
      <c r="M129" s="17">
        <v>2</v>
      </c>
      <c r="N129" s="17">
        <v>3</v>
      </c>
    </row>
    <row r="130" spans="2:14" ht="9.75" customHeight="1">
      <c r="B130" s="15"/>
      <c r="C130" s="15" t="s">
        <v>73</v>
      </c>
      <c r="E130" s="16" t="s">
        <v>134</v>
      </c>
      <c r="F130" s="17" t="s">
        <v>134</v>
      </c>
      <c r="G130" s="17">
        <f t="shared" si="21"/>
        <v>2</v>
      </c>
      <c r="H130" s="17" t="s">
        <v>134</v>
      </c>
      <c r="I130" s="17">
        <v>2</v>
      </c>
      <c r="J130" s="17" t="s">
        <v>134</v>
      </c>
      <c r="K130" s="17">
        <v>2</v>
      </c>
      <c r="L130" s="17">
        <v>1</v>
      </c>
      <c r="M130" s="17">
        <v>2</v>
      </c>
      <c r="N130" s="17">
        <v>3</v>
      </c>
    </row>
    <row r="131" spans="2:14" ht="9.75" customHeight="1">
      <c r="B131" s="15"/>
      <c r="C131" s="15" t="s">
        <v>74</v>
      </c>
      <c r="E131" s="16" t="s">
        <v>134</v>
      </c>
      <c r="F131" s="17" t="s">
        <v>134</v>
      </c>
      <c r="G131" s="17">
        <f t="shared" si="21"/>
        <v>5</v>
      </c>
      <c r="H131" s="17" t="s">
        <v>134</v>
      </c>
      <c r="I131" s="17">
        <v>5</v>
      </c>
      <c r="J131" s="17" t="s">
        <v>134</v>
      </c>
      <c r="K131" s="17">
        <v>2</v>
      </c>
      <c r="L131" s="17">
        <v>4</v>
      </c>
      <c r="M131" s="17">
        <v>4</v>
      </c>
      <c r="N131" s="17">
        <v>1</v>
      </c>
    </row>
    <row r="132" spans="2:14" ht="9.75" customHeight="1">
      <c r="B132" s="15"/>
      <c r="C132" s="15" t="s">
        <v>75</v>
      </c>
      <c r="E132" s="16" t="s">
        <v>134</v>
      </c>
      <c r="F132" s="17" t="s">
        <v>134</v>
      </c>
      <c r="G132" s="17">
        <f t="shared" si="21"/>
        <v>1</v>
      </c>
      <c r="H132" s="17" t="s">
        <v>134</v>
      </c>
      <c r="I132" s="17">
        <v>1</v>
      </c>
      <c r="J132" s="17" t="s">
        <v>134</v>
      </c>
      <c r="K132" s="17" t="s">
        <v>134</v>
      </c>
      <c r="L132" s="17" t="s">
        <v>13</v>
      </c>
      <c r="M132" s="17" t="s">
        <v>13</v>
      </c>
      <c r="N132" s="17" t="s">
        <v>13</v>
      </c>
    </row>
    <row r="133" spans="2:14" ht="9.75" customHeight="1">
      <c r="B133" s="15"/>
      <c r="C133" s="15" t="s">
        <v>76</v>
      </c>
      <c r="E133" s="16">
        <v>1</v>
      </c>
      <c r="F133" s="17">
        <v>60</v>
      </c>
      <c r="G133" s="17">
        <f t="shared" si="21"/>
        <v>2</v>
      </c>
      <c r="H133" s="17" t="s">
        <v>134</v>
      </c>
      <c r="I133" s="17">
        <v>2</v>
      </c>
      <c r="J133" s="17" t="s">
        <v>134</v>
      </c>
      <c r="K133" s="17">
        <v>1</v>
      </c>
      <c r="L133" s="17">
        <v>6</v>
      </c>
      <c r="M133" s="17">
        <v>1</v>
      </c>
      <c r="N133" s="17">
        <v>3</v>
      </c>
    </row>
    <row r="134" spans="2:14" ht="9.75" customHeight="1">
      <c r="B134" s="15"/>
      <c r="C134" s="15"/>
      <c r="E134" s="16"/>
      <c r="F134" s="17"/>
      <c r="G134" s="17"/>
      <c r="H134" s="17"/>
      <c r="I134" s="17"/>
      <c r="J134" s="17"/>
      <c r="K134" s="17"/>
      <c r="L134" s="17"/>
      <c r="M134" s="17"/>
      <c r="N134" s="17"/>
    </row>
    <row r="135" spans="2:14" s="11" customFormat="1" ht="9.75" customHeight="1">
      <c r="B135" s="36" t="s">
        <v>142</v>
      </c>
      <c r="C135" s="36"/>
      <c r="E135" s="13">
        <f>SUM(E136:E140)</f>
        <v>4</v>
      </c>
      <c r="F135" s="14">
        <f>SUM(F136:F140)</f>
        <v>705</v>
      </c>
      <c r="G135" s="14">
        <f aca="true" t="shared" si="23" ref="G135:G140">SUM(H135:I135)</f>
        <v>29</v>
      </c>
      <c r="H135" s="14">
        <f aca="true" t="shared" si="24" ref="H135:N135">SUM(H136:H140)</f>
        <v>3</v>
      </c>
      <c r="I135" s="14">
        <f t="shared" si="24"/>
        <v>26</v>
      </c>
      <c r="J135" s="14">
        <f t="shared" si="24"/>
        <v>38</v>
      </c>
      <c r="K135" s="14">
        <f t="shared" si="24"/>
        <v>11</v>
      </c>
      <c r="L135" s="14">
        <f t="shared" si="24"/>
        <v>78</v>
      </c>
      <c r="M135" s="14">
        <f t="shared" si="24"/>
        <v>12</v>
      </c>
      <c r="N135" s="14">
        <f t="shared" si="24"/>
        <v>61</v>
      </c>
    </row>
    <row r="136" spans="2:14" ht="9.75" customHeight="1">
      <c r="B136" s="15"/>
      <c r="C136" s="15" t="s">
        <v>77</v>
      </c>
      <c r="E136" s="16">
        <v>1</v>
      </c>
      <c r="F136" s="17">
        <v>154</v>
      </c>
      <c r="G136" s="17">
        <f t="shared" si="23"/>
        <v>8</v>
      </c>
      <c r="H136" s="17" t="s">
        <v>134</v>
      </c>
      <c r="I136" s="17">
        <v>8</v>
      </c>
      <c r="J136" s="17" t="s">
        <v>134</v>
      </c>
      <c r="K136" s="17">
        <v>4</v>
      </c>
      <c r="L136" s="17">
        <v>12</v>
      </c>
      <c r="M136" s="17">
        <v>5</v>
      </c>
      <c r="N136" s="17">
        <v>8</v>
      </c>
    </row>
    <row r="137" spans="2:14" ht="9.75" customHeight="1">
      <c r="B137" s="15"/>
      <c r="C137" s="15" t="s">
        <v>78</v>
      </c>
      <c r="E137" s="16" t="s">
        <v>134</v>
      </c>
      <c r="F137" s="17" t="s">
        <v>134</v>
      </c>
      <c r="G137" s="17">
        <f t="shared" si="23"/>
        <v>2</v>
      </c>
      <c r="H137" s="17">
        <v>1</v>
      </c>
      <c r="I137" s="17">
        <v>1</v>
      </c>
      <c r="J137" s="17">
        <v>19</v>
      </c>
      <c r="K137" s="17">
        <v>1</v>
      </c>
      <c r="L137" s="17">
        <v>2</v>
      </c>
      <c r="M137" s="17">
        <v>1</v>
      </c>
      <c r="N137" s="17">
        <v>5</v>
      </c>
    </row>
    <row r="138" spans="2:14" ht="9.75" customHeight="1">
      <c r="B138" s="15"/>
      <c r="C138" s="15" t="s">
        <v>79</v>
      </c>
      <c r="E138" s="16">
        <v>2</v>
      </c>
      <c r="F138" s="17">
        <v>438</v>
      </c>
      <c r="G138" s="17">
        <f t="shared" si="23"/>
        <v>10</v>
      </c>
      <c r="H138" s="17">
        <v>1</v>
      </c>
      <c r="I138" s="17">
        <v>9</v>
      </c>
      <c r="J138" s="17">
        <v>10</v>
      </c>
      <c r="K138" s="17">
        <v>4</v>
      </c>
      <c r="L138" s="17">
        <v>49</v>
      </c>
      <c r="M138" s="17">
        <v>4</v>
      </c>
      <c r="N138" s="17">
        <v>38</v>
      </c>
    </row>
    <row r="139" spans="2:14" ht="9.75" customHeight="1">
      <c r="B139" s="15"/>
      <c r="C139" s="15" t="s">
        <v>80</v>
      </c>
      <c r="E139" s="16">
        <v>1</v>
      </c>
      <c r="F139" s="17">
        <v>113</v>
      </c>
      <c r="G139" s="17">
        <f t="shared" si="23"/>
        <v>6</v>
      </c>
      <c r="H139" s="17">
        <v>1</v>
      </c>
      <c r="I139" s="17">
        <v>5</v>
      </c>
      <c r="J139" s="17">
        <v>9</v>
      </c>
      <c r="K139" s="17">
        <v>2</v>
      </c>
      <c r="L139" s="17">
        <v>14</v>
      </c>
      <c r="M139" s="17">
        <v>2</v>
      </c>
      <c r="N139" s="17">
        <v>10</v>
      </c>
    </row>
    <row r="140" spans="2:14" ht="9.75" customHeight="1">
      <c r="B140" s="15"/>
      <c r="C140" s="15" t="s">
        <v>81</v>
      </c>
      <c r="E140" s="16" t="s">
        <v>134</v>
      </c>
      <c r="F140" s="17" t="s">
        <v>134</v>
      </c>
      <c r="G140" s="17">
        <f t="shared" si="23"/>
        <v>3</v>
      </c>
      <c r="H140" s="17" t="s">
        <v>134</v>
      </c>
      <c r="I140" s="17">
        <v>3</v>
      </c>
      <c r="J140" s="17" t="s">
        <v>134</v>
      </c>
      <c r="K140" s="17" t="s">
        <v>134</v>
      </c>
      <c r="L140" s="17">
        <v>1</v>
      </c>
      <c r="M140" s="17" t="s">
        <v>13</v>
      </c>
      <c r="N140" s="17" t="s">
        <v>13</v>
      </c>
    </row>
    <row r="141" spans="2:14" ht="9.75" customHeight="1">
      <c r="B141" s="15"/>
      <c r="C141" s="15"/>
      <c r="E141" s="16"/>
      <c r="F141" s="17"/>
      <c r="G141" s="17"/>
      <c r="H141" s="17"/>
      <c r="I141" s="17"/>
      <c r="J141" s="17"/>
      <c r="K141" s="17"/>
      <c r="L141" s="17"/>
      <c r="M141" s="17"/>
      <c r="N141" s="17"/>
    </row>
    <row r="142" spans="2:14" s="11" customFormat="1" ht="9.75" customHeight="1">
      <c r="B142" s="36" t="s">
        <v>143</v>
      </c>
      <c r="C142" s="36"/>
      <c r="E142" s="13" t="s">
        <v>134</v>
      </c>
      <c r="F142" s="14" t="s">
        <v>134</v>
      </c>
      <c r="G142" s="14">
        <f aca="true" t="shared" si="25" ref="G142:G150">SUM(H142:I142)</f>
        <v>23</v>
      </c>
      <c r="H142" s="14">
        <f>SUM(H143:H150)</f>
        <v>5</v>
      </c>
      <c r="I142" s="14">
        <f>SUM(I143:I150)</f>
        <v>18</v>
      </c>
      <c r="J142" s="14">
        <f>SUM(J143:J150)</f>
        <v>27</v>
      </c>
      <c r="K142" s="14" t="s">
        <v>134</v>
      </c>
      <c r="L142" s="14">
        <f>SUM(L143:L150)</f>
        <v>10</v>
      </c>
      <c r="M142" s="14">
        <f>SUM(M143:M150)</f>
        <v>2</v>
      </c>
      <c r="N142" s="14">
        <f>SUM(N143:N150)</f>
        <v>2</v>
      </c>
    </row>
    <row r="143" spans="2:14" ht="9.75" customHeight="1">
      <c r="B143" s="15"/>
      <c r="C143" s="15" t="s">
        <v>82</v>
      </c>
      <c r="E143" s="16" t="s">
        <v>134</v>
      </c>
      <c r="F143" s="17" t="s">
        <v>134</v>
      </c>
      <c r="G143" s="17">
        <f t="shared" si="25"/>
        <v>4</v>
      </c>
      <c r="H143" s="17" t="s">
        <v>134</v>
      </c>
      <c r="I143" s="17">
        <v>4</v>
      </c>
      <c r="J143" s="17" t="s">
        <v>134</v>
      </c>
      <c r="K143" s="17" t="s">
        <v>134</v>
      </c>
      <c r="L143" s="17">
        <v>1</v>
      </c>
      <c r="M143" s="17" t="s">
        <v>13</v>
      </c>
      <c r="N143" s="17" t="s">
        <v>13</v>
      </c>
    </row>
    <row r="144" spans="2:14" ht="9.75" customHeight="1">
      <c r="B144" s="15"/>
      <c r="C144" s="15" t="s">
        <v>83</v>
      </c>
      <c r="E144" s="16" t="s">
        <v>134</v>
      </c>
      <c r="F144" s="17" t="s">
        <v>134</v>
      </c>
      <c r="G144" s="17">
        <f t="shared" si="25"/>
        <v>4</v>
      </c>
      <c r="H144" s="17">
        <v>1</v>
      </c>
      <c r="I144" s="17">
        <v>3</v>
      </c>
      <c r="J144" s="17">
        <v>7</v>
      </c>
      <c r="K144" s="17" t="s">
        <v>134</v>
      </c>
      <c r="L144" s="17">
        <v>1</v>
      </c>
      <c r="M144" s="17" t="s">
        <v>13</v>
      </c>
      <c r="N144" s="17" t="s">
        <v>13</v>
      </c>
    </row>
    <row r="145" spans="2:14" ht="9.75" customHeight="1">
      <c r="B145" s="15"/>
      <c r="C145" s="15" t="s">
        <v>84</v>
      </c>
      <c r="E145" s="16" t="s">
        <v>134</v>
      </c>
      <c r="F145" s="17" t="s">
        <v>134</v>
      </c>
      <c r="G145" s="17">
        <f t="shared" si="25"/>
        <v>1</v>
      </c>
      <c r="H145" s="17">
        <v>1</v>
      </c>
      <c r="I145" s="17" t="s">
        <v>134</v>
      </c>
      <c r="J145" s="17">
        <v>6</v>
      </c>
      <c r="K145" s="17" t="s">
        <v>134</v>
      </c>
      <c r="L145" s="17">
        <v>1</v>
      </c>
      <c r="M145" s="17">
        <v>1</v>
      </c>
      <c r="N145" s="17" t="s">
        <v>13</v>
      </c>
    </row>
    <row r="146" spans="2:14" ht="9.75" customHeight="1">
      <c r="B146" s="15"/>
      <c r="C146" s="15" t="s">
        <v>85</v>
      </c>
      <c r="E146" s="16" t="s">
        <v>134</v>
      </c>
      <c r="F146" s="17" t="s">
        <v>134</v>
      </c>
      <c r="G146" s="17">
        <f t="shared" si="25"/>
        <v>2</v>
      </c>
      <c r="H146" s="17">
        <v>2</v>
      </c>
      <c r="I146" s="17" t="s">
        <v>134</v>
      </c>
      <c r="J146" s="17">
        <v>12</v>
      </c>
      <c r="K146" s="17" t="s">
        <v>134</v>
      </c>
      <c r="L146" s="17">
        <v>2</v>
      </c>
      <c r="M146" s="17" t="s">
        <v>13</v>
      </c>
      <c r="N146" s="17" t="s">
        <v>13</v>
      </c>
    </row>
    <row r="147" spans="2:14" ht="9.75" customHeight="1">
      <c r="B147" s="15"/>
      <c r="C147" s="15" t="s">
        <v>86</v>
      </c>
      <c r="E147" s="16" t="s">
        <v>134</v>
      </c>
      <c r="F147" s="17" t="s">
        <v>134</v>
      </c>
      <c r="G147" s="17">
        <f t="shared" si="25"/>
        <v>2</v>
      </c>
      <c r="H147" s="17" t="s">
        <v>134</v>
      </c>
      <c r="I147" s="17">
        <v>2</v>
      </c>
      <c r="J147" s="17" t="s">
        <v>134</v>
      </c>
      <c r="K147" s="17" t="s">
        <v>134</v>
      </c>
      <c r="L147" s="17">
        <v>1</v>
      </c>
      <c r="M147" s="17" t="s">
        <v>13</v>
      </c>
      <c r="N147" s="17">
        <v>1</v>
      </c>
    </row>
    <row r="148" spans="2:14" ht="9.75" customHeight="1">
      <c r="B148" s="15"/>
      <c r="C148" s="15" t="s">
        <v>87</v>
      </c>
      <c r="E148" s="16" t="s">
        <v>134</v>
      </c>
      <c r="F148" s="17" t="s">
        <v>134</v>
      </c>
      <c r="G148" s="17">
        <f t="shared" si="25"/>
        <v>5</v>
      </c>
      <c r="H148" s="17" t="s">
        <v>134</v>
      </c>
      <c r="I148" s="17">
        <v>5</v>
      </c>
      <c r="J148" s="17" t="s">
        <v>134</v>
      </c>
      <c r="K148" s="17" t="s">
        <v>134</v>
      </c>
      <c r="L148" s="17">
        <v>2</v>
      </c>
      <c r="M148" s="17">
        <v>1</v>
      </c>
      <c r="N148" s="17">
        <v>1</v>
      </c>
    </row>
    <row r="149" spans="2:14" ht="9.75" customHeight="1">
      <c r="B149" s="15"/>
      <c r="C149" s="15" t="s">
        <v>88</v>
      </c>
      <c r="E149" s="16" t="s">
        <v>134</v>
      </c>
      <c r="F149" s="17" t="s">
        <v>134</v>
      </c>
      <c r="G149" s="17">
        <f t="shared" si="25"/>
        <v>3</v>
      </c>
      <c r="H149" s="17" t="s">
        <v>134</v>
      </c>
      <c r="I149" s="17">
        <v>3</v>
      </c>
      <c r="J149" s="17" t="s">
        <v>134</v>
      </c>
      <c r="K149" s="17" t="s">
        <v>134</v>
      </c>
      <c r="L149" s="17">
        <v>1</v>
      </c>
      <c r="M149" s="17" t="s">
        <v>13</v>
      </c>
      <c r="N149" s="17" t="s">
        <v>13</v>
      </c>
    </row>
    <row r="150" spans="2:14" ht="9.75" customHeight="1">
      <c r="B150" s="15"/>
      <c r="C150" s="15" t="s">
        <v>89</v>
      </c>
      <c r="E150" s="16" t="s">
        <v>134</v>
      </c>
      <c r="F150" s="17" t="s">
        <v>134</v>
      </c>
      <c r="G150" s="17">
        <f t="shared" si="25"/>
        <v>2</v>
      </c>
      <c r="H150" s="17">
        <v>1</v>
      </c>
      <c r="I150" s="17">
        <v>1</v>
      </c>
      <c r="J150" s="17">
        <v>2</v>
      </c>
      <c r="K150" s="17" t="s">
        <v>134</v>
      </c>
      <c r="L150" s="17">
        <v>1</v>
      </c>
      <c r="M150" s="17" t="s">
        <v>13</v>
      </c>
      <c r="N150" s="17" t="s">
        <v>13</v>
      </c>
    </row>
    <row r="151" spans="2:14" ht="9.75" customHeight="1">
      <c r="B151" s="15"/>
      <c r="C151" s="15"/>
      <c r="E151" s="16"/>
      <c r="F151" s="17"/>
      <c r="G151" s="17"/>
      <c r="H151" s="17"/>
      <c r="I151" s="17"/>
      <c r="J151" s="17"/>
      <c r="K151" s="17"/>
      <c r="L151" s="17"/>
      <c r="M151" s="17"/>
      <c r="N151" s="17"/>
    </row>
    <row r="152" spans="2:14" s="11" customFormat="1" ht="9.75" customHeight="1">
      <c r="B152" s="36" t="s">
        <v>144</v>
      </c>
      <c r="C152" s="36"/>
      <c r="E152" s="13">
        <f>SUM(E153:E158)</f>
        <v>5</v>
      </c>
      <c r="F152" s="14">
        <f>SUM(F153:F158)</f>
        <v>603</v>
      </c>
      <c r="G152" s="14">
        <f aca="true" t="shared" si="26" ref="G152:G158">SUM(H152:I152)</f>
        <v>35</v>
      </c>
      <c r="H152" s="14">
        <f aca="true" t="shared" si="27" ref="H152:N152">SUM(H153:H158)</f>
        <v>5</v>
      </c>
      <c r="I152" s="14">
        <f t="shared" si="27"/>
        <v>30</v>
      </c>
      <c r="J152" s="14">
        <f t="shared" si="27"/>
        <v>31</v>
      </c>
      <c r="K152" s="14">
        <f t="shared" si="27"/>
        <v>12</v>
      </c>
      <c r="L152" s="14">
        <f t="shared" si="27"/>
        <v>47</v>
      </c>
      <c r="M152" s="14">
        <f t="shared" si="27"/>
        <v>10</v>
      </c>
      <c r="N152" s="14">
        <f t="shared" si="27"/>
        <v>50</v>
      </c>
    </row>
    <row r="153" spans="2:14" ht="9.75" customHeight="1">
      <c r="B153" s="15"/>
      <c r="C153" s="15" t="s">
        <v>90</v>
      </c>
      <c r="E153" s="16">
        <v>2</v>
      </c>
      <c r="F153" s="17">
        <v>90</v>
      </c>
      <c r="G153" s="17">
        <f t="shared" si="26"/>
        <v>8</v>
      </c>
      <c r="H153" s="17" t="s">
        <v>134</v>
      </c>
      <c r="I153" s="17">
        <v>8</v>
      </c>
      <c r="J153" s="17" t="s">
        <v>134</v>
      </c>
      <c r="K153" s="17">
        <v>5</v>
      </c>
      <c r="L153" s="17">
        <v>11</v>
      </c>
      <c r="M153" s="17">
        <v>5</v>
      </c>
      <c r="N153" s="17">
        <v>31</v>
      </c>
    </row>
    <row r="154" spans="2:14" ht="9.75" customHeight="1">
      <c r="B154" s="15"/>
      <c r="C154" s="15" t="s">
        <v>91</v>
      </c>
      <c r="E154" s="16">
        <v>1</v>
      </c>
      <c r="F154" s="17">
        <v>338</v>
      </c>
      <c r="G154" s="17">
        <f t="shared" si="26"/>
        <v>4</v>
      </c>
      <c r="H154" s="17" t="s">
        <v>134</v>
      </c>
      <c r="I154" s="17">
        <v>4</v>
      </c>
      <c r="J154" s="17" t="s">
        <v>134</v>
      </c>
      <c r="K154" s="17">
        <v>1</v>
      </c>
      <c r="L154" s="17">
        <v>9</v>
      </c>
      <c r="M154" s="17">
        <v>1</v>
      </c>
      <c r="N154" s="17">
        <v>8</v>
      </c>
    </row>
    <row r="155" spans="2:14" ht="9.75" customHeight="1">
      <c r="B155" s="15"/>
      <c r="C155" s="15" t="s">
        <v>92</v>
      </c>
      <c r="E155" s="16" t="s">
        <v>134</v>
      </c>
      <c r="F155" s="17" t="s">
        <v>134</v>
      </c>
      <c r="G155" s="17">
        <f t="shared" si="26"/>
        <v>4</v>
      </c>
      <c r="H155" s="17">
        <v>1</v>
      </c>
      <c r="I155" s="17">
        <v>3</v>
      </c>
      <c r="J155" s="17">
        <v>6</v>
      </c>
      <c r="K155" s="17" t="s">
        <v>134</v>
      </c>
      <c r="L155" s="17">
        <v>1</v>
      </c>
      <c r="M155" s="17" t="s">
        <v>13</v>
      </c>
      <c r="N155" s="17" t="s">
        <v>13</v>
      </c>
    </row>
    <row r="156" spans="2:14" ht="9.75" customHeight="1">
      <c r="B156" s="15"/>
      <c r="C156" s="15" t="s">
        <v>93</v>
      </c>
      <c r="E156" s="16" t="s">
        <v>134</v>
      </c>
      <c r="F156" s="17" t="s">
        <v>134</v>
      </c>
      <c r="G156" s="17">
        <f t="shared" si="26"/>
        <v>3</v>
      </c>
      <c r="H156" s="17">
        <v>1</v>
      </c>
      <c r="I156" s="17">
        <v>2</v>
      </c>
      <c r="J156" s="17">
        <v>6</v>
      </c>
      <c r="K156" s="17" t="s">
        <v>134</v>
      </c>
      <c r="L156" s="17">
        <v>1</v>
      </c>
      <c r="M156" s="17" t="s">
        <v>13</v>
      </c>
      <c r="N156" s="17" t="s">
        <v>13</v>
      </c>
    </row>
    <row r="157" spans="2:14" ht="9.75" customHeight="1">
      <c r="B157" s="15"/>
      <c r="C157" s="15" t="s">
        <v>94</v>
      </c>
      <c r="E157" s="16">
        <v>2</v>
      </c>
      <c r="F157" s="17">
        <v>175</v>
      </c>
      <c r="G157" s="17">
        <f t="shared" si="26"/>
        <v>10</v>
      </c>
      <c r="H157" s="17">
        <v>3</v>
      </c>
      <c r="I157" s="17">
        <v>7</v>
      </c>
      <c r="J157" s="17">
        <v>19</v>
      </c>
      <c r="K157" s="17">
        <v>3</v>
      </c>
      <c r="L157" s="17">
        <v>22</v>
      </c>
      <c r="M157" s="17">
        <v>3</v>
      </c>
      <c r="N157" s="17">
        <v>10</v>
      </c>
    </row>
    <row r="158" spans="2:14" ht="9.75" customHeight="1">
      <c r="B158" s="15"/>
      <c r="C158" s="15" t="s">
        <v>95</v>
      </c>
      <c r="E158" s="16" t="s">
        <v>134</v>
      </c>
      <c r="F158" s="17" t="s">
        <v>134</v>
      </c>
      <c r="G158" s="17">
        <f t="shared" si="26"/>
        <v>6</v>
      </c>
      <c r="H158" s="17" t="s">
        <v>134</v>
      </c>
      <c r="I158" s="17">
        <v>6</v>
      </c>
      <c r="J158" s="17" t="s">
        <v>134</v>
      </c>
      <c r="K158" s="17">
        <v>3</v>
      </c>
      <c r="L158" s="17">
        <v>3</v>
      </c>
      <c r="M158" s="17">
        <v>1</v>
      </c>
      <c r="N158" s="17">
        <v>1</v>
      </c>
    </row>
    <row r="159" ht="6" customHeight="1" thickBot="1">
      <c r="E159" s="18"/>
    </row>
    <row r="160" spans="1:14" ht="13.5">
      <c r="A160" s="20"/>
      <c r="B160" s="20"/>
      <c r="C160" s="20"/>
      <c r="D160" s="20"/>
      <c r="E160" s="20"/>
      <c r="F160" s="20"/>
      <c r="G160" s="20"/>
      <c r="H160" s="20"/>
      <c r="I160" s="20"/>
      <c r="J160" s="20"/>
      <c r="K160" s="20"/>
      <c r="L160" s="20"/>
      <c r="M160" s="20"/>
      <c r="N160" s="20"/>
    </row>
  </sheetData>
  <sheetProtection/>
  <mergeCells count="42">
    <mergeCell ref="L86:L88"/>
    <mergeCell ref="M86:M88"/>
    <mergeCell ref="L6:L8"/>
    <mergeCell ref="M6:M8"/>
    <mergeCell ref="N6:N8"/>
    <mergeCell ref="N86:N88"/>
    <mergeCell ref="E87:E88"/>
    <mergeCell ref="F87:F88"/>
    <mergeCell ref="G87:I87"/>
    <mergeCell ref="J87:J88"/>
    <mergeCell ref="G86:J86"/>
    <mergeCell ref="K86:K88"/>
    <mergeCell ref="G6:J6"/>
    <mergeCell ref="E7:E8"/>
    <mergeCell ref="F7:F8"/>
    <mergeCell ref="G7:I7"/>
    <mergeCell ref="J7:J8"/>
    <mergeCell ref="K6:K8"/>
    <mergeCell ref="B142:C142"/>
    <mergeCell ref="B152:C152"/>
    <mergeCell ref="A6:D8"/>
    <mergeCell ref="E6:F6"/>
    <mergeCell ref="A86:D88"/>
    <mergeCell ref="E86:F86"/>
    <mergeCell ref="B90:C90"/>
    <mergeCell ref="B115:C115"/>
    <mergeCell ref="B119:C119"/>
    <mergeCell ref="B122:C122"/>
    <mergeCell ref="B46:C46"/>
    <mergeCell ref="B135:C135"/>
    <mergeCell ref="B97:C97"/>
    <mergeCell ref="B106:C106"/>
    <mergeCell ref="B50:C50"/>
    <mergeCell ref="B56:C56"/>
    <mergeCell ref="B66:C66"/>
    <mergeCell ref="B75:C75"/>
    <mergeCell ref="B10:C10"/>
    <mergeCell ref="B12:C12"/>
    <mergeCell ref="B14:C14"/>
    <mergeCell ref="B31:C31"/>
    <mergeCell ref="B37:C37"/>
    <mergeCell ref="B42:C42"/>
  </mergeCells>
  <printOptions/>
  <pageMargins left="0.75" right="0.7874015748031497" top="0.6692913385826772"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81"/>
  <sheetViews>
    <sheetView zoomScalePageLayoutView="0" workbookViewId="0" topLeftCell="A1">
      <selection activeCell="O19" sqref="O19"/>
    </sheetView>
  </sheetViews>
  <sheetFormatPr defaultColWidth="9.00390625" defaultRowHeight="13.5"/>
  <cols>
    <col min="1" max="1" width="0.875" style="1" customWidth="1"/>
    <col min="2" max="2" width="1.4921875" style="1" customWidth="1"/>
    <col min="3" max="3" width="7.625" style="1" customWidth="1"/>
    <col min="4" max="4" width="0.74609375" style="1" customWidth="1"/>
    <col min="5" max="9" width="6.50390625" style="1" customWidth="1"/>
    <col min="10" max="10" width="0.5" style="1" customWidth="1"/>
    <col min="11" max="11" width="0.875" style="1" customWidth="1"/>
    <col min="12" max="12" width="1.4921875" style="1" customWidth="1"/>
    <col min="13" max="13" width="7.625" style="1" customWidth="1"/>
    <col min="14" max="14" width="0.74609375" style="1" customWidth="1"/>
    <col min="15" max="16" width="6.50390625" style="1" customWidth="1"/>
    <col min="17" max="19" width="6.375" style="1" customWidth="1"/>
    <col min="20" max="16384" width="9.00390625" style="1" customWidth="1"/>
  </cols>
  <sheetData>
    <row r="1" ht="17.25">
      <c r="G1" s="5" t="s">
        <v>389</v>
      </c>
    </row>
    <row r="2" ht="11.25" customHeight="1">
      <c r="A2" s="4" t="s">
        <v>390</v>
      </c>
    </row>
    <row r="3" ht="11.25" customHeight="1">
      <c r="A3" s="4" t="s">
        <v>391</v>
      </c>
    </row>
    <row r="4" spans="1:19" ht="11.25" customHeight="1" thickBot="1">
      <c r="A4" s="4" t="s">
        <v>392</v>
      </c>
      <c r="P4" s="4"/>
      <c r="S4" s="6" t="s">
        <v>393</v>
      </c>
    </row>
    <row r="5" spans="1:19" ht="21" customHeight="1" thickTop="1">
      <c r="A5" s="66" t="s">
        <v>101</v>
      </c>
      <c r="B5" s="66"/>
      <c r="C5" s="66"/>
      <c r="D5" s="66"/>
      <c r="E5" s="22" t="s">
        <v>394</v>
      </c>
      <c r="F5" s="22" t="s">
        <v>395</v>
      </c>
      <c r="G5" s="257" t="s">
        <v>396</v>
      </c>
      <c r="H5" s="22" t="s">
        <v>397</v>
      </c>
      <c r="I5" s="22" t="s">
        <v>398</v>
      </c>
      <c r="J5" s="258"/>
      <c r="K5" s="259" t="s">
        <v>101</v>
      </c>
      <c r="L5" s="260"/>
      <c r="M5" s="260"/>
      <c r="N5" s="261"/>
      <c r="O5" s="22" t="s">
        <v>394</v>
      </c>
      <c r="P5" s="22" t="s">
        <v>395</v>
      </c>
      <c r="Q5" s="257" t="s">
        <v>396</v>
      </c>
      <c r="R5" s="22" t="s">
        <v>397</v>
      </c>
      <c r="S5" s="22" t="s">
        <v>398</v>
      </c>
    </row>
    <row r="6" spans="5:15" ht="3" customHeight="1">
      <c r="E6" s="10"/>
      <c r="K6" s="262"/>
      <c r="L6" s="24"/>
      <c r="M6" s="24"/>
      <c r="N6" s="24"/>
      <c r="O6" s="10"/>
    </row>
    <row r="7" spans="1:19" ht="10.5" customHeight="1">
      <c r="A7" s="11"/>
      <c r="B7" s="36" t="s">
        <v>114</v>
      </c>
      <c r="C7" s="36"/>
      <c r="D7" s="11"/>
      <c r="E7" s="13">
        <f>SUM(E9,E11)</f>
        <v>2469</v>
      </c>
      <c r="F7" s="14">
        <f>SUM(F9,F11)</f>
        <v>4174</v>
      </c>
      <c r="G7" s="14">
        <f>SUM(G9,G11)</f>
        <v>3825</v>
      </c>
      <c r="H7" s="14">
        <f>SUM(H9,H11)</f>
        <v>522</v>
      </c>
      <c r="I7" s="14">
        <f>SUM(I9,I11)</f>
        <v>2123</v>
      </c>
      <c r="J7" s="14"/>
      <c r="K7" s="263"/>
      <c r="L7" s="47" t="s">
        <v>133</v>
      </c>
      <c r="M7" s="47"/>
      <c r="N7" s="30"/>
      <c r="O7" s="13">
        <f>SUM(O8:O12)</f>
        <v>24</v>
      </c>
      <c r="P7" s="14">
        <f>SUM(P8:P12)</f>
        <v>39</v>
      </c>
      <c r="Q7" s="14">
        <f>SUM(Q8:Q12)</f>
        <v>22</v>
      </c>
      <c r="R7" s="14">
        <f>SUM(R8:R12)</f>
        <v>12</v>
      </c>
      <c r="S7" s="14">
        <f>SUM(S8:S12)</f>
        <v>27</v>
      </c>
    </row>
    <row r="8" spans="1:19" ht="10.5" customHeight="1">
      <c r="A8" s="11"/>
      <c r="B8" s="12"/>
      <c r="C8" s="12"/>
      <c r="D8" s="11"/>
      <c r="E8" s="13"/>
      <c r="F8" s="14"/>
      <c r="G8" s="14"/>
      <c r="H8" s="14"/>
      <c r="I8" s="14"/>
      <c r="J8" s="14"/>
      <c r="K8" s="262"/>
      <c r="L8" s="33"/>
      <c r="M8" s="33" t="s">
        <v>135</v>
      </c>
      <c r="N8" s="24"/>
      <c r="O8" s="16">
        <v>4</v>
      </c>
      <c r="P8" s="17">
        <v>5</v>
      </c>
      <c r="Q8" s="17">
        <v>3</v>
      </c>
      <c r="R8" s="17">
        <v>1</v>
      </c>
      <c r="S8" s="17">
        <v>3</v>
      </c>
    </row>
    <row r="9" spans="1:19" ht="10.5" customHeight="1">
      <c r="A9" s="11"/>
      <c r="B9" s="36" t="s">
        <v>115</v>
      </c>
      <c r="C9" s="36"/>
      <c r="D9" s="11"/>
      <c r="E9" s="13">
        <f>SUM(E13:E26)</f>
        <v>1537</v>
      </c>
      <c r="F9" s="14">
        <f>SUM(F13:F26)</f>
        <v>2764</v>
      </c>
      <c r="G9" s="14">
        <f>SUM(G13:G26)</f>
        <v>2631</v>
      </c>
      <c r="H9" s="14">
        <f>SUM(H13:H26)</f>
        <v>314</v>
      </c>
      <c r="I9" s="14">
        <f>SUM(I13:I26)</f>
        <v>763</v>
      </c>
      <c r="J9" s="14"/>
      <c r="K9" s="264"/>
      <c r="L9" s="33"/>
      <c r="M9" s="33" t="s">
        <v>136</v>
      </c>
      <c r="N9" s="182"/>
      <c r="O9" s="16">
        <v>3</v>
      </c>
      <c r="P9" s="17">
        <v>6</v>
      </c>
      <c r="Q9" s="17">
        <v>1</v>
      </c>
      <c r="R9" s="17">
        <v>2</v>
      </c>
      <c r="S9" s="17">
        <v>17</v>
      </c>
    </row>
    <row r="10" spans="1:19" ht="10.5" customHeight="1">
      <c r="A10" s="11"/>
      <c r="B10" s="12"/>
      <c r="C10" s="12"/>
      <c r="D10" s="11"/>
      <c r="E10" s="13"/>
      <c r="F10" s="14"/>
      <c r="G10" s="14"/>
      <c r="H10" s="14"/>
      <c r="I10" s="14"/>
      <c r="J10" s="14"/>
      <c r="K10" s="264"/>
      <c r="L10" s="33"/>
      <c r="M10" s="33" t="s">
        <v>46</v>
      </c>
      <c r="N10" s="182"/>
      <c r="O10" s="16">
        <v>8</v>
      </c>
      <c r="P10" s="17">
        <v>9</v>
      </c>
      <c r="Q10" s="17">
        <v>12</v>
      </c>
      <c r="R10" s="17">
        <v>6</v>
      </c>
      <c r="S10" s="17">
        <v>3</v>
      </c>
    </row>
    <row r="11" spans="1:19" ht="10.5" customHeight="1">
      <c r="A11" s="11"/>
      <c r="B11" s="36" t="s">
        <v>116</v>
      </c>
      <c r="C11" s="36"/>
      <c r="D11" s="11"/>
      <c r="E11" s="13">
        <f>SUM(E28,E34,E39,E43,E47,E53,E63,E72,O7,O14,O23,O32,O36,O39,O52,O59,O69)</f>
        <v>932</v>
      </c>
      <c r="F11" s="14">
        <f>SUM(F28,F34,F39,F43,F47,F53,F63,F72,P7,P14,P23,P32,P36,P39,P52,P59,P69)</f>
        <v>1410</v>
      </c>
      <c r="G11" s="14">
        <f>SUM(G28,G34,G39,G43,G47,G53,G63,G72,Q7,Q14,Q23,Q32,Q36,Q39,Q52,Q59,Q69)</f>
        <v>1194</v>
      </c>
      <c r="H11" s="14">
        <f>SUM(H28,H34,H39,H43,H47,H53,H63,H72,R7,R14,R23,R32,R36,R39,R52,R59,R69)</f>
        <v>208</v>
      </c>
      <c r="I11" s="14">
        <f>SUM(I28,I34,I39,I43,I47,I53,I63,I72,S7,S14,S23,S32,S36,S39,S52,S59,S69)</f>
        <v>1360</v>
      </c>
      <c r="J11" s="14"/>
      <c r="K11" s="264"/>
      <c r="L11" s="33"/>
      <c r="M11" s="33" t="s">
        <v>47</v>
      </c>
      <c r="N11" s="182"/>
      <c r="O11" s="16">
        <v>6</v>
      </c>
      <c r="P11" s="17">
        <v>13</v>
      </c>
      <c r="Q11" s="17">
        <v>4</v>
      </c>
      <c r="R11" s="17">
        <v>1</v>
      </c>
      <c r="S11" s="17">
        <v>1</v>
      </c>
    </row>
    <row r="12" spans="2:19" ht="10.5" customHeight="1">
      <c r="B12" s="15"/>
      <c r="C12" s="15"/>
      <c r="E12" s="16"/>
      <c r="F12" s="17"/>
      <c r="G12" s="17"/>
      <c r="H12" s="17"/>
      <c r="I12" s="17"/>
      <c r="J12" s="17"/>
      <c r="K12" s="264"/>
      <c r="L12" s="33"/>
      <c r="M12" s="33" t="s">
        <v>48</v>
      </c>
      <c r="N12" s="182"/>
      <c r="O12" s="16">
        <v>3</v>
      </c>
      <c r="P12" s="17">
        <v>6</v>
      </c>
      <c r="Q12" s="17">
        <v>2</v>
      </c>
      <c r="R12" s="17">
        <v>2</v>
      </c>
      <c r="S12" s="17">
        <v>3</v>
      </c>
    </row>
    <row r="13" spans="2:19" ht="10.5" customHeight="1">
      <c r="B13" s="15"/>
      <c r="C13" s="15" t="s">
        <v>117</v>
      </c>
      <c r="E13" s="16">
        <v>477</v>
      </c>
      <c r="F13" s="17">
        <v>907</v>
      </c>
      <c r="G13" s="17">
        <v>796</v>
      </c>
      <c r="H13" s="17">
        <v>142</v>
      </c>
      <c r="I13" s="17">
        <v>164</v>
      </c>
      <c r="J13" s="17"/>
      <c r="K13" s="264"/>
      <c r="L13" s="33"/>
      <c r="M13" s="33"/>
      <c r="N13" s="182"/>
      <c r="O13" s="16"/>
      <c r="P13" s="17"/>
      <c r="Q13" s="17"/>
      <c r="R13" s="17"/>
      <c r="S13" s="17"/>
    </row>
    <row r="14" spans="2:19" ht="10.5" customHeight="1">
      <c r="B14" s="15"/>
      <c r="C14" s="15" t="s">
        <v>0</v>
      </c>
      <c r="E14" s="16">
        <v>188</v>
      </c>
      <c r="F14" s="17">
        <v>353</v>
      </c>
      <c r="G14" s="17">
        <v>355</v>
      </c>
      <c r="H14" s="17">
        <v>38</v>
      </c>
      <c r="I14" s="17">
        <v>80</v>
      </c>
      <c r="J14" s="17"/>
      <c r="K14" s="265"/>
      <c r="L14" s="47" t="s">
        <v>137</v>
      </c>
      <c r="M14" s="47"/>
      <c r="N14" s="266"/>
      <c r="O14" s="13">
        <f>SUM(O15:O21)</f>
        <v>75</v>
      </c>
      <c r="P14" s="14">
        <f>SUM(P15:P21)</f>
        <v>115</v>
      </c>
      <c r="Q14" s="14">
        <f>SUM(Q15:Q21)</f>
        <v>56</v>
      </c>
      <c r="R14" s="14">
        <f>SUM(R15:R21)</f>
        <v>20</v>
      </c>
      <c r="S14" s="14">
        <f>SUM(S15:S21)</f>
        <v>264</v>
      </c>
    </row>
    <row r="15" spans="2:19" ht="10.5" customHeight="1">
      <c r="B15" s="15"/>
      <c r="C15" s="15" t="s">
        <v>1</v>
      </c>
      <c r="E15" s="16">
        <v>107</v>
      </c>
      <c r="F15" s="17">
        <v>179</v>
      </c>
      <c r="G15" s="17">
        <v>94</v>
      </c>
      <c r="H15" s="17">
        <v>13</v>
      </c>
      <c r="I15" s="17">
        <v>174</v>
      </c>
      <c r="J15" s="17"/>
      <c r="K15" s="264"/>
      <c r="L15" s="33"/>
      <c r="M15" s="33" t="s">
        <v>49</v>
      </c>
      <c r="N15" s="182"/>
      <c r="O15" s="16">
        <v>31</v>
      </c>
      <c r="P15" s="17">
        <v>44</v>
      </c>
      <c r="Q15" s="17">
        <v>24</v>
      </c>
      <c r="R15" s="17">
        <v>6</v>
      </c>
      <c r="S15" s="17">
        <v>42</v>
      </c>
    </row>
    <row r="16" spans="2:19" ht="10.5" customHeight="1">
      <c r="B16" s="15"/>
      <c r="C16" s="15" t="s">
        <v>2</v>
      </c>
      <c r="E16" s="16">
        <v>107</v>
      </c>
      <c r="F16" s="17">
        <v>149</v>
      </c>
      <c r="G16" s="17">
        <v>158</v>
      </c>
      <c r="H16" s="17">
        <v>11</v>
      </c>
      <c r="I16" s="17">
        <v>32</v>
      </c>
      <c r="J16" s="17"/>
      <c r="K16" s="264"/>
      <c r="L16" s="33"/>
      <c r="M16" s="33" t="s">
        <v>50</v>
      </c>
      <c r="N16" s="182"/>
      <c r="O16" s="16">
        <v>9</v>
      </c>
      <c r="P16" s="17">
        <v>10</v>
      </c>
      <c r="Q16" s="17">
        <v>8</v>
      </c>
      <c r="R16" s="17">
        <v>2</v>
      </c>
      <c r="S16" s="17">
        <v>10</v>
      </c>
    </row>
    <row r="17" spans="2:19" ht="10.5" customHeight="1">
      <c r="B17" s="15"/>
      <c r="C17" s="15" t="s">
        <v>3</v>
      </c>
      <c r="E17" s="16">
        <v>83</v>
      </c>
      <c r="F17" s="17">
        <v>161</v>
      </c>
      <c r="G17" s="17">
        <v>139</v>
      </c>
      <c r="H17" s="17">
        <v>16</v>
      </c>
      <c r="I17" s="17">
        <v>19</v>
      </c>
      <c r="J17" s="17"/>
      <c r="K17" s="264"/>
      <c r="L17" s="33"/>
      <c r="M17" s="33" t="s">
        <v>51</v>
      </c>
      <c r="N17" s="182"/>
      <c r="O17" s="16">
        <v>18</v>
      </c>
      <c r="P17" s="17">
        <v>37</v>
      </c>
      <c r="Q17" s="17">
        <v>13</v>
      </c>
      <c r="R17" s="17">
        <v>3</v>
      </c>
      <c r="S17" s="17">
        <v>49</v>
      </c>
    </row>
    <row r="18" spans="2:19" ht="10.5" customHeight="1">
      <c r="B18" s="15"/>
      <c r="C18" s="15" t="s">
        <v>4</v>
      </c>
      <c r="E18" s="16">
        <v>50</v>
      </c>
      <c r="F18" s="17">
        <v>119</v>
      </c>
      <c r="G18" s="17">
        <v>111</v>
      </c>
      <c r="H18" s="17">
        <v>9</v>
      </c>
      <c r="I18" s="17">
        <v>54</v>
      </c>
      <c r="J18" s="17"/>
      <c r="K18" s="264"/>
      <c r="L18" s="33"/>
      <c r="M18" s="33" t="s">
        <v>52</v>
      </c>
      <c r="N18" s="182"/>
      <c r="O18" s="16">
        <v>3</v>
      </c>
      <c r="P18" s="17">
        <v>5</v>
      </c>
      <c r="Q18" s="17">
        <v>2</v>
      </c>
      <c r="R18" s="17">
        <v>7</v>
      </c>
      <c r="S18" s="17">
        <v>133</v>
      </c>
    </row>
    <row r="19" spans="2:19" ht="10.5" customHeight="1">
      <c r="B19" s="15"/>
      <c r="C19" s="15" t="s">
        <v>5</v>
      </c>
      <c r="E19" s="16">
        <v>26</v>
      </c>
      <c r="F19" s="17">
        <v>55</v>
      </c>
      <c r="G19" s="17">
        <v>41</v>
      </c>
      <c r="H19" s="17">
        <v>3</v>
      </c>
      <c r="I19" s="17">
        <v>12</v>
      </c>
      <c r="J19" s="17"/>
      <c r="K19" s="264"/>
      <c r="L19" s="33"/>
      <c r="M19" s="33" t="s">
        <v>53</v>
      </c>
      <c r="N19" s="182"/>
      <c r="O19" s="16">
        <v>7</v>
      </c>
      <c r="P19" s="17">
        <v>8</v>
      </c>
      <c r="Q19" s="17">
        <v>8</v>
      </c>
      <c r="R19" s="17">
        <v>1</v>
      </c>
      <c r="S19" s="17">
        <v>4</v>
      </c>
    </row>
    <row r="20" spans="2:19" ht="10.5" customHeight="1">
      <c r="B20" s="15"/>
      <c r="C20" s="15" t="s">
        <v>6</v>
      </c>
      <c r="E20" s="16">
        <v>55</v>
      </c>
      <c r="F20" s="17">
        <v>61</v>
      </c>
      <c r="G20" s="17">
        <v>75</v>
      </c>
      <c r="H20" s="17">
        <v>8</v>
      </c>
      <c r="I20" s="17">
        <v>30</v>
      </c>
      <c r="J20" s="17"/>
      <c r="K20" s="264"/>
      <c r="L20" s="33"/>
      <c r="M20" s="33" t="s">
        <v>54</v>
      </c>
      <c r="N20" s="182"/>
      <c r="O20" s="16">
        <v>4</v>
      </c>
      <c r="P20" s="17">
        <v>7</v>
      </c>
      <c r="Q20" s="17" t="s">
        <v>187</v>
      </c>
      <c r="R20" s="17">
        <v>1</v>
      </c>
      <c r="S20" s="17">
        <v>22</v>
      </c>
    </row>
    <row r="21" spans="2:19" ht="10.5" customHeight="1">
      <c r="B21" s="15"/>
      <c r="C21" s="15" t="s">
        <v>7</v>
      </c>
      <c r="E21" s="16">
        <v>75</v>
      </c>
      <c r="F21" s="17">
        <v>105</v>
      </c>
      <c r="G21" s="17">
        <v>102</v>
      </c>
      <c r="H21" s="17">
        <v>10</v>
      </c>
      <c r="I21" s="17">
        <v>20</v>
      </c>
      <c r="J21" s="17"/>
      <c r="K21" s="264"/>
      <c r="L21" s="33"/>
      <c r="M21" s="33" t="s">
        <v>55</v>
      </c>
      <c r="N21" s="182"/>
      <c r="O21" s="16">
        <v>3</v>
      </c>
      <c r="P21" s="17">
        <v>4</v>
      </c>
      <c r="Q21" s="17">
        <v>1</v>
      </c>
      <c r="R21" s="17" t="s">
        <v>187</v>
      </c>
      <c r="S21" s="17">
        <v>4</v>
      </c>
    </row>
    <row r="22" spans="2:19" ht="10.5" customHeight="1">
      <c r="B22" s="15"/>
      <c r="C22" s="15" t="s">
        <v>8</v>
      </c>
      <c r="E22" s="16">
        <v>39</v>
      </c>
      <c r="F22" s="17">
        <v>55</v>
      </c>
      <c r="G22" s="17">
        <v>68</v>
      </c>
      <c r="H22" s="17">
        <v>4</v>
      </c>
      <c r="I22" s="17">
        <v>43</v>
      </c>
      <c r="J22" s="17"/>
      <c r="K22" s="264"/>
      <c r="L22" s="33"/>
      <c r="M22" s="33"/>
      <c r="N22" s="182"/>
      <c r="O22" s="16"/>
      <c r="P22" s="17"/>
      <c r="Q22" s="17"/>
      <c r="R22" s="17"/>
      <c r="S22" s="17"/>
    </row>
    <row r="23" spans="2:19" ht="10.5" customHeight="1">
      <c r="B23" s="15"/>
      <c r="C23" s="15" t="s">
        <v>9</v>
      </c>
      <c r="E23" s="16">
        <v>59</v>
      </c>
      <c r="F23" s="17">
        <v>98</v>
      </c>
      <c r="G23" s="17">
        <v>107</v>
      </c>
      <c r="H23" s="17">
        <v>9</v>
      </c>
      <c r="I23" s="17">
        <v>36</v>
      </c>
      <c r="J23" s="17"/>
      <c r="K23" s="265"/>
      <c r="L23" s="47" t="s">
        <v>138</v>
      </c>
      <c r="M23" s="47"/>
      <c r="N23" s="266"/>
      <c r="O23" s="13">
        <f>SUM(O24:O30)</f>
        <v>66</v>
      </c>
      <c r="P23" s="14">
        <f>SUM(P24:P30)</f>
        <v>116</v>
      </c>
      <c r="Q23" s="14">
        <f>SUM(Q24:Q30)</f>
        <v>59</v>
      </c>
      <c r="R23" s="14">
        <f>SUM(R24:R30)</f>
        <v>8</v>
      </c>
      <c r="S23" s="14">
        <f>SUM(S24:S30)</f>
        <v>51</v>
      </c>
    </row>
    <row r="24" spans="2:19" ht="10.5" customHeight="1">
      <c r="B24" s="15"/>
      <c r="C24" s="15" t="s">
        <v>10</v>
      </c>
      <c r="E24" s="16">
        <v>84</v>
      </c>
      <c r="F24" s="17">
        <v>126</v>
      </c>
      <c r="G24" s="17">
        <v>111</v>
      </c>
      <c r="H24" s="17">
        <v>18</v>
      </c>
      <c r="I24" s="17">
        <v>36</v>
      </c>
      <c r="J24" s="17"/>
      <c r="K24" s="264"/>
      <c r="L24" s="33"/>
      <c r="M24" s="33" t="s">
        <v>56</v>
      </c>
      <c r="N24" s="182"/>
      <c r="O24" s="16">
        <v>5</v>
      </c>
      <c r="P24" s="17">
        <v>8</v>
      </c>
      <c r="Q24" s="17">
        <v>11</v>
      </c>
      <c r="R24" s="17" t="s">
        <v>187</v>
      </c>
      <c r="S24" s="17">
        <v>3</v>
      </c>
    </row>
    <row r="25" spans="2:19" ht="10.5" customHeight="1">
      <c r="B25" s="15"/>
      <c r="C25" s="15" t="s">
        <v>11</v>
      </c>
      <c r="E25" s="16">
        <v>111</v>
      </c>
      <c r="F25" s="17">
        <v>240</v>
      </c>
      <c r="G25" s="17">
        <v>286</v>
      </c>
      <c r="H25" s="17">
        <v>14</v>
      </c>
      <c r="I25" s="17">
        <v>40</v>
      </c>
      <c r="J25" s="17"/>
      <c r="K25" s="264"/>
      <c r="L25" s="33"/>
      <c r="M25" s="33" t="s">
        <v>57</v>
      </c>
      <c r="N25" s="182"/>
      <c r="O25" s="16">
        <v>6</v>
      </c>
      <c r="P25" s="17">
        <v>11</v>
      </c>
      <c r="Q25" s="17">
        <v>8</v>
      </c>
      <c r="R25" s="17">
        <v>1</v>
      </c>
      <c r="S25" s="17">
        <v>1</v>
      </c>
    </row>
    <row r="26" spans="2:19" ht="10.5" customHeight="1">
      <c r="B26" s="15"/>
      <c r="C26" s="15" t="s">
        <v>12</v>
      </c>
      <c r="E26" s="16">
        <v>76</v>
      </c>
      <c r="F26" s="17">
        <v>156</v>
      </c>
      <c r="G26" s="17">
        <v>188</v>
      </c>
      <c r="H26" s="17">
        <v>19</v>
      </c>
      <c r="I26" s="17">
        <v>23</v>
      </c>
      <c r="J26" s="17"/>
      <c r="K26" s="264"/>
      <c r="L26" s="33"/>
      <c r="M26" s="33" t="s">
        <v>58</v>
      </c>
      <c r="N26" s="182"/>
      <c r="O26" s="16">
        <v>10</v>
      </c>
      <c r="P26" s="17">
        <v>22</v>
      </c>
      <c r="Q26" s="17">
        <v>9</v>
      </c>
      <c r="R26" s="17">
        <v>1</v>
      </c>
      <c r="S26" s="17">
        <v>2</v>
      </c>
    </row>
    <row r="27" spans="2:19" ht="10.5" customHeight="1">
      <c r="B27" s="15"/>
      <c r="C27" s="15"/>
      <c r="E27" s="16"/>
      <c r="F27" s="17"/>
      <c r="G27" s="17"/>
      <c r="H27" s="17"/>
      <c r="I27" s="17"/>
      <c r="J27" s="17"/>
      <c r="K27" s="264"/>
      <c r="L27" s="33"/>
      <c r="M27" s="33" t="s">
        <v>59</v>
      </c>
      <c r="N27" s="182"/>
      <c r="O27" s="16">
        <v>5</v>
      </c>
      <c r="P27" s="17">
        <v>11</v>
      </c>
      <c r="Q27" s="17">
        <v>5</v>
      </c>
      <c r="R27" s="17">
        <v>1</v>
      </c>
      <c r="S27" s="17">
        <v>5</v>
      </c>
    </row>
    <row r="28" spans="1:19" ht="10.5" customHeight="1">
      <c r="A28" s="11"/>
      <c r="B28" s="36" t="s">
        <v>118</v>
      </c>
      <c r="C28" s="36"/>
      <c r="D28" s="11"/>
      <c r="E28" s="13">
        <f>SUM(E29:E32)</f>
        <v>67</v>
      </c>
      <c r="F28" s="14">
        <f>SUM(F29:F32)</f>
        <v>131</v>
      </c>
      <c r="G28" s="14">
        <f>SUM(G29:G32)</f>
        <v>155</v>
      </c>
      <c r="H28" s="14">
        <f>SUM(H29:H32)</f>
        <v>13</v>
      </c>
      <c r="I28" s="14">
        <f>SUM(I29:I32)</f>
        <v>21</v>
      </c>
      <c r="J28" s="14"/>
      <c r="K28" s="264"/>
      <c r="L28" s="33"/>
      <c r="M28" s="33" t="s">
        <v>60</v>
      </c>
      <c r="N28" s="182"/>
      <c r="O28" s="16">
        <v>21</v>
      </c>
      <c r="P28" s="17">
        <v>25</v>
      </c>
      <c r="Q28" s="17">
        <v>17</v>
      </c>
      <c r="R28" s="17">
        <v>3</v>
      </c>
      <c r="S28" s="17">
        <v>12</v>
      </c>
    </row>
    <row r="29" spans="2:19" ht="10.5" customHeight="1">
      <c r="B29" s="15"/>
      <c r="C29" s="15" t="s">
        <v>119</v>
      </c>
      <c r="E29" s="16">
        <v>7</v>
      </c>
      <c r="F29" s="17">
        <v>11</v>
      </c>
      <c r="G29" s="17">
        <v>19</v>
      </c>
      <c r="H29" s="17">
        <v>1</v>
      </c>
      <c r="I29" s="17">
        <v>1</v>
      </c>
      <c r="J29" s="17"/>
      <c r="K29" s="264"/>
      <c r="L29" s="33"/>
      <c r="M29" s="33" t="s">
        <v>61</v>
      </c>
      <c r="N29" s="182"/>
      <c r="O29" s="16">
        <v>15</v>
      </c>
      <c r="P29" s="17">
        <v>32</v>
      </c>
      <c r="Q29" s="17">
        <v>7</v>
      </c>
      <c r="R29" s="17">
        <v>2</v>
      </c>
      <c r="S29" s="17">
        <v>22</v>
      </c>
    </row>
    <row r="30" spans="2:19" ht="10.5" customHeight="1">
      <c r="B30" s="15"/>
      <c r="C30" s="15" t="s">
        <v>14</v>
      </c>
      <c r="E30" s="16">
        <v>19</v>
      </c>
      <c r="F30" s="17">
        <v>36</v>
      </c>
      <c r="G30" s="17">
        <v>47</v>
      </c>
      <c r="H30" s="17">
        <v>7</v>
      </c>
      <c r="I30" s="17">
        <v>8</v>
      </c>
      <c r="J30" s="17"/>
      <c r="K30" s="264"/>
      <c r="L30" s="33"/>
      <c r="M30" s="33" t="s">
        <v>62</v>
      </c>
      <c r="N30" s="182"/>
      <c r="O30" s="16">
        <v>4</v>
      </c>
      <c r="P30" s="17">
        <v>7</v>
      </c>
      <c r="Q30" s="17">
        <v>2</v>
      </c>
      <c r="R30" s="17" t="s">
        <v>187</v>
      </c>
      <c r="S30" s="17">
        <v>6</v>
      </c>
    </row>
    <row r="31" spans="2:19" ht="10.5" customHeight="1">
      <c r="B31" s="15"/>
      <c r="C31" s="15" t="s">
        <v>15</v>
      </c>
      <c r="E31" s="16">
        <v>29</v>
      </c>
      <c r="F31" s="17">
        <v>51</v>
      </c>
      <c r="G31" s="17">
        <v>62</v>
      </c>
      <c r="H31" s="17">
        <v>3</v>
      </c>
      <c r="I31" s="17">
        <v>8</v>
      </c>
      <c r="J31" s="17"/>
      <c r="K31" s="264"/>
      <c r="L31" s="33"/>
      <c r="M31" s="33"/>
      <c r="N31" s="182"/>
      <c r="O31" s="16"/>
      <c r="P31" s="17"/>
      <c r="Q31" s="17"/>
      <c r="R31" s="17"/>
      <c r="S31" s="17"/>
    </row>
    <row r="32" spans="2:19" ht="10.5" customHeight="1">
      <c r="B32" s="15"/>
      <c r="C32" s="15" t="s">
        <v>16</v>
      </c>
      <c r="E32" s="16">
        <v>12</v>
      </c>
      <c r="F32" s="17">
        <v>33</v>
      </c>
      <c r="G32" s="17">
        <v>27</v>
      </c>
      <c r="H32" s="17">
        <v>2</v>
      </c>
      <c r="I32" s="17">
        <v>4</v>
      </c>
      <c r="J32" s="17"/>
      <c r="K32" s="265"/>
      <c r="L32" s="47" t="s">
        <v>139</v>
      </c>
      <c r="M32" s="47"/>
      <c r="N32" s="266"/>
      <c r="O32" s="13">
        <f>SUM(O33:O34)</f>
        <v>28</v>
      </c>
      <c r="P32" s="14">
        <f>SUM(P33:P34)</f>
        <v>37</v>
      </c>
      <c r="Q32" s="14">
        <f>SUM(Q33:Q34)</f>
        <v>45</v>
      </c>
      <c r="R32" s="14">
        <f>SUM(R33:R34)</f>
        <v>8</v>
      </c>
      <c r="S32" s="14">
        <f>SUM(S33:S34)</f>
        <v>8</v>
      </c>
    </row>
    <row r="33" spans="2:19" ht="10.5" customHeight="1">
      <c r="B33" s="15"/>
      <c r="C33" s="15"/>
      <c r="E33" s="16"/>
      <c r="F33" s="17"/>
      <c r="G33" s="17"/>
      <c r="H33" s="17"/>
      <c r="I33" s="17"/>
      <c r="J33" s="17"/>
      <c r="K33" s="264"/>
      <c r="L33" s="33"/>
      <c r="M33" s="33" t="s">
        <v>63</v>
      </c>
      <c r="N33" s="182"/>
      <c r="O33" s="16">
        <v>24</v>
      </c>
      <c r="P33" s="17">
        <v>31</v>
      </c>
      <c r="Q33" s="17">
        <v>39</v>
      </c>
      <c r="R33" s="17">
        <v>7</v>
      </c>
      <c r="S33" s="17">
        <v>7</v>
      </c>
    </row>
    <row r="34" spans="1:19" ht="10.5" customHeight="1">
      <c r="A34" s="11"/>
      <c r="B34" s="36" t="s">
        <v>121</v>
      </c>
      <c r="C34" s="36"/>
      <c r="D34" s="11"/>
      <c r="E34" s="13">
        <f>SUM(E35:E37)</f>
        <v>48</v>
      </c>
      <c r="F34" s="14">
        <f>SUM(F35:F37)</f>
        <v>65</v>
      </c>
      <c r="G34" s="14">
        <f>SUM(G35:G37)</f>
        <v>81</v>
      </c>
      <c r="H34" s="14">
        <f>SUM(H35:H37)</f>
        <v>8</v>
      </c>
      <c r="I34" s="14">
        <f>SUM(I35:I37)</f>
        <v>8</v>
      </c>
      <c r="J34" s="14"/>
      <c r="K34" s="264"/>
      <c r="L34" s="33"/>
      <c r="M34" s="33" t="s">
        <v>64</v>
      </c>
      <c r="N34" s="182"/>
      <c r="O34" s="16">
        <v>4</v>
      </c>
      <c r="P34" s="17">
        <v>6</v>
      </c>
      <c r="Q34" s="17">
        <v>6</v>
      </c>
      <c r="R34" s="17">
        <v>1</v>
      </c>
      <c r="S34" s="17">
        <v>1</v>
      </c>
    </row>
    <row r="35" spans="2:19" ht="10.5" customHeight="1">
      <c r="B35" s="15"/>
      <c r="C35" s="15" t="s">
        <v>17</v>
      </c>
      <c r="E35" s="16">
        <v>18</v>
      </c>
      <c r="F35" s="17">
        <v>21</v>
      </c>
      <c r="G35" s="17">
        <v>26</v>
      </c>
      <c r="H35" s="17">
        <v>4</v>
      </c>
      <c r="I35" s="17">
        <v>5</v>
      </c>
      <c r="J35" s="17"/>
      <c r="K35" s="264"/>
      <c r="L35" s="33"/>
      <c r="M35" s="33"/>
      <c r="N35" s="182"/>
      <c r="O35" s="16"/>
      <c r="P35" s="17"/>
      <c r="Q35" s="17"/>
      <c r="R35" s="17"/>
      <c r="S35" s="17"/>
    </row>
    <row r="36" spans="2:19" ht="10.5" customHeight="1">
      <c r="B36" s="15"/>
      <c r="C36" s="15" t="s">
        <v>18</v>
      </c>
      <c r="E36" s="16">
        <v>14</v>
      </c>
      <c r="F36" s="17">
        <v>18</v>
      </c>
      <c r="G36" s="17">
        <v>19</v>
      </c>
      <c r="H36" s="17">
        <v>1</v>
      </c>
      <c r="I36" s="17">
        <v>1</v>
      </c>
      <c r="J36" s="17"/>
      <c r="K36" s="265"/>
      <c r="L36" s="47" t="s">
        <v>140</v>
      </c>
      <c r="M36" s="47"/>
      <c r="N36" s="266"/>
      <c r="O36" s="13">
        <f>O37</f>
        <v>14</v>
      </c>
      <c r="P36" s="14">
        <f>P37</f>
        <v>14</v>
      </c>
      <c r="Q36" s="14">
        <f>Q37</f>
        <v>20</v>
      </c>
      <c r="R36" s="14">
        <f>R37</f>
        <v>2</v>
      </c>
      <c r="S36" s="14">
        <f>S37</f>
        <v>1</v>
      </c>
    </row>
    <row r="37" spans="2:19" ht="10.5" customHeight="1">
      <c r="B37" s="15"/>
      <c r="C37" s="15" t="s">
        <v>19</v>
      </c>
      <c r="E37" s="16">
        <v>16</v>
      </c>
      <c r="F37" s="17">
        <v>26</v>
      </c>
      <c r="G37" s="17">
        <v>36</v>
      </c>
      <c r="H37" s="17">
        <v>3</v>
      </c>
      <c r="I37" s="17">
        <v>2</v>
      </c>
      <c r="J37" s="17"/>
      <c r="K37" s="264"/>
      <c r="L37" s="33"/>
      <c r="M37" s="33" t="s">
        <v>65</v>
      </c>
      <c r="N37" s="182"/>
      <c r="O37" s="16">
        <v>14</v>
      </c>
      <c r="P37" s="17">
        <v>14</v>
      </c>
      <c r="Q37" s="17">
        <v>20</v>
      </c>
      <c r="R37" s="17">
        <v>2</v>
      </c>
      <c r="S37" s="17">
        <v>1</v>
      </c>
    </row>
    <row r="38" spans="2:19" ht="10.5" customHeight="1">
      <c r="B38" s="15"/>
      <c r="C38" s="15"/>
      <c r="E38" s="16"/>
      <c r="F38" s="17"/>
      <c r="G38" s="17"/>
      <c r="H38" s="17"/>
      <c r="I38" s="17"/>
      <c r="J38" s="17"/>
      <c r="K38" s="264"/>
      <c r="L38" s="33"/>
      <c r="M38" s="33"/>
      <c r="N38" s="182"/>
      <c r="O38" s="16"/>
      <c r="P38" s="17"/>
      <c r="Q38" s="17"/>
      <c r="R38" s="17"/>
      <c r="S38" s="17"/>
    </row>
    <row r="39" spans="1:19" ht="10.5" customHeight="1">
      <c r="A39" s="11"/>
      <c r="B39" s="36" t="s">
        <v>123</v>
      </c>
      <c r="C39" s="36"/>
      <c r="D39" s="11"/>
      <c r="E39" s="13">
        <f>SUM(E40:E41)</f>
        <v>48</v>
      </c>
      <c r="F39" s="14">
        <f>SUM(F40:F41)</f>
        <v>60</v>
      </c>
      <c r="G39" s="14">
        <f>SUM(G40:G41)</f>
        <v>59</v>
      </c>
      <c r="H39" s="14">
        <f>SUM(H40:H41)</f>
        <v>9</v>
      </c>
      <c r="I39" s="14">
        <f>SUM(I40:I41)</f>
        <v>22</v>
      </c>
      <c r="J39" s="14"/>
      <c r="K39" s="265"/>
      <c r="L39" s="47" t="s">
        <v>141</v>
      </c>
      <c r="M39" s="47"/>
      <c r="N39" s="266"/>
      <c r="O39" s="13">
        <f>SUM(O40:O50)</f>
        <v>72</v>
      </c>
      <c r="P39" s="14">
        <f>SUM(P40:P50)</f>
        <v>82</v>
      </c>
      <c r="Q39" s="14">
        <f>SUM(Q40:Q50)</f>
        <v>83</v>
      </c>
      <c r="R39" s="14">
        <f>SUM(R40:R50)</f>
        <v>24</v>
      </c>
      <c r="S39" s="14">
        <f>SUM(S40:S50)</f>
        <v>86</v>
      </c>
    </row>
    <row r="40" spans="2:19" ht="10.5" customHeight="1">
      <c r="B40" s="15"/>
      <c r="C40" s="15" t="s">
        <v>20</v>
      </c>
      <c r="E40" s="16">
        <v>40</v>
      </c>
      <c r="F40" s="17">
        <v>48</v>
      </c>
      <c r="G40" s="17">
        <v>50</v>
      </c>
      <c r="H40" s="17">
        <v>5</v>
      </c>
      <c r="I40" s="17">
        <v>15</v>
      </c>
      <c r="J40" s="17"/>
      <c r="K40" s="264"/>
      <c r="L40" s="33"/>
      <c r="M40" s="33" t="s">
        <v>66</v>
      </c>
      <c r="N40" s="182"/>
      <c r="O40" s="16">
        <v>9</v>
      </c>
      <c r="P40" s="17">
        <v>9</v>
      </c>
      <c r="Q40" s="17">
        <v>14</v>
      </c>
      <c r="R40" s="17">
        <v>1</v>
      </c>
      <c r="S40" s="17">
        <v>6</v>
      </c>
    </row>
    <row r="41" spans="2:19" ht="10.5" customHeight="1">
      <c r="B41" s="15"/>
      <c r="C41" s="15" t="s">
        <v>21</v>
      </c>
      <c r="E41" s="16">
        <v>8</v>
      </c>
      <c r="F41" s="17">
        <v>12</v>
      </c>
      <c r="G41" s="17">
        <v>9</v>
      </c>
      <c r="H41" s="17">
        <v>4</v>
      </c>
      <c r="I41" s="17">
        <v>7</v>
      </c>
      <c r="J41" s="17"/>
      <c r="K41" s="264"/>
      <c r="L41" s="33"/>
      <c r="M41" s="33" t="s">
        <v>67</v>
      </c>
      <c r="N41" s="182"/>
      <c r="O41" s="16" t="s">
        <v>229</v>
      </c>
      <c r="P41" s="17" t="s">
        <v>229</v>
      </c>
      <c r="Q41" s="17">
        <v>1</v>
      </c>
      <c r="R41" s="17">
        <v>1</v>
      </c>
      <c r="S41" s="17">
        <v>4</v>
      </c>
    </row>
    <row r="42" spans="2:19" ht="10.5" customHeight="1">
      <c r="B42" s="15"/>
      <c r="C42" s="15"/>
      <c r="E42" s="16"/>
      <c r="F42" s="17"/>
      <c r="G42" s="17"/>
      <c r="H42" s="17"/>
      <c r="I42" s="17"/>
      <c r="J42" s="17"/>
      <c r="K42" s="264"/>
      <c r="L42" s="33"/>
      <c r="M42" s="33" t="s">
        <v>68</v>
      </c>
      <c r="N42" s="182"/>
      <c r="O42" s="16">
        <v>8</v>
      </c>
      <c r="P42" s="17">
        <v>10</v>
      </c>
      <c r="Q42" s="17">
        <v>7</v>
      </c>
      <c r="R42" s="17">
        <v>1</v>
      </c>
      <c r="S42" s="17">
        <v>10</v>
      </c>
    </row>
    <row r="43" spans="1:19" ht="10.5" customHeight="1">
      <c r="A43" s="11"/>
      <c r="B43" s="36" t="s">
        <v>124</v>
      </c>
      <c r="C43" s="36"/>
      <c r="D43" s="11"/>
      <c r="E43" s="13">
        <f>SUM(E44:E45)</f>
        <v>50</v>
      </c>
      <c r="F43" s="14">
        <f>SUM(F44:F45)</f>
        <v>58</v>
      </c>
      <c r="G43" s="14">
        <f>SUM(G44:G45)</f>
        <v>51</v>
      </c>
      <c r="H43" s="14">
        <f>SUM(H44:H45)</f>
        <v>6</v>
      </c>
      <c r="I43" s="14">
        <f>SUM(I44:I45)</f>
        <v>23</v>
      </c>
      <c r="J43" s="14"/>
      <c r="K43" s="264"/>
      <c r="L43" s="33"/>
      <c r="M43" s="33" t="s">
        <v>69</v>
      </c>
      <c r="N43" s="182"/>
      <c r="O43" s="16">
        <v>11</v>
      </c>
      <c r="P43" s="17">
        <v>15</v>
      </c>
      <c r="Q43" s="17">
        <v>11</v>
      </c>
      <c r="R43" s="17">
        <v>2</v>
      </c>
      <c r="S43" s="17">
        <v>21</v>
      </c>
    </row>
    <row r="44" spans="2:19" ht="10.5" customHeight="1">
      <c r="B44" s="15"/>
      <c r="C44" s="15" t="s">
        <v>22</v>
      </c>
      <c r="E44" s="16">
        <v>37</v>
      </c>
      <c r="F44" s="17">
        <v>43</v>
      </c>
      <c r="G44" s="17">
        <v>39</v>
      </c>
      <c r="H44" s="17">
        <v>4</v>
      </c>
      <c r="I44" s="17">
        <v>7</v>
      </c>
      <c r="J44" s="17"/>
      <c r="K44" s="264"/>
      <c r="L44" s="33"/>
      <c r="M44" s="33" t="s">
        <v>70</v>
      </c>
      <c r="N44" s="182"/>
      <c r="O44" s="16">
        <v>7</v>
      </c>
      <c r="P44" s="17">
        <v>12</v>
      </c>
      <c r="Q44" s="17">
        <v>14</v>
      </c>
      <c r="R44" s="17">
        <v>1</v>
      </c>
      <c r="S44" s="17">
        <v>13</v>
      </c>
    </row>
    <row r="45" spans="2:19" ht="10.5" customHeight="1">
      <c r="B45" s="15"/>
      <c r="C45" s="15" t="s">
        <v>23</v>
      </c>
      <c r="E45" s="16">
        <v>13</v>
      </c>
      <c r="F45" s="17">
        <v>15</v>
      </c>
      <c r="G45" s="17">
        <v>12</v>
      </c>
      <c r="H45" s="17">
        <v>2</v>
      </c>
      <c r="I45" s="17">
        <v>16</v>
      </c>
      <c r="J45" s="17"/>
      <c r="K45" s="264"/>
      <c r="L45" s="33"/>
      <c r="M45" s="33" t="s">
        <v>71</v>
      </c>
      <c r="N45" s="182"/>
      <c r="O45" s="16">
        <v>3</v>
      </c>
      <c r="P45" s="17">
        <v>3</v>
      </c>
      <c r="Q45" s="17">
        <v>6</v>
      </c>
      <c r="R45" s="17">
        <v>4</v>
      </c>
      <c r="S45" s="17">
        <v>6</v>
      </c>
    </row>
    <row r="46" spans="2:19" ht="10.5" customHeight="1">
      <c r="B46" s="15"/>
      <c r="C46" s="15"/>
      <c r="E46" s="16"/>
      <c r="F46" s="17"/>
      <c r="G46" s="17"/>
      <c r="H46" s="17"/>
      <c r="I46" s="17"/>
      <c r="J46" s="17"/>
      <c r="K46" s="264"/>
      <c r="L46" s="33"/>
      <c r="M46" s="33" t="s">
        <v>72</v>
      </c>
      <c r="N46" s="182"/>
      <c r="O46" s="16">
        <v>10</v>
      </c>
      <c r="P46" s="17">
        <v>10</v>
      </c>
      <c r="Q46" s="17">
        <v>9</v>
      </c>
      <c r="R46" s="17">
        <v>2</v>
      </c>
      <c r="S46" s="17">
        <v>6</v>
      </c>
    </row>
    <row r="47" spans="1:19" ht="10.5" customHeight="1">
      <c r="A47" s="11"/>
      <c r="B47" s="36" t="s">
        <v>125</v>
      </c>
      <c r="C47" s="36"/>
      <c r="D47" s="11"/>
      <c r="E47" s="13">
        <f>SUM(E48:E51)</f>
        <v>71</v>
      </c>
      <c r="F47" s="14">
        <f>SUM(F48:F51)</f>
        <v>82</v>
      </c>
      <c r="G47" s="14">
        <f>SUM(G48:G51)</f>
        <v>98</v>
      </c>
      <c r="H47" s="14">
        <f>SUM(H48:H51)</f>
        <v>8</v>
      </c>
      <c r="I47" s="14">
        <f>SUM(I48:I51)</f>
        <v>13</v>
      </c>
      <c r="J47" s="14"/>
      <c r="K47" s="264"/>
      <c r="L47" s="33"/>
      <c r="M47" s="33" t="s">
        <v>73</v>
      </c>
      <c r="N47" s="182"/>
      <c r="O47" s="16">
        <v>8</v>
      </c>
      <c r="P47" s="17">
        <v>8</v>
      </c>
      <c r="Q47" s="17">
        <v>7</v>
      </c>
      <c r="R47" s="17">
        <v>5</v>
      </c>
      <c r="S47" s="17">
        <v>4</v>
      </c>
    </row>
    <row r="48" spans="2:19" ht="10.5" customHeight="1">
      <c r="B48" s="15"/>
      <c r="C48" s="15" t="s">
        <v>24</v>
      </c>
      <c r="E48" s="16">
        <v>31</v>
      </c>
      <c r="F48" s="17">
        <v>30</v>
      </c>
      <c r="G48" s="17">
        <v>43</v>
      </c>
      <c r="H48" s="17">
        <v>4</v>
      </c>
      <c r="I48" s="17">
        <v>3</v>
      </c>
      <c r="J48" s="17"/>
      <c r="K48" s="264"/>
      <c r="L48" s="33"/>
      <c r="M48" s="33" t="s">
        <v>74</v>
      </c>
      <c r="N48" s="182"/>
      <c r="O48" s="16">
        <v>12</v>
      </c>
      <c r="P48" s="17">
        <v>11</v>
      </c>
      <c r="Q48" s="17">
        <v>10</v>
      </c>
      <c r="R48" s="17">
        <v>2</v>
      </c>
      <c r="S48" s="17">
        <v>10</v>
      </c>
    </row>
    <row r="49" spans="2:19" ht="10.5" customHeight="1">
      <c r="B49" s="15"/>
      <c r="C49" s="15" t="s">
        <v>25</v>
      </c>
      <c r="E49" s="16">
        <v>13</v>
      </c>
      <c r="F49" s="17">
        <v>14</v>
      </c>
      <c r="G49" s="17">
        <v>12</v>
      </c>
      <c r="H49" s="17">
        <v>1</v>
      </c>
      <c r="I49" s="17" t="s">
        <v>229</v>
      </c>
      <c r="J49" s="17"/>
      <c r="K49" s="264"/>
      <c r="L49" s="33"/>
      <c r="M49" s="33" t="s">
        <v>75</v>
      </c>
      <c r="N49" s="182"/>
      <c r="O49" s="16" t="s">
        <v>229</v>
      </c>
      <c r="P49" s="17" t="s">
        <v>229</v>
      </c>
      <c r="Q49" s="17" t="s">
        <v>229</v>
      </c>
      <c r="R49" s="17">
        <v>3</v>
      </c>
      <c r="S49" s="17">
        <v>2</v>
      </c>
    </row>
    <row r="50" spans="2:19" ht="10.5" customHeight="1">
      <c r="B50" s="15"/>
      <c r="C50" s="15" t="s">
        <v>26</v>
      </c>
      <c r="E50" s="16">
        <v>17</v>
      </c>
      <c r="F50" s="17">
        <v>25</v>
      </c>
      <c r="G50" s="17">
        <v>33</v>
      </c>
      <c r="H50" s="17">
        <v>2</v>
      </c>
      <c r="I50" s="17">
        <v>8</v>
      </c>
      <c r="J50" s="17"/>
      <c r="K50" s="264"/>
      <c r="L50" s="33"/>
      <c r="M50" s="33" t="s">
        <v>76</v>
      </c>
      <c r="N50" s="182"/>
      <c r="O50" s="16">
        <v>4</v>
      </c>
      <c r="P50" s="17">
        <v>4</v>
      </c>
      <c r="Q50" s="17">
        <v>4</v>
      </c>
      <c r="R50" s="17">
        <v>2</v>
      </c>
      <c r="S50" s="17">
        <v>4</v>
      </c>
    </row>
    <row r="51" spans="2:19" ht="10.5" customHeight="1">
      <c r="B51" s="15"/>
      <c r="C51" s="15" t="s">
        <v>27</v>
      </c>
      <c r="E51" s="16">
        <v>10</v>
      </c>
      <c r="F51" s="17">
        <v>13</v>
      </c>
      <c r="G51" s="17">
        <v>10</v>
      </c>
      <c r="H51" s="17">
        <v>1</v>
      </c>
      <c r="I51" s="17">
        <v>2</v>
      </c>
      <c r="J51" s="17"/>
      <c r="K51" s="264"/>
      <c r="L51" s="33"/>
      <c r="M51" s="33"/>
      <c r="N51" s="182"/>
      <c r="O51" s="16"/>
      <c r="P51" s="17"/>
      <c r="Q51" s="17"/>
      <c r="R51" s="17"/>
      <c r="S51" s="17"/>
    </row>
    <row r="52" spans="2:19" ht="10.5" customHeight="1">
      <c r="B52" s="15"/>
      <c r="C52" s="15"/>
      <c r="E52" s="16"/>
      <c r="F52" s="17"/>
      <c r="G52" s="17"/>
      <c r="H52" s="17"/>
      <c r="I52" s="17"/>
      <c r="J52" s="17"/>
      <c r="K52" s="265"/>
      <c r="L52" s="47" t="s">
        <v>142</v>
      </c>
      <c r="M52" s="47"/>
      <c r="N52" s="266"/>
      <c r="O52" s="13">
        <f>SUM(O53:O57)</f>
        <v>61</v>
      </c>
      <c r="P52" s="14">
        <f>SUM(P53:P57)</f>
        <v>119</v>
      </c>
      <c r="Q52" s="14">
        <f>SUM(Q53:Q57)</f>
        <v>50</v>
      </c>
      <c r="R52" s="14">
        <f>SUM(R53:R57)</f>
        <v>14</v>
      </c>
      <c r="S52" s="14">
        <f>SUM(S53:S57)</f>
        <v>177</v>
      </c>
    </row>
    <row r="53" spans="1:19" ht="10.5" customHeight="1">
      <c r="A53" s="11"/>
      <c r="B53" s="36" t="s">
        <v>126</v>
      </c>
      <c r="C53" s="36"/>
      <c r="D53" s="11"/>
      <c r="E53" s="13">
        <f>SUM(E54:E61)</f>
        <v>94</v>
      </c>
      <c r="F53" s="14">
        <f>SUM(F54:F61)</f>
        <v>128</v>
      </c>
      <c r="G53" s="14">
        <f>SUM(G54:G61)</f>
        <v>122</v>
      </c>
      <c r="H53" s="14">
        <f>SUM(H54:H61)</f>
        <v>19</v>
      </c>
      <c r="I53" s="124">
        <f>SUM(I54:I61)</f>
        <v>58</v>
      </c>
      <c r="J53" s="14"/>
      <c r="K53" s="264"/>
      <c r="L53" s="33"/>
      <c r="M53" s="33" t="s">
        <v>77</v>
      </c>
      <c r="N53" s="182"/>
      <c r="O53" s="16">
        <v>15</v>
      </c>
      <c r="P53" s="17">
        <v>29</v>
      </c>
      <c r="Q53" s="17">
        <v>11</v>
      </c>
      <c r="R53" s="17">
        <v>3</v>
      </c>
      <c r="S53" s="17">
        <v>25</v>
      </c>
    </row>
    <row r="54" spans="2:19" ht="10.5" customHeight="1">
      <c r="B54" s="15"/>
      <c r="C54" s="15" t="s">
        <v>28</v>
      </c>
      <c r="E54" s="16">
        <v>29</v>
      </c>
      <c r="F54" s="17">
        <v>38</v>
      </c>
      <c r="G54" s="17">
        <v>36</v>
      </c>
      <c r="H54" s="17">
        <v>2</v>
      </c>
      <c r="I54" s="17">
        <v>11</v>
      </c>
      <c r="J54" s="17"/>
      <c r="K54" s="264"/>
      <c r="L54" s="33"/>
      <c r="M54" s="33" t="s">
        <v>78</v>
      </c>
      <c r="N54" s="182"/>
      <c r="O54" s="16">
        <v>7</v>
      </c>
      <c r="P54" s="17">
        <v>9</v>
      </c>
      <c r="Q54" s="17">
        <v>7</v>
      </c>
      <c r="R54" s="17">
        <v>2</v>
      </c>
      <c r="S54" s="17">
        <v>33</v>
      </c>
    </row>
    <row r="55" spans="2:19" ht="10.5" customHeight="1">
      <c r="B55" s="15"/>
      <c r="C55" s="15" t="s">
        <v>29</v>
      </c>
      <c r="E55" s="16">
        <v>5</v>
      </c>
      <c r="F55" s="17">
        <v>5</v>
      </c>
      <c r="G55" s="17">
        <v>1</v>
      </c>
      <c r="H55" s="17">
        <v>6</v>
      </c>
      <c r="I55" s="17">
        <v>8</v>
      </c>
      <c r="J55" s="17"/>
      <c r="K55" s="264"/>
      <c r="L55" s="33"/>
      <c r="M55" s="33" t="s">
        <v>79</v>
      </c>
      <c r="N55" s="182"/>
      <c r="O55" s="16">
        <v>24</v>
      </c>
      <c r="P55" s="17">
        <v>55</v>
      </c>
      <c r="Q55" s="17">
        <v>24</v>
      </c>
      <c r="R55" s="17">
        <v>6</v>
      </c>
      <c r="S55" s="17">
        <v>91</v>
      </c>
    </row>
    <row r="56" spans="2:19" ht="10.5" customHeight="1">
      <c r="B56" s="15"/>
      <c r="C56" s="15" t="s">
        <v>30</v>
      </c>
      <c r="E56" s="16">
        <v>26</v>
      </c>
      <c r="F56" s="17">
        <v>37</v>
      </c>
      <c r="G56" s="17">
        <v>33</v>
      </c>
      <c r="H56" s="17">
        <v>2</v>
      </c>
      <c r="I56" s="17">
        <v>4</v>
      </c>
      <c r="J56" s="17"/>
      <c r="K56" s="264"/>
      <c r="L56" s="33"/>
      <c r="M56" s="33" t="s">
        <v>80</v>
      </c>
      <c r="N56" s="182"/>
      <c r="O56" s="16">
        <v>13</v>
      </c>
      <c r="P56" s="17">
        <v>21</v>
      </c>
      <c r="Q56" s="17">
        <v>8</v>
      </c>
      <c r="R56" s="17">
        <v>1</v>
      </c>
      <c r="S56" s="17">
        <v>14</v>
      </c>
    </row>
    <row r="57" spans="2:19" ht="10.5" customHeight="1">
      <c r="B57" s="15"/>
      <c r="C57" s="15" t="s">
        <v>31</v>
      </c>
      <c r="E57" s="16">
        <v>28</v>
      </c>
      <c r="F57" s="17">
        <v>42</v>
      </c>
      <c r="G57" s="17">
        <v>52</v>
      </c>
      <c r="H57" s="17">
        <v>5</v>
      </c>
      <c r="I57" s="17">
        <v>3</v>
      </c>
      <c r="J57" s="17"/>
      <c r="K57" s="264"/>
      <c r="L57" s="33"/>
      <c r="M57" s="33" t="s">
        <v>81</v>
      </c>
      <c r="N57" s="182"/>
      <c r="O57" s="16">
        <v>2</v>
      </c>
      <c r="P57" s="17">
        <v>5</v>
      </c>
      <c r="Q57" s="17" t="s">
        <v>229</v>
      </c>
      <c r="R57" s="17">
        <v>2</v>
      </c>
      <c r="S57" s="17">
        <v>14</v>
      </c>
    </row>
    <row r="58" spans="2:19" ht="10.5" customHeight="1">
      <c r="B58" s="15"/>
      <c r="C58" s="15" t="s">
        <v>32</v>
      </c>
      <c r="E58" s="16">
        <v>2</v>
      </c>
      <c r="F58" s="17">
        <v>2</v>
      </c>
      <c r="G58" s="17" t="s">
        <v>229</v>
      </c>
      <c r="H58" s="17">
        <v>1</v>
      </c>
      <c r="I58" s="17">
        <v>5</v>
      </c>
      <c r="J58" s="17"/>
      <c r="K58" s="264"/>
      <c r="L58" s="33"/>
      <c r="M58" s="33"/>
      <c r="N58" s="182"/>
      <c r="O58" s="16"/>
      <c r="P58" s="17"/>
      <c r="Q58" s="17"/>
      <c r="R58" s="17"/>
      <c r="S58" s="17"/>
    </row>
    <row r="59" spans="2:19" ht="10.5" customHeight="1">
      <c r="B59" s="15"/>
      <c r="C59" s="15" t="s">
        <v>33</v>
      </c>
      <c r="E59" s="16">
        <v>3</v>
      </c>
      <c r="F59" s="17">
        <v>1</v>
      </c>
      <c r="G59" s="17" t="s">
        <v>229</v>
      </c>
      <c r="H59" s="17">
        <v>2</v>
      </c>
      <c r="I59" s="17">
        <v>13</v>
      </c>
      <c r="J59" s="17"/>
      <c r="K59" s="265"/>
      <c r="L59" s="47" t="s">
        <v>143</v>
      </c>
      <c r="M59" s="47"/>
      <c r="N59" s="266"/>
      <c r="O59" s="13">
        <f>SUM(O60:O67)</f>
        <v>23</v>
      </c>
      <c r="P59" s="14">
        <f>SUM(P60:P67)</f>
        <v>35</v>
      </c>
      <c r="Q59" s="14">
        <f>SUM(Q60:Q67)</f>
        <v>16</v>
      </c>
      <c r="R59" s="14">
        <f>SUM(R60:R67)</f>
        <v>15</v>
      </c>
      <c r="S59" s="14">
        <f>SUM(S60:S67)</f>
        <v>266</v>
      </c>
    </row>
    <row r="60" spans="2:19" ht="10.5" customHeight="1">
      <c r="B60" s="15"/>
      <c r="C60" s="15" t="s">
        <v>34</v>
      </c>
      <c r="E60" s="16" t="s">
        <v>229</v>
      </c>
      <c r="F60" s="17">
        <v>3</v>
      </c>
      <c r="G60" s="17" t="s">
        <v>229</v>
      </c>
      <c r="H60" s="17">
        <v>1</v>
      </c>
      <c r="I60" s="17">
        <v>6</v>
      </c>
      <c r="J60" s="17"/>
      <c r="K60" s="264"/>
      <c r="L60" s="33"/>
      <c r="M60" s="33" t="s">
        <v>82</v>
      </c>
      <c r="N60" s="182"/>
      <c r="O60" s="16">
        <v>3</v>
      </c>
      <c r="P60" s="17">
        <v>3</v>
      </c>
      <c r="Q60" s="17">
        <v>4</v>
      </c>
      <c r="R60" s="17">
        <v>2</v>
      </c>
      <c r="S60" s="17">
        <v>49</v>
      </c>
    </row>
    <row r="61" spans="2:19" ht="10.5" customHeight="1">
      <c r="B61" s="15"/>
      <c r="C61" s="15" t="s">
        <v>35</v>
      </c>
      <c r="E61" s="16">
        <v>1</v>
      </c>
      <c r="F61" s="17" t="s">
        <v>229</v>
      </c>
      <c r="G61" s="17" t="s">
        <v>229</v>
      </c>
      <c r="H61" s="17" t="s">
        <v>229</v>
      </c>
      <c r="I61" s="17">
        <v>8</v>
      </c>
      <c r="J61" s="17"/>
      <c r="K61" s="264"/>
      <c r="L61" s="33"/>
      <c r="M61" s="33" t="s">
        <v>83</v>
      </c>
      <c r="N61" s="182"/>
      <c r="O61" s="16">
        <v>2</v>
      </c>
      <c r="P61" s="17">
        <v>2</v>
      </c>
      <c r="Q61" s="17">
        <v>3</v>
      </c>
      <c r="R61" s="17">
        <v>1</v>
      </c>
      <c r="S61" s="17">
        <v>15</v>
      </c>
    </row>
    <row r="62" spans="2:19" ht="10.5" customHeight="1">
      <c r="B62" s="15"/>
      <c r="C62" s="15"/>
      <c r="E62" s="16"/>
      <c r="F62" s="17"/>
      <c r="G62" s="17"/>
      <c r="H62" s="17"/>
      <c r="I62" s="17"/>
      <c r="J62" s="17"/>
      <c r="K62" s="264"/>
      <c r="L62" s="33"/>
      <c r="M62" s="33" t="s">
        <v>84</v>
      </c>
      <c r="N62" s="182"/>
      <c r="O62" s="16">
        <v>2</v>
      </c>
      <c r="P62" s="17">
        <v>3</v>
      </c>
      <c r="Q62" s="17" t="s">
        <v>229</v>
      </c>
      <c r="R62" s="17">
        <v>3</v>
      </c>
      <c r="S62" s="17">
        <v>28</v>
      </c>
    </row>
    <row r="63" spans="1:19" ht="10.5" customHeight="1">
      <c r="A63" s="11"/>
      <c r="B63" s="36" t="s">
        <v>127</v>
      </c>
      <c r="C63" s="36"/>
      <c r="D63" s="11"/>
      <c r="E63" s="13">
        <f>SUM(E64:E70)</f>
        <v>99</v>
      </c>
      <c r="F63" s="14">
        <f>SUM(F64:F70)</f>
        <v>167</v>
      </c>
      <c r="G63" s="14">
        <f>SUM(G64:G70)</f>
        <v>185</v>
      </c>
      <c r="H63" s="14">
        <f>SUM(H64:H70)</f>
        <v>14</v>
      </c>
      <c r="I63" s="14">
        <f>SUM(I64:I70)</f>
        <v>18</v>
      </c>
      <c r="J63" s="14"/>
      <c r="K63" s="264"/>
      <c r="L63" s="33"/>
      <c r="M63" s="33" t="s">
        <v>85</v>
      </c>
      <c r="N63" s="182"/>
      <c r="O63" s="16">
        <v>4</v>
      </c>
      <c r="P63" s="17">
        <v>5</v>
      </c>
      <c r="Q63" s="17">
        <v>1</v>
      </c>
      <c r="R63" s="17">
        <v>4</v>
      </c>
      <c r="S63" s="17">
        <v>64</v>
      </c>
    </row>
    <row r="64" spans="2:19" ht="10.5" customHeight="1">
      <c r="B64" s="15"/>
      <c r="C64" s="15" t="s">
        <v>36</v>
      </c>
      <c r="E64" s="16">
        <v>24</v>
      </c>
      <c r="F64" s="17">
        <v>42</v>
      </c>
      <c r="G64" s="17">
        <v>46</v>
      </c>
      <c r="H64" s="17">
        <v>4</v>
      </c>
      <c r="I64" s="17">
        <v>2</v>
      </c>
      <c r="J64" s="17"/>
      <c r="K64" s="264"/>
      <c r="L64" s="33"/>
      <c r="M64" s="33" t="s">
        <v>86</v>
      </c>
      <c r="N64" s="182"/>
      <c r="O64" s="16">
        <v>2</v>
      </c>
      <c r="P64" s="17">
        <v>5</v>
      </c>
      <c r="Q64" s="17">
        <v>3</v>
      </c>
      <c r="R64" s="17">
        <v>2</v>
      </c>
      <c r="S64" s="17">
        <v>26</v>
      </c>
    </row>
    <row r="65" spans="2:19" ht="10.5" customHeight="1">
      <c r="B65" s="15"/>
      <c r="C65" s="15" t="s">
        <v>37</v>
      </c>
      <c r="E65" s="16">
        <v>14</v>
      </c>
      <c r="F65" s="17">
        <v>13</v>
      </c>
      <c r="G65" s="17">
        <v>12</v>
      </c>
      <c r="H65" s="17">
        <v>2</v>
      </c>
      <c r="I65" s="17">
        <v>3</v>
      </c>
      <c r="J65" s="17"/>
      <c r="K65" s="264"/>
      <c r="L65" s="33"/>
      <c r="M65" s="33" t="s">
        <v>87</v>
      </c>
      <c r="N65" s="182"/>
      <c r="O65" s="16">
        <v>5</v>
      </c>
      <c r="P65" s="17">
        <v>10</v>
      </c>
      <c r="Q65" s="17">
        <v>4</v>
      </c>
      <c r="R65" s="17" t="s">
        <v>229</v>
      </c>
      <c r="S65" s="17">
        <v>24</v>
      </c>
    </row>
    <row r="66" spans="2:19" ht="10.5" customHeight="1">
      <c r="B66" s="15"/>
      <c r="C66" s="15" t="s">
        <v>38</v>
      </c>
      <c r="E66" s="16">
        <v>29</v>
      </c>
      <c r="F66" s="17">
        <v>47</v>
      </c>
      <c r="G66" s="17">
        <v>81</v>
      </c>
      <c r="H66" s="17">
        <v>1</v>
      </c>
      <c r="I66" s="17">
        <v>2</v>
      </c>
      <c r="J66" s="17"/>
      <c r="K66" s="264"/>
      <c r="L66" s="33"/>
      <c r="M66" s="33" t="s">
        <v>88</v>
      </c>
      <c r="N66" s="182"/>
      <c r="O66" s="16">
        <v>4</v>
      </c>
      <c r="P66" s="17">
        <v>4</v>
      </c>
      <c r="Q66" s="17">
        <v>1</v>
      </c>
      <c r="R66" s="17">
        <v>2</v>
      </c>
      <c r="S66" s="17">
        <v>42</v>
      </c>
    </row>
    <row r="67" spans="2:19" ht="10.5" customHeight="1">
      <c r="B67" s="15"/>
      <c r="C67" s="15" t="s">
        <v>39</v>
      </c>
      <c r="E67" s="16">
        <v>9</v>
      </c>
      <c r="F67" s="17">
        <v>16</v>
      </c>
      <c r="G67" s="17">
        <v>14</v>
      </c>
      <c r="H67" s="17">
        <v>1</v>
      </c>
      <c r="I67" s="17" t="s">
        <v>229</v>
      </c>
      <c r="J67" s="17"/>
      <c r="K67" s="264"/>
      <c r="L67" s="33"/>
      <c r="M67" s="33" t="s">
        <v>89</v>
      </c>
      <c r="N67" s="182"/>
      <c r="O67" s="16">
        <v>1</v>
      </c>
      <c r="P67" s="17">
        <v>3</v>
      </c>
      <c r="Q67" s="17" t="s">
        <v>229</v>
      </c>
      <c r="R67" s="17">
        <v>1</v>
      </c>
      <c r="S67" s="17">
        <v>18</v>
      </c>
    </row>
    <row r="68" spans="2:19" ht="10.5" customHeight="1">
      <c r="B68" s="15"/>
      <c r="C68" s="15" t="s">
        <v>40</v>
      </c>
      <c r="E68" s="16">
        <v>9</v>
      </c>
      <c r="F68" s="17">
        <v>24</v>
      </c>
      <c r="G68" s="17">
        <v>16</v>
      </c>
      <c r="H68" s="17">
        <v>2</v>
      </c>
      <c r="I68" s="17" t="s">
        <v>229</v>
      </c>
      <c r="J68" s="17"/>
      <c r="K68" s="264"/>
      <c r="L68" s="33"/>
      <c r="M68" s="33"/>
      <c r="N68" s="182"/>
      <c r="O68" s="16"/>
      <c r="P68" s="17"/>
      <c r="Q68" s="17"/>
      <c r="R68" s="17"/>
      <c r="S68" s="17"/>
    </row>
    <row r="69" spans="2:19" ht="10.5" customHeight="1">
      <c r="B69" s="15"/>
      <c r="C69" s="15" t="s">
        <v>41</v>
      </c>
      <c r="E69" s="16">
        <v>10</v>
      </c>
      <c r="F69" s="17">
        <v>17</v>
      </c>
      <c r="G69" s="17">
        <v>14</v>
      </c>
      <c r="H69" s="17">
        <v>1</v>
      </c>
      <c r="I69" s="17" t="s">
        <v>229</v>
      </c>
      <c r="J69" s="17"/>
      <c r="K69" s="265"/>
      <c r="L69" s="47" t="s">
        <v>144</v>
      </c>
      <c r="M69" s="47"/>
      <c r="N69" s="266"/>
      <c r="O69" s="13">
        <f>SUM(O70:O75)</f>
        <v>61</v>
      </c>
      <c r="P69" s="14">
        <f>SUM(P70:P75)</f>
        <v>94</v>
      </c>
      <c r="Q69" s="14">
        <f>SUM(Q70:Q75)</f>
        <v>42</v>
      </c>
      <c r="R69" s="14">
        <f>SUM(R70:R75)</f>
        <v>21</v>
      </c>
      <c r="S69" s="14">
        <f>SUM(S70:S75)</f>
        <v>305</v>
      </c>
    </row>
    <row r="70" spans="2:19" ht="10.5" customHeight="1">
      <c r="B70" s="15"/>
      <c r="C70" s="15" t="s">
        <v>42</v>
      </c>
      <c r="E70" s="16">
        <v>4</v>
      </c>
      <c r="F70" s="17">
        <v>8</v>
      </c>
      <c r="G70" s="17">
        <v>2</v>
      </c>
      <c r="H70" s="17">
        <v>3</v>
      </c>
      <c r="I70" s="17">
        <v>11</v>
      </c>
      <c r="J70" s="17"/>
      <c r="K70" s="264"/>
      <c r="L70" s="33"/>
      <c r="M70" s="33" t="s">
        <v>90</v>
      </c>
      <c r="N70" s="182"/>
      <c r="O70" s="16">
        <v>20</v>
      </c>
      <c r="P70" s="17">
        <v>40</v>
      </c>
      <c r="Q70" s="17">
        <v>19</v>
      </c>
      <c r="R70" s="17">
        <v>4</v>
      </c>
      <c r="S70" s="17">
        <v>33</v>
      </c>
    </row>
    <row r="71" spans="2:19" ht="10.5" customHeight="1">
      <c r="B71" s="15"/>
      <c r="C71" s="15"/>
      <c r="E71" s="16"/>
      <c r="F71" s="17"/>
      <c r="G71" s="17"/>
      <c r="H71" s="17"/>
      <c r="I71" s="17"/>
      <c r="J71" s="17"/>
      <c r="K71" s="264"/>
      <c r="L71" s="33"/>
      <c r="M71" s="33" t="s">
        <v>91</v>
      </c>
      <c r="N71" s="182"/>
      <c r="O71" s="16">
        <v>10</v>
      </c>
      <c r="P71" s="17">
        <v>10</v>
      </c>
      <c r="Q71" s="17">
        <v>7</v>
      </c>
      <c r="R71" s="17" t="s">
        <v>229</v>
      </c>
      <c r="S71" s="17">
        <v>6</v>
      </c>
    </row>
    <row r="72" spans="1:19" ht="10.5" customHeight="1">
      <c r="A72" s="11"/>
      <c r="B72" s="36" t="s">
        <v>128</v>
      </c>
      <c r="C72" s="36"/>
      <c r="D72" s="11"/>
      <c r="E72" s="13">
        <f>SUM(E73:E75)</f>
        <v>31</v>
      </c>
      <c r="F72" s="14">
        <f>SUM(F73:F75)</f>
        <v>68</v>
      </c>
      <c r="G72" s="14">
        <f>SUM(G73:G75)</f>
        <v>50</v>
      </c>
      <c r="H72" s="14">
        <f>SUM(H73:H75)</f>
        <v>7</v>
      </c>
      <c r="I72" s="14">
        <f>SUM(I73:I75)</f>
        <v>12</v>
      </c>
      <c r="J72" s="14"/>
      <c r="K72" s="264"/>
      <c r="L72" s="33"/>
      <c r="M72" s="33" t="s">
        <v>92</v>
      </c>
      <c r="N72" s="182"/>
      <c r="O72" s="16">
        <v>2</v>
      </c>
      <c r="P72" s="17">
        <v>4</v>
      </c>
      <c r="Q72" s="17" t="s">
        <v>229</v>
      </c>
      <c r="R72" s="17">
        <v>1</v>
      </c>
      <c r="S72" s="17">
        <v>10</v>
      </c>
    </row>
    <row r="73" spans="2:19" ht="10.5" customHeight="1">
      <c r="B73" s="15"/>
      <c r="C73" s="15" t="s">
        <v>43</v>
      </c>
      <c r="E73" s="16">
        <v>19</v>
      </c>
      <c r="F73" s="17">
        <v>41</v>
      </c>
      <c r="G73" s="17">
        <v>30</v>
      </c>
      <c r="H73" s="17">
        <v>4</v>
      </c>
      <c r="I73" s="17">
        <v>1</v>
      </c>
      <c r="J73" s="17"/>
      <c r="K73" s="264"/>
      <c r="L73" s="33"/>
      <c r="M73" s="33" t="s">
        <v>93</v>
      </c>
      <c r="N73" s="182"/>
      <c r="O73" s="16">
        <v>3</v>
      </c>
      <c r="P73" s="17">
        <v>4</v>
      </c>
      <c r="Q73" s="17">
        <v>1</v>
      </c>
      <c r="R73" s="17">
        <v>2</v>
      </c>
      <c r="S73" s="17">
        <v>8</v>
      </c>
    </row>
    <row r="74" spans="2:19" ht="10.5" customHeight="1">
      <c r="B74" s="15"/>
      <c r="C74" s="15" t="s">
        <v>44</v>
      </c>
      <c r="E74" s="16">
        <v>1</v>
      </c>
      <c r="F74" s="17">
        <v>4</v>
      </c>
      <c r="G74" s="17">
        <v>3</v>
      </c>
      <c r="H74" s="17">
        <v>1</v>
      </c>
      <c r="I74" s="17">
        <v>3</v>
      </c>
      <c r="J74" s="17"/>
      <c r="K74" s="264"/>
      <c r="L74" s="33"/>
      <c r="M74" s="33" t="s">
        <v>94</v>
      </c>
      <c r="N74" s="182"/>
      <c r="O74" s="16">
        <v>20</v>
      </c>
      <c r="P74" s="17">
        <v>27</v>
      </c>
      <c r="Q74" s="17">
        <v>13</v>
      </c>
      <c r="R74" s="17">
        <v>3</v>
      </c>
      <c r="S74" s="17">
        <v>50</v>
      </c>
    </row>
    <row r="75" spans="2:19" ht="10.5" customHeight="1">
      <c r="B75" s="15"/>
      <c r="C75" s="15" t="s">
        <v>45</v>
      </c>
      <c r="E75" s="16">
        <v>11</v>
      </c>
      <c r="F75" s="17">
        <v>23</v>
      </c>
      <c r="G75" s="17">
        <v>17</v>
      </c>
      <c r="H75" s="17">
        <v>2</v>
      </c>
      <c r="I75" s="17">
        <v>8</v>
      </c>
      <c r="J75" s="17"/>
      <c r="K75" s="264"/>
      <c r="L75" s="33"/>
      <c r="M75" s="33" t="s">
        <v>95</v>
      </c>
      <c r="N75" s="182"/>
      <c r="O75" s="16">
        <v>6</v>
      </c>
      <c r="P75" s="17">
        <v>9</v>
      </c>
      <c r="Q75" s="17">
        <v>2</v>
      </c>
      <c r="R75" s="17">
        <v>11</v>
      </c>
      <c r="S75" s="17">
        <v>198</v>
      </c>
    </row>
    <row r="76" spans="5:15" ht="3" customHeight="1" thickBot="1">
      <c r="E76" s="267"/>
      <c r="K76" s="264"/>
      <c r="L76" s="182"/>
      <c r="M76" s="182"/>
      <c r="N76" s="182"/>
      <c r="O76" s="267"/>
    </row>
    <row r="77" spans="1:19" ht="12" customHeight="1">
      <c r="A77" s="19" t="s">
        <v>399</v>
      </c>
      <c r="B77" s="197"/>
      <c r="C77" s="20"/>
      <c r="D77" s="20"/>
      <c r="E77" s="20"/>
      <c r="F77" s="20"/>
      <c r="G77" s="20"/>
      <c r="H77" s="20"/>
      <c r="I77" s="20"/>
      <c r="J77" s="20"/>
      <c r="K77" s="20"/>
      <c r="L77" s="20"/>
      <c r="M77" s="20"/>
      <c r="N77" s="20"/>
      <c r="O77" s="20"/>
      <c r="P77" s="20"/>
      <c r="Q77" s="20"/>
      <c r="R77" s="20"/>
      <c r="S77" s="20"/>
    </row>
    <row r="80" ht="13.5">
      <c r="A80" s="4"/>
    </row>
    <row r="81" ht="13.5">
      <c r="A81" s="4"/>
    </row>
  </sheetData>
  <sheetProtection/>
  <mergeCells count="22">
    <mergeCell ref="L59:M59"/>
    <mergeCell ref="B63:C63"/>
    <mergeCell ref="L69:M69"/>
    <mergeCell ref="B72:C72"/>
    <mergeCell ref="B39:C39"/>
    <mergeCell ref="L39:M39"/>
    <mergeCell ref="B43:C43"/>
    <mergeCell ref="B47:C47"/>
    <mergeCell ref="L52:M52"/>
    <mergeCell ref="B53:C53"/>
    <mergeCell ref="L14:M14"/>
    <mergeCell ref="L23:M23"/>
    <mergeCell ref="B28:C28"/>
    <mergeCell ref="L32:M32"/>
    <mergeCell ref="B34:C34"/>
    <mergeCell ref="L36:M36"/>
    <mergeCell ref="A5:D5"/>
    <mergeCell ref="K5:N5"/>
    <mergeCell ref="B7:C7"/>
    <mergeCell ref="L7:M7"/>
    <mergeCell ref="B9:C9"/>
    <mergeCell ref="B11:C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49"/>
  <sheetViews>
    <sheetView zoomScalePageLayoutView="0" workbookViewId="0" topLeftCell="A1">
      <selection activeCell="H12" sqref="H12"/>
    </sheetView>
  </sheetViews>
  <sheetFormatPr defaultColWidth="9.00390625" defaultRowHeight="13.5"/>
  <cols>
    <col min="1" max="1" width="0.875" style="1" customWidth="1"/>
    <col min="2" max="2" width="7.875" style="1" customWidth="1"/>
    <col min="3" max="3" width="5.25390625" style="1" customWidth="1"/>
    <col min="4" max="4" width="0.875" style="1" customWidth="1"/>
    <col min="5" max="16384" width="9.00390625" style="1" customWidth="1"/>
  </cols>
  <sheetData>
    <row r="1" ht="17.25">
      <c r="F1" s="5" t="s">
        <v>400</v>
      </c>
    </row>
    <row r="2" spans="1:12" ht="14.25" thickBot="1">
      <c r="A2" s="21"/>
      <c r="L2" s="268" t="s">
        <v>401</v>
      </c>
    </row>
    <row r="3" spans="1:12" ht="18" customHeight="1" thickTop="1">
      <c r="A3" s="235" t="s">
        <v>101</v>
      </c>
      <c r="B3" s="235"/>
      <c r="C3" s="235"/>
      <c r="D3" s="269"/>
      <c r="E3" s="237" t="s">
        <v>402</v>
      </c>
      <c r="F3" s="238"/>
      <c r="G3" s="237" t="s">
        <v>403</v>
      </c>
      <c r="H3" s="270"/>
      <c r="I3" s="237" t="s">
        <v>404</v>
      </c>
      <c r="J3" s="238"/>
      <c r="K3" s="237" t="s">
        <v>405</v>
      </c>
      <c r="L3" s="238"/>
    </row>
    <row r="4" spans="1:12" ht="18" customHeight="1">
      <c r="A4" s="239"/>
      <c r="B4" s="239"/>
      <c r="C4" s="239"/>
      <c r="D4" s="271"/>
      <c r="E4" s="241" t="s">
        <v>406</v>
      </c>
      <c r="F4" s="241" t="s">
        <v>407</v>
      </c>
      <c r="G4" s="241" t="s">
        <v>406</v>
      </c>
      <c r="H4" s="241" t="s">
        <v>407</v>
      </c>
      <c r="I4" s="241" t="s">
        <v>406</v>
      </c>
      <c r="J4" s="241" t="s">
        <v>407</v>
      </c>
      <c r="K4" s="241" t="s">
        <v>406</v>
      </c>
      <c r="L4" s="241" t="s">
        <v>407</v>
      </c>
    </row>
    <row r="5" ht="5.25" customHeight="1">
      <c r="E5" s="10"/>
    </row>
    <row r="6" spans="2:12" ht="17.25" customHeight="1">
      <c r="B6" s="183" t="s">
        <v>408</v>
      </c>
      <c r="C6" s="6">
        <v>1999</v>
      </c>
      <c r="E6" s="177">
        <v>2109</v>
      </c>
      <c r="F6" s="178">
        <v>1040</v>
      </c>
      <c r="G6" s="178">
        <v>8705</v>
      </c>
      <c r="H6" s="178">
        <v>3490</v>
      </c>
      <c r="I6" s="178">
        <v>6974</v>
      </c>
      <c r="J6" s="178">
        <v>3673</v>
      </c>
      <c r="K6" s="178">
        <v>3112</v>
      </c>
      <c r="L6" s="178">
        <v>1990</v>
      </c>
    </row>
    <row r="7" spans="2:12" ht="17.25" customHeight="1">
      <c r="B7" s="183" t="s">
        <v>409</v>
      </c>
      <c r="C7" s="6">
        <v>2000</v>
      </c>
      <c r="E7" s="177">
        <v>2129</v>
      </c>
      <c r="F7" s="178">
        <v>1034</v>
      </c>
      <c r="G7" s="178">
        <v>8743</v>
      </c>
      <c r="H7" s="178">
        <v>3515</v>
      </c>
      <c r="I7" s="178">
        <v>7005</v>
      </c>
      <c r="J7" s="178">
        <v>3685</v>
      </c>
      <c r="K7" s="178">
        <v>3148</v>
      </c>
      <c r="L7" s="178">
        <v>1994</v>
      </c>
    </row>
    <row r="8" spans="2:12" ht="17.25" customHeight="1">
      <c r="B8" s="183" t="s">
        <v>410</v>
      </c>
      <c r="C8" s="6">
        <v>2001</v>
      </c>
      <c r="E8" s="177">
        <v>2114</v>
      </c>
      <c r="F8" s="178">
        <v>1038</v>
      </c>
      <c r="G8" s="178">
        <v>9045</v>
      </c>
      <c r="H8" s="178">
        <v>3515</v>
      </c>
      <c r="I8" s="178">
        <v>7062</v>
      </c>
      <c r="J8" s="178">
        <v>3738</v>
      </c>
      <c r="K8" s="178">
        <v>3188</v>
      </c>
      <c r="L8" s="178">
        <v>2109</v>
      </c>
    </row>
    <row r="9" spans="2:12" ht="17.25" customHeight="1">
      <c r="B9" s="183" t="s">
        <v>411</v>
      </c>
      <c r="C9" s="6">
        <v>2002</v>
      </c>
      <c r="E9" s="177">
        <v>2191</v>
      </c>
      <c r="F9" s="178">
        <v>1043</v>
      </c>
      <c r="G9" s="178">
        <v>9221</v>
      </c>
      <c r="H9" s="178">
        <v>3528</v>
      </c>
      <c r="I9" s="178">
        <v>7153</v>
      </c>
      <c r="J9" s="178">
        <v>3847</v>
      </c>
      <c r="K9" s="178">
        <v>3252</v>
      </c>
      <c r="L9" s="178">
        <v>2148</v>
      </c>
    </row>
    <row r="10" spans="2:12" s="11" customFormat="1" ht="17.25" customHeight="1">
      <c r="B10" s="243" t="s">
        <v>412</v>
      </c>
      <c r="C10" s="244">
        <v>2003</v>
      </c>
      <c r="E10" s="189">
        <f aca="true" t="shared" si="0" ref="E10:L10">SUM(E12:E14)</f>
        <v>2229</v>
      </c>
      <c r="F10" s="191">
        <f t="shared" si="0"/>
        <v>1041</v>
      </c>
      <c r="G10" s="191">
        <f t="shared" si="0"/>
        <v>9239</v>
      </c>
      <c r="H10" s="191">
        <f t="shared" si="0"/>
        <v>3531</v>
      </c>
      <c r="I10" s="191">
        <f t="shared" si="0"/>
        <v>7252</v>
      </c>
      <c r="J10" s="191">
        <f t="shared" si="0"/>
        <v>3862</v>
      </c>
      <c r="K10" s="191">
        <f t="shared" si="0"/>
        <v>3326</v>
      </c>
      <c r="L10" s="191">
        <f t="shared" si="0"/>
        <v>2182</v>
      </c>
    </row>
    <row r="11" spans="2:12" s="11" customFormat="1" ht="15.75" customHeight="1">
      <c r="B11" s="89"/>
      <c r="C11" s="89"/>
      <c r="E11" s="189"/>
      <c r="F11" s="191"/>
      <c r="G11" s="191"/>
      <c r="H11" s="191"/>
      <c r="I11" s="191"/>
      <c r="J11" s="191"/>
      <c r="K11" s="191"/>
      <c r="L11" s="191"/>
    </row>
    <row r="12" spans="2:12" s="11" customFormat="1" ht="17.25" customHeight="1">
      <c r="B12" s="192" t="s">
        <v>115</v>
      </c>
      <c r="C12" s="192"/>
      <c r="E12" s="189">
        <f aca="true" t="shared" si="1" ref="E12:K12">SUM(E16:E29)</f>
        <v>1274</v>
      </c>
      <c r="F12" s="191">
        <f t="shared" si="1"/>
        <v>539</v>
      </c>
      <c r="G12" s="191">
        <f t="shared" si="1"/>
        <v>4553</v>
      </c>
      <c r="H12" s="191">
        <f t="shared" si="1"/>
        <v>1792</v>
      </c>
      <c r="I12" s="191">
        <f t="shared" si="1"/>
        <v>4640</v>
      </c>
      <c r="J12" s="191">
        <f t="shared" si="1"/>
        <v>2468</v>
      </c>
      <c r="K12" s="191">
        <f t="shared" si="1"/>
        <v>3326</v>
      </c>
      <c r="L12" s="191" t="s">
        <v>230</v>
      </c>
    </row>
    <row r="13" spans="2:12" s="11" customFormat="1" ht="15.75" customHeight="1">
      <c r="B13" s="89"/>
      <c r="C13" s="89"/>
      <c r="E13" s="189"/>
      <c r="F13" s="191"/>
      <c r="G13" s="191"/>
      <c r="H13" s="191"/>
      <c r="I13" s="191"/>
      <c r="J13" s="191"/>
      <c r="K13" s="191"/>
      <c r="L13" s="191"/>
    </row>
    <row r="14" spans="2:12" s="11" customFormat="1" ht="17.25" customHeight="1">
      <c r="B14" s="192" t="s">
        <v>116</v>
      </c>
      <c r="C14" s="192"/>
      <c r="E14" s="189">
        <f aca="true" t="shared" si="2" ref="E14:J14">SUM(E31:E47)</f>
        <v>955</v>
      </c>
      <c r="F14" s="191">
        <f t="shared" si="2"/>
        <v>502</v>
      </c>
      <c r="G14" s="191">
        <f t="shared" si="2"/>
        <v>4686</v>
      </c>
      <c r="H14" s="191">
        <f t="shared" si="2"/>
        <v>1739</v>
      </c>
      <c r="I14" s="191">
        <f t="shared" si="2"/>
        <v>2612</v>
      </c>
      <c r="J14" s="191">
        <f t="shared" si="2"/>
        <v>1394</v>
      </c>
      <c r="K14" s="191" t="s">
        <v>230</v>
      </c>
      <c r="L14" s="191">
        <f>SUM(L31:L47)</f>
        <v>2182</v>
      </c>
    </row>
    <row r="15" spans="2:12" ht="15.75" customHeight="1">
      <c r="B15" s="92"/>
      <c r="C15" s="92"/>
      <c r="E15" s="177"/>
      <c r="F15" s="178"/>
      <c r="G15" s="178"/>
      <c r="H15" s="178"/>
      <c r="I15" s="178"/>
      <c r="J15" s="178"/>
      <c r="K15" s="178"/>
      <c r="L15" s="178"/>
    </row>
    <row r="16" spans="2:12" ht="17.25" customHeight="1">
      <c r="B16" s="193" t="s">
        <v>117</v>
      </c>
      <c r="C16" s="193"/>
      <c r="E16" s="177">
        <v>324</v>
      </c>
      <c r="F16" s="178">
        <v>117</v>
      </c>
      <c r="G16" s="178">
        <v>981</v>
      </c>
      <c r="H16" s="178">
        <v>322</v>
      </c>
      <c r="I16" s="178">
        <v>761</v>
      </c>
      <c r="J16" s="178">
        <v>696</v>
      </c>
      <c r="K16" s="178">
        <v>470</v>
      </c>
      <c r="L16" s="178" t="s">
        <v>234</v>
      </c>
    </row>
    <row r="17" spans="2:12" ht="17.25" customHeight="1">
      <c r="B17" s="193" t="s">
        <v>0</v>
      </c>
      <c r="C17" s="193"/>
      <c r="E17" s="177">
        <v>122</v>
      </c>
      <c r="F17" s="178">
        <v>44</v>
      </c>
      <c r="G17" s="178">
        <v>556</v>
      </c>
      <c r="H17" s="178">
        <v>204</v>
      </c>
      <c r="I17" s="178">
        <v>497</v>
      </c>
      <c r="J17" s="178">
        <v>320</v>
      </c>
      <c r="K17" s="178">
        <v>359</v>
      </c>
      <c r="L17" s="178" t="s">
        <v>234</v>
      </c>
    </row>
    <row r="18" spans="2:12" ht="17.25" customHeight="1">
      <c r="B18" s="193" t="s">
        <v>1</v>
      </c>
      <c r="C18" s="193"/>
      <c r="E18" s="177">
        <v>92</v>
      </c>
      <c r="F18" s="178">
        <v>7</v>
      </c>
      <c r="G18" s="178">
        <v>381</v>
      </c>
      <c r="H18" s="178">
        <v>162</v>
      </c>
      <c r="I18" s="178">
        <v>169</v>
      </c>
      <c r="J18" s="178">
        <v>83</v>
      </c>
      <c r="K18" s="178">
        <v>76</v>
      </c>
      <c r="L18" s="178" t="s">
        <v>234</v>
      </c>
    </row>
    <row r="19" spans="2:12" ht="17.25" customHeight="1">
      <c r="B19" s="193" t="s">
        <v>2</v>
      </c>
      <c r="C19" s="193"/>
      <c r="E19" s="177">
        <v>96</v>
      </c>
      <c r="F19" s="178">
        <v>47</v>
      </c>
      <c r="G19" s="178">
        <v>251</v>
      </c>
      <c r="H19" s="178">
        <v>138</v>
      </c>
      <c r="I19" s="178">
        <v>226</v>
      </c>
      <c r="J19" s="178">
        <v>172</v>
      </c>
      <c r="K19" s="178">
        <v>153</v>
      </c>
      <c r="L19" s="178" t="s">
        <v>234</v>
      </c>
    </row>
    <row r="20" spans="2:12" ht="17.25" customHeight="1">
      <c r="B20" s="193" t="s">
        <v>3</v>
      </c>
      <c r="C20" s="193"/>
      <c r="E20" s="177">
        <v>83</v>
      </c>
      <c r="F20" s="178">
        <v>39</v>
      </c>
      <c r="G20" s="178">
        <v>274</v>
      </c>
      <c r="H20" s="178">
        <v>144</v>
      </c>
      <c r="I20" s="178">
        <v>329</v>
      </c>
      <c r="J20" s="178">
        <v>174</v>
      </c>
      <c r="K20" s="178">
        <v>194</v>
      </c>
      <c r="L20" s="178" t="s">
        <v>234</v>
      </c>
    </row>
    <row r="21" spans="2:12" ht="17.25" customHeight="1">
      <c r="B21" s="193" t="s">
        <v>4</v>
      </c>
      <c r="C21" s="193"/>
      <c r="E21" s="177">
        <v>48</v>
      </c>
      <c r="F21" s="178">
        <v>44</v>
      </c>
      <c r="G21" s="178">
        <v>284</v>
      </c>
      <c r="H21" s="178">
        <v>141</v>
      </c>
      <c r="I21" s="178">
        <v>242</v>
      </c>
      <c r="J21" s="178">
        <v>132</v>
      </c>
      <c r="K21" s="178">
        <v>167</v>
      </c>
      <c r="L21" s="178" t="s">
        <v>234</v>
      </c>
    </row>
    <row r="22" spans="2:12" ht="17.25" customHeight="1">
      <c r="B22" s="193" t="s">
        <v>5</v>
      </c>
      <c r="C22" s="193"/>
      <c r="E22" s="177">
        <v>40</v>
      </c>
      <c r="F22" s="178">
        <v>16</v>
      </c>
      <c r="G22" s="178">
        <v>142</v>
      </c>
      <c r="H22" s="178">
        <v>50</v>
      </c>
      <c r="I22" s="178">
        <v>151</v>
      </c>
      <c r="J22" s="178">
        <v>64</v>
      </c>
      <c r="K22" s="178">
        <v>86</v>
      </c>
      <c r="L22" s="178" t="s">
        <v>234</v>
      </c>
    </row>
    <row r="23" spans="2:12" ht="17.25" customHeight="1">
      <c r="B23" s="193" t="s">
        <v>6</v>
      </c>
      <c r="C23" s="193"/>
      <c r="E23" s="177">
        <v>49</v>
      </c>
      <c r="F23" s="178">
        <v>28</v>
      </c>
      <c r="G23" s="178">
        <v>257</v>
      </c>
      <c r="H23" s="178">
        <v>63</v>
      </c>
      <c r="I23" s="178">
        <v>162</v>
      </c>
      <c r="J23" s="178">
        <v>71</v>
      </c>
      <c r="K23" s="178">
        <v>94</v>
      </c>
      <c r="L23" s="178" t="s">
        <v>234</v>
      </c>
    </row>
    <row r="24" spans="2:12" ht="17.25" customHeight="1">
      <c r="B24" s="193" t="s">
        <v>7</v>
      </c>
      <c r="C24" s="193"/>
      <c r="E24" s="177">
        <v>53</v>
      </c>
      <c r="F24" s="178">
        <v>16</v>
      </c>
      <c r="G24" s="178">
        <v>186</v>
      </c>
      <c r="H24" s="178">
        <v>135</v>
      </c>
      <c r="I24" s="178">
        <v>1214</v>
      </c>
      <c r="J24" s="178">
        <v>135</v>
      </c>
      <c r="K24" s="178">
        <v>1207</v>
      </c>
      <c r="L24" s="178" t="s">
        <v>234</v>
      </c>
    </row>
    <row r="25" spans="2:12" ht="17.25" customHeight="1">
      <c r="B25" s="193" t="s">
        <v>8</v>
      </c>
      <c r="C25" s="193"/>
      <c r="E25" s="177">
        <v>48</v>
      </c>
      <c r="F25" s="178">
        <v>8</v>
      </c>
      <c r="G25" s="178">
        <v>185</v>
      </c>
      <c r="H25" s="178">
        <v>72</v>
      </c>
      <c r="I25" s="178">
        <v>113</v>
      </c>
      <c r="J25" s="178">
        <v>66</v>
      </c>
      <c r="K25" s="178">
        <v>37</v>
      </c>
      <c r="L25" s="178" t="s">
        <v>234</v>
      </c>
    </row>
    <row r="26" spans="2:12" ht="17.25" customHeight="1">
      <c r="B26" s="193" t="s">
        <v>9</v>
      </c>
      <c r="C26" s="193"/>
      <c r="E26" s="177">
        <v>36</v>
      </c>
      <c r="F26" s="178">
        <v>22</v>
      </c>
      <c r="G26" s="178">
        <v>212</v>
      </c>
      <c r="H26" s="178">
        <v>100</v>
      </c>
      <c r="I26" s="178">
        <v>117</v>
      </c>
      <c r="J26" s="178">
        <v>78</v>
      </c>
      <c r="K26" s="178">
        <v>85</v>
      </c>
      <c r="L26" s="178" t="s">
        <v>234</v>
      </c>
    </row>
    <row r="27" spans="2:12" ht="17.25" customHeight="1">
      <c r="B27" s="193" t="s">
        <v>10</v>
      </c>
      <c r="C27" s="193"/>
      <c r="E27" s="177">
        <v>129</v>
      </c>
      <c r="F27" s="178">
        <v>78</v>
      </c>
      <c r="G27" s="178">
        <v>246</v>
      </c>
      <c r="H27" s="178">
        <v>117</v>
      </c>
      <c r="I27" s="178">
        <v>137</v>
      </c>
      <c r="J27" s="178">
        <v>147</v>
      </c>
      <c r="K27" s="178">
        <v>80</v>
      </c>
      <c r="L27" s="178" t="s">
        <v>234</v>
      </c>
    </row>
    <row r="28" spans="2:12" ht="17.25" customHeight="1">
      <c r="B28" s="193" t="s">
        <v>11</v>
      </c>
      <c r="C28" s="193"/>
      <c r="E28" s="177">
        <v>95</v>
      </c>
      <c r="F28" s="178">
        <v>46</v>
      </c>
      <c r="G28" s="178">
        <v>341</v>
      </c>
      <c r="H28" s="178">
        <v>83</v>
      </c>
      <c r="I28" s="178">
        <v>347</v>
      </c>
      <c r="J28" s="178">
        <v>200</v>
      </c>
      <c r="K28" s="178">
        <v>208</v>
      </c>
      <c r="L28" s="178" t="s">
        <v>234</v>
      </c>
    </row>
    <row r="29" spans="2:12" ht="17.25" customHeight="1">
      <c r="B29" s="193" t="s">
        <v>12</v>
      </c>
      <c r="C29" s="193"/>
      <c r="E29" s="177">
        <v>59</v>
      </c>
      <c r="F29" s="178">
        <v>27</v>
      </c>
      <c r="G29" s="178">
        <v>257</v>
      </c>
      <c r="H29" s="178">
        <v>61</v>
      </c>
      <c r="I29" s="178">
        <v>175</v>
      </c>
      <c r="J29" s="178">
        <v>130</v>
      </c>
      <c r="K29" s="178">
        <v>110</v>
      </c>
      <c r="L29" s="178" t="s">
        <v>234</v>
      </c>
    </row>
    <row r="30" spans="2:12" ht="15.75" customHeight="1">
      <c r="B30" s="193"/>
      <c r="C30" s="193"/>
      <c r="E30" s="177"/>
      <c r="F30" s="178"/>
      <c r="G30" s="178"/>
      <c r="H30" s="178"/>
      <c r="I30" s="178"/>
      <c r="J30" s="178"/>
      <c r="K30" s="178"/>
      <c r="L30" s="178"/>
    </row>
    <row r="31" spans="2:12" ht="17.25" customHeight="1">
      <c r="B31" s="193" t="s">
        <v>118</v>
      </c>
      <c r="C31" s="193"/>
      <c r="E31" s="177">
        <v>66</v>
      </c>
      <c r="F31" s="178">
        <v>28</v>
      </c>
      <c r="G31" s="178">
        <v>209</v>
      </c>
      <c r="H31" s="178">
        <v>59</v>
      </c>
      <c r="I31" s="178">
        <v>447</v>
      </c>
      <c r="J31" s="178">
        <v>415</v>
      </c>
      <c r="K31" s="178" t="s">
        <v>234</v>
      </c>
      <c r="L31" s="178">
        <v>437</v>
      </c>
    </row>
    <row r="32" spans="2:12" ht="17.25" customHeight="1">
      <c r="B32" s="193" t="s">
        <v>121</v>
      </c>
      <c r="C32" s="193"/>
      <c r="E32" s="177">
        <v>47</v>
      </c>
      <c r="F32" s="178">
        <v>19</v>
      </c>
      <c r="G32" s="178">
        <v>202</v>
      </c>
      <c r="H32" s="178">
        <v>148</v>
      </c>
      <c r="I32" s="178">
        <v>136</v>
      </c>
      <c r="J32" s="178">
        <v>41</v>
      </c>
      <c r="K32" s="178" t="s">
        <v>234</v>
      </c>
      <c r="L32" s="178">
        <v>117</v>
      </c>
    </row>
    <row r="33" spans="2:12" ht="17.25" customHeight="1">
      <c r="B33" s="193" t="s">
        <v>123</v>
      </c>
      <c r="C33" s="193"/>
      <c r="E33" s="177">
        <v>42</v>
      </c>
      <c r="F33" s="178">
        <v>17</v>
      </c>
      <c r="G33" s="178">
        <v>174</v>
      </c>
      <c r="H33" s="178">
        <v>66</v>
      </c>
      <c r="I33" s="178">
        <v>81</v>
      </c>
      <c r="J33" s="178">
        <v>44</v>
      </c>
      <c r="K33" s="178" t="s">
        <v>234</v>
      </c>
      <c r="L33" s="178">
        <v>53</v>
      </c>
    </row>
    <row r="34" spans="2:12" ht="17.25" customHeight="1">
      <c r="B34" s="193" t="s">
        <v>124</v>
      </c>
      <c r="C34" s="193"/>
      <c r="E34" s="177">
        <v>35</v>
      </c>
      <c r="F34" s="178">
        <v>14</v>
      </c>
      <c r="G34" s="178">
        <v>133</v>
      </c>
      <c r="H34" s="178">
        <v>39</v>
      </c>
      <c r="I34" s="178">
        <v>102</v>
      </c>
      <c r="J34" s="178">
        <v>41</v>
      </c>
      <c r="K34" s="178" t="s">
        <v>234</v>
      </c>
      <c r="L34" s="178">
        <v>64</v>
      </c>
    </row>
    <row r="35" spans="2:12" ht="17.25" customHeight="1">
      <c r="B35" s="193" t="s">
        <v>125</v>
      </c>
      <c r="C35" s="193"/>
      <c r="E35" s="177">
        <v>43</v>
      </c>
      <c r="F35" s="178">
        <v>30</v>
      </c>
      <c r="G35" s="178">
        <v>177</v>
      </c>
      <c r="H35" s="178">
        <v>83</v>
      </c>
      <c r="I35" s="178">
        <v>352</v>
      </c>
      <c r="J35" s="178">
        <v>79</v>
      </c>
      <c r="K35" s="178" t="s">
        <v>234</v>
      </c>
      <c r="L35" s="178">
        <v>400</v>
      </c>
    </row>
    <row r="36" spans="2:12" ht="17.25" customHeight="1">
      <c r="B36" s="193" t="s">
        <v>126</v>
      </c>
      <c r="C36" s="193"/>
      <c r="E36" s="177">
        <v>87</v>
      </c>
      <c r="F36" s="178">
        <v>39</v>
      </c>
      <c r="G36" s="178">
        <v>342</v>
      </c>
      <c r="H36" s="178">
        <v>125</v>
      </c>
      <c r="I36" s="178">
        <v>150</v>
      </c>
      <c r="J36" s="178">
        <v>67</v>
      </c>
      <c r="K36" s="178" t="s">
        <v>234</v>
      </c>
      <c r="L36" s="178">
        <v>120</v>
      </c>
    </row>
    <row r="37" spans="2:12" ht="17.25" customHeight="1">
      <c r="B37" s="193" t="s">
        <v>127</v>
      </c>
      <c r="C37" s="193"/>
      <c r="E37" s="177">
        <v>88</v>
      </c>
      <c r="F37" s="178">
        <v>35</v>
      </c>
      <c r="G37" s="178">
        <v>333</v>
      </c>
      <c r="H37" s="178">
        <v>124</v>
      </c>
      <c r="I37" s="178">
        <v>193</v>
      </c>
      <c r="J37" s="178">
        <v>131</v>
      </c>
      <c r="K37" s="178" t="s">
        <v>234</v>
      </c>
      <c r="L37" s="178">
        <v>164</v>
      </c>
    </row>
    <row r="38" spans="2:12" ht="17.25" customHeight="1">
      <c r="B38" s="193" t="s">
        <v>128</v>
      </c>
      <c r="C38" s="193"/>
      <c r="E38" s="177">
        <v>25</v>
      </c>
      <c r="F38" s="178">
        <v>49</v>
      </c>
      <c r="G38" s="178">
        <v>96</v>
      </c>
      <c r="H38" s="178">
        <v>96</v>
      </c>
      <c r="I38" s="178">
        <v>148</v>
      </c>
      <c r="J38" s="178">
        <v>30</v>
      </c>
      <c r="K38" s="178" t="s">
        <v>234</v>
      </c>
      <c r="L38" s="178">
        <v>58</v>
      </c>
    </row>
    <row r="39" spans="2:12" ht="17.25" customHeight="1">
      <c r="B39" s="193" t="s">
        <v>133</v>
      </c>
      <c r="C39" s="193"/>
      <c r="E39" s="177">
        <v>22</v>
      </c>
      <c r="F39" s="178">
        <v>68</v>
      </c>
      <c r="G39" s="178">
        <v>78</v>
      </c>
      <c r="H39" s="178">
        <v>29</v>
      </c>
      <c r="I39" s="178">
        <v>44</v>
      </c>
      <c r="J39" s="178">
        <v>11</v>
      </c>
      <c r="K39" s="178" t="s">
        <v>234</v>
      </c>
      <c r="L39" s="178">
        <v>20</v>
      </c>
    </row>
    <row r="40" spans="2:12" ht="17.25" customHeight="1">
      <c r="B40" s="193" t="s">
        <v>137</v>
      </c>
      <c r="C40" s="193"/>
      <c r="E40" s="177">
        <v>82</v>
      </c>
      <c r="F40" s="178">
        <v>22</v>
      </c>
      <c r="G40" s="178">
        <v>589</v>
      </c>
      <c r="H40" s="178">
        <v>105</v>
      </c>
      <c r="I40" s="178">
        <v>89</v>
      </c>
      <c r="J40" s="178">
        <v>14</v>
      </c>
      <c r="K40" s="178" t="s">
        <v>234</v>
      </c>
      <c r="L40" s="178">
        <v>76</v>
      </c>
    </row>
    <row r="41" spans="2:12" ht="17.25" customHeight="1">
      <c r="B41" s="193" t="s">
        <v>138</v>
      </c>
      <c r="C41" s="193"/>
      <c r="E41" s="177">
        <v>74</v>
      </c>
      <c r="F41" s="178">
        <v>29</v>
      </c>
      <c r="G41" s="178">
        <v>294</v>
      </c>
      <c r="H41" s="178">
        <v>206</v>
      </c>
      <c r="I41" s="178">
        <v>203</v>
      </c>
      <c r="J41" s="178">
        <v>124</v>
      </c>
      <c r="K41" s="178" t="s">
        <v>234</v>
      </c>
      <c r="L41" s="178">
        <v>151</v>
      </c>
    </row>
    <row r="42" spans="2:12" ht="17.25" customHeight="1">
      <c r="B42" s="193" t="s">
        <v>413</v>
      </c>
      <c r="C42" s="193"/>
      <c r="E42" s="177">
        <v>24</v>
      </c>
      <c r="F42" s="178">
        <v>4</v>
      </c>
      <c r="G42" s="178">
        <v>87</v>
      </c>
      <c r="H42" s="178">
        <v>40</v>
      </c>
      <c r="I42" s="178">
        <v>50</v>
      </c>
      <c r="J42" s="178">
        <v>52</v>
      </c>
      <c r="K42" s="178" t="s">
        <v>234</v>
      </c>
      <c r="L42" s="178">
        <v>32</v>
      </c>
    </row>
    <row r="43" spans="2:12" ht="17.25" customHeight="1">
      <c r="B43" s="193" t="s">
        <v>140</v>
      </c>
      <c r="C43" s="193"/>
      <c r="E43" s="177">
        <v>47</v>
      </c>
      <c r="F43" s="178">
        <v>25</v>
      </c>
      <c r="G43" s="178">
        <v>56</v>
      </c>
      <c r="H43" s="178">
        <v>74</v>
      </c>
      <c r="I43" s="178">
        <v>146</v>
      </c>
      <c r="J43" s="178">
        <v>205</v>
      </c>
      <c r="K43" s="178" t="s">
        <v>234</v>
      </c>
      <c r="L43" s="178">
        <v>127</v>
      </c>
    </row>
    <row r="44" spans="2:12" ht="17.25" customHeight="1">
      <c r="B44" s="193" t="s">
        <v>141</v>
      </c>
      <c r="C44" s="193"/>
      <c r="E44" s="177">
        <v>58</v>
      </c>
      <c r="F44" s="178">
        <v>38</v>
      </c>
      <c r="G44" s="178">
        <v>474</v>
      </c>
      <c r="H44" s="178">
        <v>183</v>
      </c>
      <c r="I44" s="178">
        <v>146</v>
      </c>
      <c r="J44" s="178">
        <v>62</v>
      </c>
      <c r="K44" s="178" t="s">
        <v>234</v>
      </c>
      <c r="L44" s="178">
        <v>132</v>
      </c>
    </row>
    <row r="45" spans="2:12" ht="17.25" customHeight="1">
      <c r="B45" s="193" t="s">
        <v>142</v>
      </c>
      <c r="C45" s="193"/>
      <c r="E45" s="177">
        <v>82</v>
      </c>
      <c r="F45" s="178">
        <v>30</v>
      </c>
      <c r="G45" s="178">
        <v>434</v>
      </c>
      <c r="H45" s="178">
        <v>132</v>
      </c>
      <c r="I45" s="178">
        <v>129</v>
      </c>
      <c r="J45" s="178">
        <v>29</v>
      </c>
      <c r="K45" s="178" t="s">
        <v>234</v>
      </c>
      <c r="L45" s="178">
        <v>87</v>
      </c>
    </row>
    <row r="46" spans="2:12" ht="17.25" customHeight="1">
      <c r="B46" s="193" t="s">
        <v>143</v>
      </c>
      <c r="C46" s="193"/>
      <c r="D46" s="194"/>
      <c r="E46" s="4">
        <v>53</v>
      </c>
      <c r="F46" s="4">
        <v>19</v>
      </c>
      <c r="G46" s="4">
        <v>472</v>
      </c>
      <c r="H46" s="4">
        <v>101</v>
      </c>
      <c r="I46" s="4">
        <v>43</v>
      </c>
      <c r="J46" s="4">
        <v>18</v>
      </c>
      <c r="K46" s="178" t="s">
        <v>234</v>
      </c>
      <c r="L46" s="4">
        <v>50</v>
      </c>
    </row>
    <row r="47" spans="2:12" ht="17.25" customHeight="1">
      <c r="B47" s="193" t="s">
        <v>144</v>
      </c>
      <c r="C47" s="193"/>
      <c r="E47" s="177">
        <v>80</v>
      </c>
      <c r="F47" s="178">
        <v>36</v>
      </c>
      <c r="G47" s="178">
        <v>536</v>
      </c>
      <c r="H47" s="178">
        <v>129</v>
      </c>
      <c r="I47" s="178">
        <v>153</v>
      </c>
      <c r="J47" s="178">
        <v>31</v>
      </c>
      <c r="K47" s="178" t="s">
        <v>234</v>
      </c>
      <c r="L47" s="178">
        <v>94</v>
      </c>
    </row>
    <row r="48" spans="5:12" ht="6" customHeight="1" thickBot="1">
      <c r="E48" s="177"/>
      <c r="F48" s="178"/>
      <c r="G48" s="178"/>
      <c r="H48" s="178"/>
      <c r="I48" s="178"/>
      <c r="J48" s="178"/>
      <c r="K48" s="178"/>
      <c r="L48" s="178"/>
    </row>
    <row r="49" spans="1:12" ht="13.5">
      <c r="A49" s="19" t="s">
        <v>414</v>
      </c>
      <c r="B49" s="20"/>
      <c r="C49" s="20"/>
      <c r="D49" s="20"/>
      <c r="E49" s="20"/>
      <c r="F49" s="20"/>
      <c r="G49" s="20"/>
      <c r="H49" s="20"/>
      <c r="I49" s="20"/>
      <c r="J49" s="20"/>
      <c r="K49" s="20"/>
      <c r="L49" s="20"/>
    </row>
  </sheetData>
  <sheetProtection/>
  <mergeCells count="39">
    <mergeCell ref="B45:C45"/>
    <mergeCell ref="B46:C46"/>
    <mergeCell ref="B47:C47"/>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4:C14"/>
    <mergeCell ref="B16:C16"/>
    <mergeCell ref="B17:C17"/>
    <mergeCell ref="B18:C18"/>
    <mergeCell ref="B19:C19"/>
    <mergeCell ref="B20:C20"/>
    <mergeCell ref="A3:D4"/>
    <mergeCell ref="E3:F3"/>
    <mergeCell ref="G3:H3"/>
    <mergeCell ref="I3:J3"/>
    <mergeCell ref="K3:L3"/>
    <mergeCell ref="B12:C1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78"/>
  <sheetViews>
    <sheetView tabSelected="1" zoomScalePageLayoutView="0" workbookViewId="0" topLeftCell="A1">
      <selection activeCell="P32" sqref="P32"/>
    </sheetView>
  </sheetViews>
  <sheetFormatPr defaultColWidth="9.00390625" defaultRowHeight="13.5"/>
  <cols>
    <col min="1" max="1" width="1.00390625" style="1" customWidth="1"/>
    <col min="2" max="2" width="1.625" style="1" customWidth="1"/>
    <col min="3" max="3" width="10.625" style="1" customWidth="1"/>
    <col min="4" max="4" width="7.75390625" style="1" customWidth="1"/>
    <col min="5" max="5" width="1.00390625" style="1" customWidth="1"/>
    <col min="6" max="6" width="7.125" style="7" customWidth="1"/>
    <col min="7" max="14" width="7.125" style="1" customWidth="1"/>
    <col min="15" max="16384" width="9.00390625" style="1" customWidth="1"/>
  </cols>
  <sheetData>
    <row r="1" ht="17.25">
      <c r="F1" s="198" t="s">
        <v>415</v>
      </c>
    </row>
    <row r="2" ht="6" customHeight="1"/>
    <row r="3" ht="12" customHeight="1">
      <c r="A3" s="4" t="s">
        <v>416</v>
      </c>
    </row>
    <row r="4" ht="12" customHeight="1" thickBot="1">
      <c r="A4" s="4" t="s">
        <v>417</v>
      </c>
    </row>
    <row r="5" spans="1:14" ht="18" customHeight="1" thickTop="1">
      <c r="A5" s="272" t="s">
        <v>101</v>
      </c>
      <c r="B5" s="272"/>
      <c r="C5" s="272"/>
      <c r="D5" s="272"/>
      <c r="E5" s="272"/>
      <c r="F5" s="273" t="s">
        <v>114</v>
      </c>
      <c r="G5" s="274" t="s">
        <v>402</v>
      </c>
      <c r="H5" s="274" t="s">
        <v>403</v>
      </c>
      <c r="I5" s="274" t="s">
        <v>418</v>
      </c>
      <c r="J5" s="274" t="s">
        <v>404</v>
      </c>
      <c r="K5" s="274" t="s">
        <v>405</v>
      </c>
      <c r="L5" s="274" t="s">
        <v>419</v>
      </c>
      <c r="M5" s="274" t="s">
        <v>420</v>
      </c>
      <c r="N5" s="274" t="s">
        <v>228</v>
      </c>
    </row>
    <row r="6" ht="4.5" customHeight="1">
      <c r="F6" s="119"/>
    </row>
    <row r="7" spans="2:14" ht="10.5" customHeight="1">
      <c r="B7" s="275" t="s">
        <v>421</v>
      </c>
      <c r="C7" s="275"/>
      <c r="D7" s="6" t="s">
        <v>422</v>
      </c>
      <c r="F7" s="215">
        <v>1575</v>
      </c>
      <c r="G7" s="178">
        <v>648</v>
      </c>
      <c r="H7" s="178">
        <v>278</v>
      </c>
      <c r="I7" s="178">
        <v>17</v>
      </c>
      <c r="J7" s="178">
        <v>154</v>
      </c>
      <c r="K7" s="178">
        <v>14</v>
      </c>
      <c r="L7" s="178" t="s">
        <v>13</v>
      </c>
      <c r="M7" s="178">
        <v>163</v>
      </c>
      <c r="N7" s="178">
        <v>301</v>
      </c>
    </row>
    <row r="8" spans="2:14" ht="10.5" customHeight="1">
      <c r="B8" s="276" t="s">
        <v>423</v>
      </c>
      <c r="C8" s="276"/>
      <c r="D8" s="6">
        <v>1999</v>
      </c>
      <c r="F8" s="215">
        <v>1416</v>
      </c>
      <c r="G8" s="178">
        <v>510</v>
      </c>
      <c r="H8" s="178">
        <v>263</v>
      </c>
      <c r="I8" s="178">
        <v>11</v>
      </c>
      <c r="J8" s="178">
        <v>138</v>
      </c>
      <c r="K8" s="178">
        <v>17</v>
      </c>
      <c r="L8" s="178" t="s">
        <v>303</v>
      </c>
      <c r="M8" s="178">
        <v>194</v>
      </c>
      <c r="N8" s="178">
        <v>283</v>
      </c>
    </row>
    <row r="9" spans="2:14" ht="10.5" customHeight="1">
      <c r="B9" s="276" t="s">
        <v>424</v>
      </c>
      <c r="C9" s="276"/>
      <c r="D9" s="6">
        <v>2000</v>
      </c>
      <c r="F9" s="215">
        <v>1822</v>
      </c>
      <c r="G9" s="178">
        <v>635</v>
      </c>
      <c r="H9" s="178">
        <v>367</v>
      </c>
      <c r="I9" s="178">
        <v>19</v>
      </c>
      <c r="J9" s="178">
        <v>172</v>
      </c>
      <c r="K9" s="178">
        <v>16</v>
      </c>
      <c r="L9" s="178" t="s">
        <v>303</v>
      </c>
      <c r="M9" s="178">
        <v>219</v>
      </c>
      <c r="N9" s="178">
        <v>394</v>
      </c>
    </row>
    <row r="10" spans="2:14" ht="10.5" customHeight="1">
      <c r="B10" s="276" t="s">
        <v>425</v>
      </c>
      <c r="C10" s="276"/>
      <c r="D10" s="6">
        <v>2001</v>
      </c>
      <c r="F10" s="215">
        <v>2263</v>
      </c>
      <c r="G10" s="178">
        <v>579</v>
      </c>
      <c r="H10" s="178">
        <v>393</v>
      </c>
      <c r="I10" s="178">
        <v>11</v>
      </c>
      <c r="J10" s="178">
        <v>171</v>
      </c>
      <c r="K10" s="178">
        <v>21</v>
      </c>
      <c r="L10" s="178" t="s">
        <v>303</v>
      </c>
      <c r="M10" s="178">
        <v>244</v>
      </c>
      <c r="N10" s="178">
        <v>844</v>
      </c>
    </row>
    <row r="11" spans="2:14" s="11" customFormat="1" ht="10.5" customHeight="1" hidden="1">
      <c r="B11" s="277" t="s">
        <v>427</v>
      </c>
      <c r="C11" s="277"/>
      <c r="D11" s="244">
        <v>2002</v>
      </c>
      <c r="F11" s="208" t="e">
        <f>SUM(G11:N11)</f>
        <v>#VALUE!</v>
      </c>
      <c r="G11" s="191">
        <v>581</v>
      </c>
      <c r="H11" s="191" t="e">
        <f>H14+H15+H16+H17+H18+H19+H23+H26+H40+H41+H42+H47+H67+H68+H69+H70+H71+H72+H73+H74+H75+H76</f>
        <v>#VALUE!</v>
      </c>
      <c r="I11" s="191" t="e">
        <f>I14+I15+I16+I17+I18+I19+I23+I26+I40+I41+I42+I47+I67+I68+I69+I70+I71+I72+I73+I74+I75+I76</f>
        <v>#VALUE!</v>
      </c>
      <c r="J11" s="191" t="e">
        <f>J14+J15+J16+J17+J18+J19+J23+J26+J40+J41+J42+J47+J67+J68+J69+J70+J71+J72+J73+J74+J75+J76</f>
        <v>#VALUE!</v>
      </c>
      <c r="K11" s="191" t="e">
        <f>K14+K15+K16+K17+K18+K19+K23+K26+K40+K41+K42+K47+K67+K68+K69+K70+K71+K72+K73+K74+K75+K76</f>
        <v>#VALUE!</v>
      </c>
      <c r="L11" s="191">
        <v>0</v>
      </c>
      <c r="M11" s="191" t="e">
        <f>M14+M15+M16+M17+M18+M19+M23+M26+M40+M41+M42+M47+M67+M68+M69+M70+M71+M72+M73+M74+M75+M76</f>
        <v>#VALUE!</v>
      </c>
      <c r="N11" s="191" t="e">
        <f>N14+N15+N16+N17+N18+N19+N23+N26+N40+N41+N42+N47+N67+N68+N69+N70+N71+N72+N73+N74+N75+N76</f>
        <v>#VALUE!</v>
      </c>
    </row>
    <row r="12" spans="2:14" s="11" customFormat="1" ht="10.5" customHeight="1">
      <c r="B12" s="277" t="s">
        <v>426</v>
      </c>
      <c r="C12" s="277"/>
      <c r="D12" s="244">
        <v>2002</v>
      </c>
      <c r="F12" s="208">
        <v>2233</v>
      </c>
      <c r="G12" s="191">
        <v>581</v>
      </c>
      <c r="H12" s="191">
        <v>372</v>
      </c>
      <c r="I12" s="191">
        <v>13</v>
      </c>
      <c r="J12" s="191">
        <v>184</v>
      </c>
      <c r="K12" s="191">
        <v>12</v>
      </c>
      <c r="L12" s="191" t="s">
        <v>120</v>
      </c>
      <c r="M12" s="191">
        <v>182</v>
      </c>
      <c r="N12" s="191">
        <v>889</v>
      </c>
    </row>
    <row r="13" spans="2:14" s="11" customFormat="1" ht="10.5" customHeight="1">
      <c r="B13" s="187"/>
      <c r="C13" s="187"/>
      <c r="D13" s="244"/>
      <c r="F13" s="208"/>
      <c r="G13" s="191"/>
      <c r="H13" s="191"/>
      <c r="I13" s="191"/>
      <c r="J13" s="191"/>
      <c r="K13" s="191"/>
      <c r="L13" s="191"/>
      <c r="M13" s="191"/>
      <c r="N13" s="191"/>
    </row>
    <row r="14" spans="2:14" s="11" customFormat="1" ht="10.5" customHeight="1">
      <c r="B14" s="278" t="s">
        <v>428</v>
      </c>
      <c r="C14" s="278"/>
      <c r="D14" s="278"/>
      <c r="F14" s="208">
        <f>SUM(G14:N14)</f>
        <v>73</v>
      </c>
      <c r="G14" s="191">
        <v>40</v>
      </c>
      <c r="H14" s="191" t="s">
        <v>120</v>
      </c>
      <c r="I14" s="191">
        <v>1</v>
      </c>
      <c r="J14" s="191">
        <v>3</v>
      </c>
      <c r="K14" s="191" t="s">
        <v>120</v>
      </c>
      <c r="L14" s="191" t="s">
        <v>230</v>
      </c>
      <c r="M14" s="191">
        <v>9</v>
      </c>
      <c r="N14" s="191">
        <v>20</v>
      </c>
    </row>
    <row r="15" spans="2:14" s="11" customFormat="1" ht="10.5" customHeight="1">
      <c r="B15" s="278" t="s">
        <v>429</v>
      </c>
      <c r="C15" s="278"/>
      <c r="D15" s="278"/>
      <c r="F15" s="208">
        <f>SUM(G15:N15)</f>
        <v>26</v>
      </c>
      <c r="G15" s="191">
        <v>3</v>
      </c>
      <c r="H15" s="191">
        <v>6</v>
      </c>
      <c r="I15" s="191">
        <v>1</v>
      </c>
      <c r="J15" s="191" t="s">
        <v>120</v>
      </c>
      <c r="K15" s="191" t="s">
        <v>120</v>
      </c>
      <c r="L15" s="191" t="s">
        <v>230</v>
      </c>
      <c r="M15" s="191">
        <v>13</v>
      </c>
      <c r="N15" s="191">
        <v>3</v>
      </c>
    </row>
    <row r="16" spans="2:14" s="11" customFormat="1" ht="10.5" customHeight="1">
      <c r="B16" s="278" t="s">
        <v>430</v>
      </c>
      <c r="C16" s="278"/>
      <c r="D16" s="278"/>
      <c r="F16" s="208">
        <f>SUM(G16:N16)</f>
        <v>34</v>
      </c>
      <c r="G16" s="191">
        <v>18</v>
      </c>
      <c r="H16" s="191">
        <v>1</v>
      </c>
      <c r="I16" s="191" t="s">
        <v>120</v>
      </c>
      <c r="J16" s="191">
        <v>3</v>
      </c>
      <c r="K16" s="191" t="s">
        <v>120</v>
      </c>
      <c r="L16" s="191" t="s">
        <v>230</v>
      </c>
      <c r="M16" s="191">
        <v>7</v>
      </c>
      <c r="N16" s="191">
        <v>5</v>
      </c>
    </row>
    <row r="17" spans="2:14" s="11" customFormat="1" ht="10.5" customHeight="1">
      <c r="B17" s="278" t="s">
        <v>431</v>
      </c>
      <c r="C17" s="278"/>
      <c r="D17" s="278"/>
      <c r="F17" s="208">
        <f>SUM(G17:N17)</f>
        <v>2</v>
      </c>
      <c r="G17" s="191">
        <v>2</v>
      </c>
      <c r="H17" s="191" t="s">
        <v>432</v>
      </c>
      <c r="I17" s="191" t="s">
        <v>432</v>
      </c>
      <c r="J17" s="191" t="s">
        <v>432</v>
      </c>
      <c r="K17" s="191" t="s">
        <v>432</v>
      </c>
      <c r="L17" s="191" t="s">
        <v>433</v>
      </c>
      <c r="M17" s="191" t="s">
        <v>432</v>
      </c>
      <c r="N17" s="191" t="s">
        <v>432</v>
      </c>
    </row>
    <row r="18" spans="2:14" s="11" customFormat="1" ht="10.5" customHeight="1">
      <c r="B18" s="278" t="s">
        <v>434</v>
      </c>
      <c r="C18" s="278"/>
      <c r="D18" s="278"/>
      <c r="F18" s="189" t="s">
        <v>432</v>
      </c>
      <c r="G18" s="191" t="s">
        <v>432</v>
      </c>
      <c r="H18" s="191" t="s">
        <v>432</v>
      </c>
      <c r="I18" s="191" t="s">
        <v>432</v>
      </c>
      <c r="J18" s="191" t="s">
        <v>432</v>
      </c>
      <c r="K18" s="191" t="s">
        <v>432</v>
      </c>
      <c r="L18" s="191" t="s">
        <v>433</v>
      </c>
      <c r="M18" s="191" t="s">
        <v>432</v>
      </c>
      <c r="N18" s="191" t="s">
        <v>432</v>
      </c>
    </row>
    <row r="19" spans="2:14" s="11" customFormat="1" ht="10.5" customHeight="1">
      <c r="B19" s="278" t="s">
        <v>435</v>
      </c>
      <c r="C19" s="278"/>
      <c r="D19" s="278"/>
      <c r="F19" s="208">
        <f>SUM(G19:N19)</f>
        <v>22</v>
      </c>
      <c r="G19" s="191">
        <v>10</v>
      </c>
      <c r="H19" s="191">
        <v>6</v>
      </c>
      <c r="I19" s="191" t="s">
        <v>432</v>
      </c>
      <c r="J19" s="191">
        <v>6</v>
      </c>
      <c r="K19" s="191" t="s">
        <v>432</v>
      </c>
      <c r="L19" s="191" t="s">
        <v>433</v>
      </c>
      <c r="M19" s="191" t="s">
        <v>432</v>
      </c>
      <c r="N19" s="191" t="s">
        <v>432</v>
      </c>
    </row>
    <row r="20" spans="2:14" ht="10.5" customHeight="1">
      <c r="B20" s="279"/>
      <c r="C20" s="280" t="s">
        <v>436</v>
      </c>
      <c r="D20" s="280"/>
      <c r="F20" s="215">
        <f>SUM(G20:N20)</f>
        <v>19</v>
      </c>
      <c r="G20" s="178">
        <v>9</v>
      </c>
      <c r="H20" s="178">
        <v>4</v>
      </c>
      <c r="I20" s="178" t="s">
        <v>432</v>
      </c>
      <c r="J20" s="178">
        <v>6</v>
      </c>
      <c r="K20" s="178" t="s">
        <v>432</v>
      </c>
      <c r="L20" s="178" t="s">
        <v>433</v>
      </c>
      <c r="M20" s="178" t="s">
        <v>432</v>
      </c>
      <c r="N20" s="178" t="s">
        <v>432</v>
      </c>
    </row>
    <row r="21" spans="2:14" ht="10.5" customHeight="1">
      <c r="B21" s="279"/>
      <c r="C21" s="280" t="s">
        <v>437</v>
      </c>
      <c r="D21" s="280"/>
      <c r="F21" s="177" t="s">
        <v>432</v>
      </c>
      <c r="G21" s="178" t="s">
        <v>432</v>
      </c>
      <c r="H21" s="178" t="s">
        <v>432</v>
      </c>
      <c r="I21" s="178" t="s">
        <v>432</v>
      </c>
      <c r="J21" s="178" t="s">
        <v>432</v>
      </c>
      <c r="K21" s="178" t="s">
        <v>432</v>
      </c>
      <c r="L21" s="178" t="s">
        <v>433</v>
      </c>
      <c r="M21" s="178" t="s">
        <v>432</v>
      </c>
      <c r="N21" s="178" t="s">
        <v>432</v>
      </c>
    </row>
    <row r="22" spans="2:14" ht="10.5" customHeight="1">
      <c r="B22" s="279"/>
      <c r="C22" s="280" t="s">
        <v>438</v>
      </c>
      <c r="D22" s="280"/>
      <c r="F22" s="215">
        <f aca="true" t="shared" si="0" ref="F22:F32">SUM(G22:N22)</f>
        <v>3</v>
      </c>
      <c r="G22" s="178">
        <v>1</v>
      </c>
      <c r="H22" s="178">
        <v>2</v>
      </c>
      <c r="I22" s="178" t="s">
        <v>432</v>
      </c>
      <c r="J22" s="178" t="s">
        <v>432</v>
      </c>
      <c r="K22" s="178" t="s">
        <v>432</v>
      </c>
      <c r="L22" s="178" t="s">
        <v>433</v>
      </c>
      <c r="M22" s="178" t="s">
        <v>432</v>
      </c>
      <c r="N22" s="178" t="s">
        <v>432</v>
      </c>
    </row>
    <row r="23" spans="2:14" s="11" customFormat="1" ht="10.5" customHeight="1">
      <c r="B23" s="192" t="s">
        <v>439</v>
      </c>
      <c r="C23" s="192"/>
      <c r="D23" s="192"/>
      <c r="F23" s="208">
        <f t="shared" si="0"/>
        <v>219</v>
      </c>
      <c r="G23" s="191">
        <v>105</v>
      </c>
      <c r="H23" s="191">
        <v>26</v>
      </c>
      <c r="I23" s="191">
        <v>4</v>
      </c>
      <c r="J23" s="191">
        <v>41</v>
      </c>
      <c r="K23" s="191">
        <v>6</v>
      </c>
      <c r="L23" s="191" t="s">
        <v>433</v>
      </c>
      <c r="M23" s="191">
        <v>10</v>
      </c>
      <c r="N23" s="191">
        <v>27</v>
      </c>
    </row>
    <row r="24" spans="2:14" ht="10.5" customHeight="1">
      <c r="B24" s="279"/>
      <c r="C24" s="280" t="s">
        <v>440</v>
      </c>
      <c r="D24" s="280"/>
      <c r="F24" s="215">
        <f t="shared" si="0"/>
        <v>131</v>
      </c>
      <c r="G24" s="178">
        <v>69</v>
      </c>
      <c r="H24" s="178">
        <v>15</v>
      </c>
      <c r="I24" s="178">
        <v>3</v>
      </c>
      <c r="J24" s="178">
        <v>30</v>
      </c>
      <c r="K24" s="178">
        <v>5</v>
      </c>
      <c r="L24" s="178" t="s">
        <v>433</v>
      </c>
      <c r="M24" s="178">
        <v>5</v>
      </c>
      <c r="N24" s="178">
        <v>4</v>
      </c>
    </row>
    <row r="25" spans="2:14" ht="10.5" customHeight="1">
      <c r="B25" s="279"/>
      <c r="C25" s="280" t="s">
        <v>441</v>
      </c>
      <c r="D25" s="280"/>
      <c r="F25" s="215">
        <f t="shared" si="0"/>
        <v>88</v>
      </c>
      <c r="G25" s="178">
        <v>36</v>
      </c>
      <c r="H25" s="178">
        <v>11</v>
      </c>
      <c r="I25" s="178">
        <v>1</v>
      </c>
      <c r="J25" s="178">
        <v>11</v>
      </c>
      <c r="K25" s="178">
        <v>1</v>
      </c>
      <c r="L25" s="178" t="s">
        <v>433</v>
      </c>
      <c r="M25" s="178">
        <v>5</v>
      </c>
      <c r="N25" s="178">
        <v>23</v>
      </c>
    </row>
    <row r="26" spans="2:14" s="11" customFormat="1" ht="10.5" customHeight="1">
      <c r="B26" s="192" t="s">
        <v>262</v>
      </c>
      <c r="C26" s="192"/>
      <c r="D26" s="192"/>
      <c r="F26" s="208">
        <f t="shared" si="0"/>
        <v>361</v>
      </c>
      <c r="G26" s="191">
        <v>115</v>
      </c>
      <c r="H26" s="191">
        <v>112</v>
      </c>
      <c r="I26" s="191">
        <v>1</v>
      </c>
      <c r="J26" s="191">
        <v>52</v>
      </c>
      <c r="K26" s="191">
        <v>4</v>
      </c>
      <c r="L26" s="191" t="s">
        <v>433</v>
      </c>
      <c r="M26" s="191">
        <v>61</v>
      </c>
      <c r="N26" s="191">
        <v>16</v>
      </c>
    </row>
    <row r="27" spans="2:14" ht="10.5" customHeight="1">
      <c r="B27" s="279"/>
      <c r="C27" s="280" t="s">
        <v>442</v>
      </c>
      <c r="D27" s="280"/>
      <c r="F27" s="215">
        <f t="shared" si="0"/>
        <v>47</v>
      </c>
      <c r="G27" s="178">
        <v>5</v>
      </c>
      <c r="H27" s="178">
        <v>30</v>
      </c>
      <c r="I27" s="178" t="s">
        <v>432</v>
      </c>
      <c r="J27" s="178">
        <v>2</v>
      </c>
      <c r="K27" s="178" t="s">
        <v>432</v>
      </c>
      <c r="L27" s="178" t="s">
        <v>433</v>
      </c>
      <c r="M27" s="178">
        <v>9</v>
      </c>
      <c r="N27" s="178">
        <v>1</v>
      </c>
    </row>
    <row r="28" spans="2:14" ht="10.5" customHeight="1">
      <c r="B28" s="279"/>
      <c r="C28" s="280" t="s">
        <v>443</v>
      </c>
      <c r="D28" s="280"/>
      <c r="F28" s="215">
        <f t="shared" si="0"/>
        <v>25</v>
      </c>
      <c r="G28" s="178">
        <v>11</v>
      </c>
      <c r="H28" s="178">
        <v>6</v>
      </c>
      <c r="I28" s="178" t="s">
        <v>432</v>
      </c>
      <c r="J28" s="178">
        <v>6</v>
      </c>
      <c r="K28" s="178" t="s">
        <v>432</v>
      </c>
      <c r="L28" s="178" t="s">
        <v>433</v>
      </c>
      <c r="M28" s="178">
        <v>2</v>
      </c>
      <c r="N28" s="178" t="s">
        <v>432</v>
      </c>
    </row>
    <row r="29" spans="2:14" ht="10.5" customHeight="1">
      <c r="B29" s="279"/>
      <c r="C29" s="280" t="s">
        <v>444</v>
      </c>
      <c r="D29" s="280"/>
      <c r="F29" s="215">
        <f t="shared" si="0"/>
        <v>69</v>
      </c>
      <c r="G29" s="178">
        <v>47</v>
      </c>
      <c r="H29" s="178">
        <v>2</v>
      </c>
      <c r="I29" s="178">
        <v>1</v>
      </c>
      <c r="J29" s="178">
        <v>9</v>
      </c>
      <c r="K29" s="178">
        <v>1</v>
      </c>
      <c r="L29" s="178" t="s">
        <v>433</v>
      </c>
      <c r="M29" s="178">
        <v>5</v>
      </c>
      <c r="N29" s="178">
        <v>4</v>
      </c>
    </row>
    <row r="30" spans="2:14" ht="10.5" customHeight="1">
      <c r="B30" s="279"/>
      <c r="C30" s="280" t="s">
        <v>445</v>
      </c>
      <c r="D30" s="280"/>
      <c r="F30" s="215">
        <f t="shared" si="0"/>
        <v>20</v>
      </c>
      <c r="G30" s="178">
        <v>6</v>
      </c>
      <c r="H30" s="178">
        <v>8</v>
      </c>
      <c r="I30" s="178" t="s">
        <v>432</v>
      </c>
      <c r="J30" s="178">
        <v>2</v>
      </c>
      <c r="K30" s="178" t="s">
        <v>432</v>
      </c>
      <c r="L30" s="178" t="s">
        <v>433</v>
      </c>
      <c r="M30" s="178">
        <v>3</v>
      </c>
      <c r="N30" s="178">
        <v>1</v>
      </c>
    </row>
    <row r="31" spans="2:14" ht="10.5" customHeight="1">
      <c r="B31" s="279"/>
      <c r="C31" s="280" t="s">
        <v>446</v>
      </c>
      <c r="D31" s="280"/>
      <c r="F31" s="215">
        <f t="shared" si="0"/>
        <v>6</v>
      </c>
      <c r="G31" s="178" t="s">
        <v>432</v>
      </c>
      <c r="H31" s="178">
        <v>3</v>
      </c>
      <c r="I31" s="178" t="s">
        <v>432</v>
      </c>
      <c r="J31" s="178">
        <v>2</v>
      </c>
      <c r="K31" s="178" t="s">
        <v>432</v>
      </c>
      <c r="L31" s="178" t="s">
        <v>433</v>
      </c>
      <c r="M31" s="178">
        <v>1</v>
      </c>
      <c r="N31" s="178" t="s">
        <v>432</v>
      </c>
    </row>
    <row r="32" spans="2:14" ht="10.5" customHeight="1">
      <c r="B32" s="279"/>
      <c r="C32" s="280" t="s">
        <v>447</v>
      </c>
      <c r="D32" s="280"/>
      <c r="F32" s="215">
        <f t="shared" si="0"/>
        <v>17</v>
      </c>
      <c r="G32" s="178">
        <v>4</v>
      </c>
      <c r="H32" s="178">
        <v>4</v>
      </c>
      <c r="I32" s="178" t="s">
        <v>432</v>
      </c>
      <c r="J32" s="178" t="s">
        <v>432</v>
      </c>
      <c r="K32" s="178" t="s">
        <v>432</v>
      </c>
      <c r="L32" s="178" t="s">
        <v>433</v>
      </c>
      <c r="M32" s="178">
        <v>9</v>
      </c>
      <c r="N32" s="178" t="s">
        <v>432</v>
      </c>
    </row>
    <row r="33" spans="2:14" ht="10.5" customHeight="1">
      <c r="B33" s="279"/>
      <c r="C33" s="280" t="s">
        <v>448</v>
      </c>
      <c r="D33" s="280"/>
      <c r="F33" s="177" t="s">
        <v>432</v>
      </c>
      <c r="G33" s="178" t="s">
        <v>432</v>
      </c>
      <c r="H33" s="178" t="s">
        <v>432</v>
      </c>
      <c r="I33" s="178" t="s">
        <v>432</v>
      </c>
      <c r="J33" s="178" t="s">
        <v>432</v>
      </c>
      <c r="K33" s="178" t="s">
        <v>432</v>
      </c>
      <c r="L33" s="178" t="s">
        <v>433</v>
      </c>
      <c r="M33" s="178" t="s">
        <v>432</v>
      </c>
      <c r="N33" s="178" t="s">
        <v>432</v>
      </c>
    </row>
    <row r="34" spans="2:14" ht="10.5" customHeight="1">
      <c r="B34" s="279"/>
      <c r="C34" s="280" t="s">
        <v>449</v>
      </c>
      <c r="D34" s="280"/>
      <c r="F34" s="215">
        <f aca="true" t="shared" si="1" ref="F34:F76">SUM(G34:N34)</f>
        <v>15</v>
      </c>
      <c r="G34" s="178">
        <v>5</v>
      </c>
      <c r="H34" s="178">
        <v>3</v>
      </c>
      <c r="I34" s="178" t="s">
        <v>432</v>
      </c>
      <c r="J34" s="178">
        <v>1</v>
      </c>
      <c r="K34" s="178" t="s">
        <v>432</v>
      </c>
      <c r="L34" s="178" t="s">
        <v>433</v>
      </c>
      <c r="M34" s="178">
        <v>5</v>
      </c>
      <c r="N34" s="178">
        <v>1</v>
      </c>
    </row>
    <row r="35" spans="2:14" ht="10.5" customHeight="1">
      <c r="B35" s="279"/>
      <c r="C35" s="280" t="s">
        <v>450</v>
      </c>
      <c r="D35" s="280"/>
      <c r="F35" s="215">
        <f t="shared" si="1"/>
        <v>3</v>
      </c>
      <c r="G35" s="178">
        <v>1</v>
      </c>
      <c r="H35" s="178">
        <v>1</v>
      </c>
      <c r="I35" s="178" t="s">
        <v>432</v>
      </c>
      <c r="J35" s="178" t="s">
        <v>432</v>
      </c>
      <c r="K35" s="178" t="s">
        <v>432</v>
      </c>
      <c r="L35" s="178" t="s">
        <v>433</v>
      </c>
      <c r="M35" s="178">
        <v>1</v>
      </c>
      <c r="N35" s="178" t="s">
        <v>432</v>
      </c>
    </row>
    <row r="36" spans="2:14" ht="10.5" customHeight="1">
      <c r="B36" s="279"/>
      <c r="C36" s="280" t="s">
        <v>451</v>
      </c>
      <c r="D36" s="280"/>
      <c r="F36" s="215">
        <f t="shared" si="1"/>
        <v>59</v>
      </c>
      <c r="G36" s="178">
        <v>12</v>
      </c>
      <c r="H36" s="178">
        <v>32</v>
      </c>
      <c r="I36" s="178" t="s">
        <v>432</v>
      </c>
      <c r="J36" s="178">
        <v>4</v>
      </c>
      <c r="K36" s="178">
        <v>1</v>
      </c>
      <c r="L36" s="178" t="s">
        <v>433</v>
      </c>
      <c r="M36" s="178">
        <v>8</v>
      </c>
      <c r="N36" s="178">
        <v>2</v>
      </c>
    </row>
    <row r="37" spans="2:14" ht="10.5" customHeight="1">
      <c r="B37" s="279"/>
      <c r="C37" s="281" t="s">
        <v>452</v>
      </c>
      <c r="D37" s="281"/>
      <c r="F37" s="215">
        <f t="shared" si="1"/>
        <v>38</v>
      </c>
      <c r="G37" s="178">
        <v>8</v>
      </c>
      <c r="H37" s="178">
        <v>8</v>
      </c>
      <c r="I37" s="178" t="s">
        <v>432</v>
      </c>
      <c r="J37" s="178">
        <v>13</v>
      </c>
      <c r="K37" s="178">
        <v>2</v>
      </c>
      <c r="L37" s="178" t="s">
        <v>433</v>
      </c>
      <c r="M37" s="178">
        <v>6</v>
      </c>
      <c r="N37" s="178">
        <v>1</v>
      </c>
    </row>
    <row r="38" spans="2:14" ht="10.5" customHeight="1">
      <c r="B38" s="279"/>
      <c r="C38" s="280" t="s">
        <v>453</v>
      </c>
      <c r="D38" s="280"/>
      <c r="F38" s="215">
        <f t="shared" si="1"/>
        <v>23</v>
      </c>
      <c r="G38" s="178">
        <v>4</v>
      </c>
      <c r="H38" s="178">
        <v>5</v>
      </c>
      <c r="I38" s="178" t="s">
        <v>432</v>
      </c>
      <c r="J38" s="178">
        <v>10</v>
      </c>
      <c r="K38" s="178" t="s">
        <v>432</v>
      </c>
      <c r="L38" s="178" t="s">
        <v>433</v>
      </c>
      <c r="M38" s="178">
        <v>3</v>
      </c>
      <c r="N38" s="178">
        <v>1</v>
      </c>
    </row>
    <row r="39" spans="2:14" ht="10.5" customHeight="1">
      <c r="B39" s="279"/>
      <c r="C39" s="280" t="s">
        <v>454</v>
      </c>
      <c r="D39" s="280"/>
      <c r="F39" s="215">
        <f t="shared" si="1"/>
        <v>39</v>
      </c>
      <c r="G39" s="282">
        <v>12</v>
      </c>
      <c r="H39" s="178">
        <v>10</v>
      </c>
      <c r="I39" s="178" t="s">
        <v>432</v>
      </c>
      <c r="J39" s="178">
        <v>3</v>
      </c>
      <c r="K39" s="178" t="s">
        <v>432</v>
      </c>
      <c r="L39" s="178" t="s">
        <v>433</v>
      </c>
      <c r="M39" s="178">
        <v>9</v>
      </c>
      <c r="N39" s="178">
        <v>5</v>
      </c>
    </row>
    <row r="40" spans="2:14" s="11" customFormat="1" ht="10.5" customHeight="1">
      <c r="B40" s="192" t="s">
        <v>455</v>
      </c>
      <c r="C40" s="192"/>
      <c r="D40" s="192"/>
      <c r="F40" s="208">
        <f t="shared" si="1"/>
        <v>1</v>
      </c>
      <c r="G40" s="191" t="s">
        <v>432</v>
      </c>
      <c r="H40" s="191" t="s">
        <v>432</v>
      </c>
      <c r="I40" s="191" t="s">
        <v>432</v>
      </c>
      <c r="J40" s="191" t="s">
        <v>432</v>
      </c>
      <c r="K40" s="191" t="s">
        <v>432</v>
      </c>
      <c r="L40" s="191" t="s">
        <v>433</v>
      </c>
      <c r="M40" s="191">
        <v>1</v>
      </c>
      <c r="N40" s="191" t="s">
        <v>432</v>
      </c>
    </row>
    <row r="41" spans="2:14" s="11" customFormat="1" ht="10.5" customHeight="1">
      <c r="B41" s="192" t="s">
        <v>456</v>
      </c>
      <c r="C41" s="192"/>
      <c r="D41" s="192"/>
      <c r="F41" s="208">
        <f t="shared" si="1"/>
        <v>2</v>
      </c>
      <c r="G41" s="191" t="s">
        <v>432</v>
      </c>
      <c r="H41" s="191">
        <v>1</v>
      </c>
      <c r="I41" s="191" t="s">
        <v>432</v>
      </c>
      <c r="J41" s="191" t="s">
        <v>432</v>
      </c>
      <c r="K41" s="191" t="s">
        <v>432</v>
      </c>
      <c r="L41" s="191" t="s">
        <v>433</v>
      </c>
      <c r="M41" s="191" t="s">
        <v>432</v>
      </c>
      <c r="N41" s="191">
        <v>1</v>
      </c>
    </row>
    <row r="42" spans="2:14" s="11" customFormat="1" ht="10.5" customHeight="1">
      <c r="B42" s="192" t="s">
        <v>457</v>
      </c>
      <c r="C42" s="192"/>
      <c r="D42" s="192"/>
      <c r="F42" s="208">
        <f t="shared" si="1"/>
        <v>13</v>
      </c>
      <c r="G42" s="191">
        <v>5</v>
      </c>
      <c r="H42" s="191">
        <v>5</v>
      </c>
      <c r="I42" s="191" t="s">
        <v>432</v>
      </c>
      <c r="J42" s="191">
        <v>1</v>
      </c>
      <c r="K42" s="191">
        <v>1</v>
      </c>
      <c r="L42" s="191" t="s">
        <v>433</v>
      </c>
      <c r="M42" s="191" t="s">
        <v>432</v>
      </c>
      <c r="N42" s="191">
        <v>1</v>
      </c>
    </row>
    <row r="43" spans="2:14" ht="10.5" customHeight="1">
      <c r="B43" s="279"/>
      <c r="C43" s="280" t="s">
        <v>458</v>
      </c>
      <c r="D43" s="280"/>
      <c r="F43" s="215">
        <f t="shared" si="1"/>
        <v>2</v>
      </c>
      <c r="G43" s="178" t="s">
        <v>432</v>
      </c>
      <c r="H43" s="178" t="s">
        <v>432</v>
      </c>
      <c r="I43" s="178" t="s">
        <v>432</v>
      </c>
      <c r="J43" s="178">
        <v>1</v>
      </c>
      <c r="K43" s="178">
        <v>1</v>
      </c>
      <c r="L43" s="178" t="s">
        <v>433</v>
      </c>
      <c r="M43" s="178" t="s">
        <v>432</v>
      </c>
      <c r="N43" s="178" t="s">
        <v>432</v>
      </c>
    </row>
    <row r="44" spans="2:14" ht="10.5" customHeight="1">
      <c r="B44" s="279"/>
      <c r="C44" s="280" t="s">
        <v>459</v>
      </c>
      <c r="D44" s="280"/>
      <c r="F44" s="215">
        <f t="shared" si="1"/>
        <v>1</v>
      </c>
      <c r="G44" s="178">
        <v>1</v>
      </c>
      <c r="H44" s="178" t="s">
        <v>432</v>
      </c>
      <c r="I44" s="178" t="s">
        <v>432</v>
      </c>
      <c r="J44" s="178" t="s">
        <v>432</v>
      </c>
      <c r="K44" s="178" t="s">
        <v>432</v>
      </c>
      <c r="L44" s="178" t="s">
        <v>433</v>
      </c>
      <c r="M44" s="178" t="s">
        <v>432</v>
      </c>
      <c r="N44" s="178" t="s">
        <v>432</v>
      </c>
    </row>
    <row r="45" spans="2:14" ht="10.5" customHeight="1">
      <c r="B45" s="279"/>
      <c r="C45" s="280" t="s">
        <v>460</v>
      </c>
      <c r="D45" s="280"/>
      <c r="F45" s="215">
        <f t="shared" si="1"/>
        <v>7</v>
      </c>
      <c r="G45" s="178">
        <v>2</v>
      </c>
      <c r="H45" s="178">
        <v>4</v>
      </c>
      <c r="I45" s="178" t="s">
        <v>432</v>
      </c>
      <c r="J45" s="178" t="s">
        <v>432</v>
      </c>
      <c r="K45" s="178" t="s">
        <v>432</v>
      </c>
      <c r="L45" s="178" t="s">
        <v>433</v>
      </c>
      <c r="M45" s="178" t="s">
        <v>432</v>
      </c>
      <c r="N45" s="178">
        <v>1</v>
      </c>
    </row>
    <row r="46" spans="2:14" ht="10.5" customHeight="1">
      <c r="B46" s="279"/>
      <c r="C46" s="280" t="s">
        <v>461</v>
      </c>
      <c r="D46" s="280"/>
      <c r="F46" s="215">
        <f t="shared" si="1"/>
        <v>3</v>
      </c>
      <c r="G46" s="178">
        <v>2</v>
      </c>
      <c r="H46" s="178">
        <v>1</v>
      </c>
      <c r="I46" s="178" t="s">
        <v>432</v>
      </c>
      <c r="J46" s="178" t="s">
        <v>432</v>
      </c>
      <c r="K46" s="178" t="s">
        <v>432</v>
      </c>
      <c r="L46" s="178" t="s">
        <v>433</v>
      </c>
      <c r="M46" s="178" t="s">
        <v>432</v>
      </c>
      <c r="N46" s="178" t="s">
        <v>432</v>
      </c>
    </row>
    <row r="47" spans="2:14" s="11" customFormat="1" ht="10.5" customHeight="1">
      <c r="B47" s="192" t="s">
        <v>462</v>
      </c>
      <c r="C47" s="192"/>
      <c r="D47" s="192"/>
      <c r="F47" s="208">
        <f t="shared" si="1"/>
        <v>225</v>
      </c>
      <c r="G47" s="191">
        <v>70</v>
      </c>
      <c r="H47" s="191">
        <v>52</v>
      </c>
      <c r="I47" s="191">
        <v>5</v>
      </c>
      <c r="J47" s="191">
        <v>56</v>
      </c>
      <c r="K47" s="191" t="s">
        <v>432</v>
      </c>
      <c r="L47" s="191" t="s">
        <v>433</v>
      </c>
      <c r="M47" s="191">
        <v>22</v>
      </c>
      <c r="N47" s="191">
        <v>20</v>
      </c>
    </row>
    <row r="48" spans="2:14" ht="10.5" customHeight="1">
      <c r="B48" s="279"/>
      <c r="C48" s="280" t="s">
        <v>463</v>
      </c>
      <c r="D48" s="280"/>
      <c r="F48" s="215">
        <f t="shared" si="1"/>
        <v>8</v>
      </c>
      <c r="G48" s="178">
        <v>4</v>
      </c>
      <c r="H48" s="178">
        <v>3</v>
      </c>
      <c r="I48" s="178">
        <v>1</v>
      </c>
      <c r="J48" s="178" t="s">
        <v>432</v>
      </c>
      <c r="K48" s="178" t="s">
        <v>432</v>
      </c>
      <c r="L48" s="178" t="s">
        <v>433</v>
      </c>
      <c r="M48" s="178" t="s">
        <v>432</v>
      </c>
      <c r="N48" s="178" t="s">
        <v>432</v>
      </c>
    </row>
    <row r="49" spans="2:14" ht="10.5" customHeight="1">
      <c r="B49" s="279"/>
      <c r="C49" s="280" t="s">
        <v>464</v>
      </c>
      <c r="D49" s="280"/>
      <c r="F49" s="215">
        <f t="shared" si="1"/>
        <v>43</v>
      </c>
      <c r="G49" s="178">
        <v>13</v>
      </c>
      <c r="H49" s="178">
        <v>8</v>
      </c>
      <c r="I49" s="178" t="s">
        <v>432</v>
      </c>
      <c r="J49" s="178">
        <v>15</v>
      </c>
      <c r="K49" s="178" t="s">
        <v>432</v>
      </c>
      <c r="L49" s="178" t="s">
        <v>433</v>
      </c>
      <c r="M49" s="178">
        <v>4</v>
      </c>
      <c r="N49" s="178">
        <v>3</v>
      </c>
    </row>
    <row r="50" spans="2:14" ht="10.5" customHeight="1">
      <c r="B50" s="279"/>
      <c r="C50" s="280" t="s">
        <v>465</v>
      </c>
      <c r="D50" s="280"/>
      <c r="F50" s="215">
        <f t="shared" si="1"/>
        <v>35</v>
      </c>
      <c r="G50" s="178">
        <v>9</v>
      </c>
      <c r="H50" s="178">
        <v>13</v>
      </c>
      <c r="I50" s="178">
        <v>1</v>
      </c>
      <c r="J50" s="178">
        <v>5</v>
      </c>
      <c r="K50" s="178" t="s">
        <v>432</v>
      </c>
      <c r="L50" s="178" t="s">
        <v>433</v>
      </c>
      <c r="M50" s="178">
        <v>6</v>
      </c>
      <c r="N50" s="178">
        <v>1</v>
      </c>
    </row>
    <row r="51" spans="2:14" ht="10.5" customHeight="1">
      <c r="B51" s="279"/>
      <c r="C51" s="280" t="s">
        <v>466</v>
      </c>
      <c r="D51" s="280"/>
      <c r="F51" s="215">
        <f t="shared" si="1"/>
        <v>11</v>
      </c>
      <c r="G51" s="178" t="s">
        <v>432</v>
      </c>
      <c r="H51" s="178" t="s">
        <v>432</v>
      </c>
      <c r="I51" s="178" t="s">
        <v>432</v>
      </c>
      <c r="J51" s="178">
        <v>11</v>
      </c>
      <c r="K51" s="178" t="s">
        <v>432</v>
      </c>
      <c r="L51" s="178" t="s">
        <v>433</v>
      </c>
      <c r="M51" s="178" t="s">
        <v>432</v>
      </c>
      <c r="N51" s="178" t="s">
        <v>432</v>
      </c>
    </row>
    <row r="52" spans="2:14" ht="10.5" customHeight="1">
      <c r="B52" s="279"/>
      <c r="C52" s="280" t="s">
        <v>467</v>
      </c>
      <c r="D52" s="280"/>
      <c r="F52" s="215">
        <f t="shared" si="1"/>
        <v>22</v>
      </c>
      <c r="G52" s="178">
        <v>8</v>
      </c>
      <c r="H52" s="178">
        <v>5</v>
      </c>
      <c r="I52" s="178" t="s">
        <v>432</v>
      </c>
      <c r="J52" s="178">
        <v>5</v>
      </c>
      <c r="K52" s="178" t="s">
        <v>432</v>
      </c>
      <c r="L52" s="178" t="s">
        <v>433</v>
      </c>
      <c r="M52" s="178">
        <v>3</v>
      </c>
      <c r="N52" s="178">
        <v>1</v>
      </c>
    </row>
    <row r="53" spans="2:14" ht="10.5" customHeight="1">
      <c r="B53" s="279"/>
      <c r="C53" s="280" t="s">
        <v>468</v>
      </c>
      <c r="D53" s="280"/>
      <c r="F53" s="215">
        <f t="shared" si="1"/>
        <v>3</v>
      </c>
      <c r="G53" s="178" t="s">
        <v>432</v>
      </c>
      <c r="H53" s="178">
        <v>1</v>
      </c>
      <c r="I53" s="178" t="s">
        <v>432</v>
      </c>
      <c r="J53" s="178">
        <v>1</v>
      </c>
      <c r="K53" s="178" t="s">
        <v>432</v>
      </c>
      <c r="L53" s="178" t="s">
        <v>433</v>
      </c>
      <c r="M53" s="178" t="s">
        <v>432</v>
      </c>
      <c r="N53" s="178">
        <v>1</v>
      </c>
    </row>
    <row r="54" spans="2:14" ht="10.5" customHeight="1">
      <c r="B54" s="279"/>
      <c r="C54" s="280" t="s">
        <v>469</v>
      </c>
      <c r="D54" s="280"/>
      <c r="F54" s="215">
        <f t="shared" si="1"/>
        <v>5</v>
      </c>
      <c r="G54" s="178">
        <v>3</v>
      </c>
      <c r="H54" s="178">
        <v>1</v>
      </c>
      <c r="I54" s="178" t="s">
        <v>432</v>
      </c>
      <c r="J54" s="178">
        <v>1</v>
      </c>
      <c r="K54" s="178" t="s">
        <v>432</v>
      </c>
      <c r="L54" s="178" t="s">
        <v>433</v>
      </c>
      <c r="M54" s="178" t="s">
        <v>432</v>
      </c>
      <c r="N54" s="178" t="s">
        <v>432</v>
      </c>
    </row>
    <row r="55" spans="2:14" ht="10.5" customHeight="1">
      <c r="B55" s="279"/>
      <c r="C55" s="280" t="s">
        <v>470</v>
      </c>
      <c r="D55" s="280"/>
      <c r="F55" s="215">
        <f t="shared" si="1"/>
        <v>9</v>
      </c>
      <c r="G55" s="178">
        <v>2</v>
      </c>
      <c r="H55" s="178">
        <v>3</v>
      </c>
      <c r="I55" s="178" t="s">
        <v>432</v>
      </c>
      <c r="J55" s="178">
        <v>3</v>
      </c>
      <c r="K55" s="178" t="s">
        <v>432</v>
      </c>
      <c r="L55" s="178" t="s">
        <v>433</v>
      </c>
      <c r="M55" s="178" t="s">
        <v>432</v>
      </c>
      <c r="N55" s="178">
        <v>1</v>
      </c>
    </row>
    <row r="56" spans="2:14" ht="10.5" customHeight="1">
      <c r="B56" s="279"/>
      <c r="C56" s="280" t="s">
        <v>471</v>
      </c>
      <c r="D56" s="280"/>
      <c r="F56" s="215">
        <f t="shared" si="1"/>
        <v>5</v>
      </c>
      <c r="G56" s="178">
        <v>2</v>
      </c>
      <c r="H56" s="178" t="s">
        <v>432</v>
      </c>
      <c r="I56" s="178" t="s">
        <v>432</v>
      </c>
      <c r="J56" s="178">
        <v>1</v>
      </c>
      <c r="K56" s="178" t="s">
        <v>432</v>
      </c>
      <c r="L56" s="178" t="s">
        <v>433</v>
      </c>
      <c r="M56" s="178">
        <v>1</v>
      </c>
      <c r="N56" s="178">
        <v>1</v>
      </c>
    </row>
    <row r="57" spans="2:14" ht="10.5" customHeight="1">
      <c r="B57" s="279"/>
      <c r="C57" s="280" t="s">
        <v>472</v>
      </c>
      <c r="D57" s="280"/>
      <c r="F57" s="215">
        <f t="shared" si="1"/>
        <v>4</v>
      </c>
      <c r="G57" s="178" t="s">
        <v>432</v>
      </c>
      <c r="H57" s="178" t="s">
        <v>432</v>
      </c>
      <c r="I57" s="178" t="s">
        <v>432</v>
      </c>
      <c r="J57" s="178">
        <v>4</v>
      </c>
      <c r="K57" s="178" t="s">
        <v>432</v>
      </c>
      <c r="L57" s="178" t="s">
        <v>433</v>
      </c>
      <c r="M57" s="178" t="s">
        <v>432</v>
      </c>
      <c r="N57" s="178" t="s">
        <v>432</v>
      </c>
    </row>
    <row r="58" spans="2:14" ht="10.5" customHeight="1">
      <c r="B58" s="279"/>
      <c r="C58" s="280" t="s">
        <v>473</v>
      </c>
      <c r="D58" s="280"/>
      <c r="F58" s="215">
        <f t="shared" si="1"/>
        <v>3</v>
      </c>
      <c r="G58" s="178">
        <v>1</v>
      </c>
      <c r="H58" s="178">
        <v>1</v>
      </c>
      <c r="I58" s="178">
        <v>1</v>
      </c>
      <c r="J58" s="178" t="s">
        <v>432</v>
      </c>
      <c r="K58" s="178" t="s">
        <v>432</v>
      </c>
      <c r="L58" s="178" t="s">
        <v>433</v>
      </c>
      <c r="M58" s="178" t="s">
        <v>432</v>
      </c>
      <c r="N58" s="178" t="s">
        <v>432</v>
      </c>
    </row>
    <row r="59" spans="2:14" ht="10.5" customHeight="1">
      <c r="B59" s="279"/>
      <c r="C59" s="280" t="s">
        <v>474</v>
      </c>
      <c r="D59" s="280"/>
      <c r="F59" s="215">
        <f t="shared" si="1"/>
        <v>23</v>
      </c>
      <c r="G59" s="178">
        <v>9</v>
      </c>
      <c r="H59" s="178">
        <v>4</v>
      </c>
      <c r="I59" s="178" t="s">
        <v>432</v>
      </c>
      <c r="J59" s="178">
        <v>5</v>
      </c>
      <c r="K59" s="178" t="s">
        <v>432</v>
      </c>
      <c r="L59" s="178" t="s">
        <v>433</v>
      </c>
      <c r="M59" s="178">
        <v>2</v>
      </c>
      <c r="N59" s="178">
        <v>3</v>
      </c>
    </row>
    <row r="60" spans="2:14" ht="10.5" customHeight="1">
      <c r="B60" s="279"/>
      <c r="C60" s="280" t="s">
        <v>475</v>
      </c>
      <c r="D60" s="280"/>
      <c r="F60" s="215">
        <f t="shared" si="1"/>
        <v>1</v>
      </c>
      <c r="G60" s="178" t="s">
        <v>432</v>
      </c>
      <c r="H60" s="178" t="s">
        <v>432</v>
      </c>
      <c r="I60" s="178" t="s">
        <v>432</v>
      </c>
      <c r="J60" s="178">
        <v>1</v>
      </c>
      <c r="K60" s="178" t="s">
        <v>432</v>
      </c>
      <c r="L60" s="178" t="s">
        <v>433</v>
      </c>
      <c r="M60" s="178" t="s">
        <v>432</v>
      </c>
      <c r="N60" s="178" t="s">
        <v>432</v>
      </c>
    </row>
    <row r="61" spans="2:14" ht="10.5" customHeight="1">
      <c r="B61" s="279"/>
      <c r="C61" s="280" t="s">
        <v>476</v>
      </c>
      <c r="D61" s="280"/>
      <c r="F61" s="215">
        <f t="shared" si="1"/>
        <v>8</v>
      </c>
      <c r="G61" s="178">
        <v>4</v>
      </c>
      <c r="H61" s="178" t="s">
        <v>432</v>
      </c>
      <c r="I61" s="178">
        <v>1</v>
      </c>
      <c r="J61" s="178">
        <v>1</v>
      </c>
      <c r="K61" s="178" t="s">
        <v>432</v>
      </c>
      <c r="L61" s="178" t="s">
        <v>433</v>
      </c>
      <c r="M61" s="178">
        <v>1</v>
      </c>
      <c r="N61" s="178">
        <v>1</v>
      </c>
    </row>
    <row r="62" spans="2:14" ht="10.5" customHeight="1">
      <c r="B62" s="279"/>
      <c r="C62" s="280" t="s">
        <v>477</v>
      </c>
      <c r="D62" s="280"/>
      <c r="F62" s="215">
        <f t="shared" si="1"/>
        <v>13</v>
      </c>
      <c r="G62" s="178">
        <v>2</v>
      </c>
      <c r="H62" s="178">
        <v>4</v>
      </c>
      <c r="I62" s="178" t="s">
        <v>432</v>
      </c>
      <c r="J62" s="178" t="s">
        <v>432</v>
      </c>
      <c r="K62" s="178" t="s">
        <v>432</v>
      </c>
      <c r="L62" s="178" t="s">
        <v>433</v>
      </c>
      <c r="M62" s="178">
        <v>2</v>
      </c>
      <c r="N62" s="178">
        <v>5</v>
      </c>
    </row>
    <row r="63" spans="2:14" ht="10.5" customHeight="1">
      <c r="B63" s="279"/>
      <c r="C63" s="280" t="s">
        <v>478</v>
      </c>
      <c r="D63" s="280"/>
      <c r="F63" s="215">
        <f t="shared" si="1"/>
        <v>3</v>
      </c>
      <c r="G63" s="178">
        <v>2</v>
      </c>
      <c r="H63" s="178" t="s">
        <v>432</v>
      </c>
      <c r="I63" s="178" t="s">
        <v>432</v>
      </c>
      <c r="J63" s="178" t="s">
        <v>432</v>
      </c>
      <c r="K63" s="178" t="s">
        <v>432</v>
      </c>
      <c r="L63" s="178" t="s">
        <v>433</v>
      </c>
      <c r="M63" s="178">
        <v>1</v>
      </c>
      <c r="N63" s="178" t="s">
        <v>432</v>
      </c>
    </row>
    <row r="64" spans="2:14" ht="10.5" customHeight="1">
      <c r="B64" s="279"/>
      <c r="C64" s="280" t="s">
        <v>479</v>
      </c>
      <c r="D64" s="280"/>
      <c r="F64" s="215">
        <f t="shared" si="1"/>
        <v>4</v>
      </c>
      <c r="G64" s="282" t="s">
        <v>432</v>
      </c>
      <c r="H64" s="282">
        <v>3</v>
      </c>
      <c r="I64" s="178">
        <v>1</v>
      </c>
      <c r="J64" s="178" t="s">
        <v>432</v>
      </c>
      <c r="K64" s="178" t="s">
        <v>432</v>
      </c>
      <c r="L64" s="178" t="s">
        <v>433</v>
      </c>
      <c r="M64" s="178" t="s">
        <v>432</v>
      </c>
      <c r="N64" s="178" t="s">
        <v>432</v>
      </c>
    </row>
    <row r="65" spans="2:14" ht="10.5" customHeight="1">
      <c r="B65" s="279"/>
      <c r="C65" s="280" t="s">
        <v>480</v>
      </c>
      <c r="D65" s="280"/>
      <c r="F65" s="215">
        <f t="shared" si="1"/>
        <v>5</v>
      </c>
      <c r="G65" s="178">
        <v>2</v>
      </c>
      <c r="H65" s="178" t="s">
        <v>432</v>
      </c>
      <c r="I65" s="178" t="s">
        <v>432</v>
      </c>
      <c r="J65" s="282">
        <v>3</v>
      </c>
      <c r="K65" s="178" t="s">
        <v>432</v>
      </c>
      <c r="L65" s="178" t="s">
        <v>433</v>
      </c>
      <c r="M65" s="178" t="s">
        <v>432</v>
      </c>
      <c r="N65" s="178" t="s">
        <v>432</v>
      </c>
    </row>
    <row r="66" spans="2:14" ht="10.5" customHeight="1">
      <c r="B66" s="279"/>
      <c r="C66" s="280" t="s">
        <v>481</v>
      </c>
      <c r="D66" s="280"/>
      <c r="F66" s="215">
        <f t="shared" si="1"/>
        <v>20</v>
      </c>
      <c r="G66" s="178">
        <v>9</v>
      </c>
      <c r="H66" s="178">
        <v>6</v>
      </c>
      <c r="I66" s="178" t="s">
        <v>432</v>
      </c>
      <c r="J66" s="178" t="s">
        <v>432</v>
      </c>
      <c r="K66" s="178" t="s">
        <v>432</v>
      </c>
      <c r="L66" s="178" t="s">
        <v>433</v>
      </c>
      <c r="M66" s="178">
        <v>2</v>
      </c>
      <c r="N66" s="178">
        <v>3</v>
      </c>
    </row>
    <row r="67" spans="2:14" s="11" customFormat="1" ht="10.5" customHeight="1">
      <c r="B67" s="192" t="s">
        <v>482</v>
      </c>
      <c r="C67" s="192"/>
      <c r="D67" s="192"/>
      <c r="F67" s="208">
        <f t="shared" si="1"/>
        <v>12</v>
      </c>
      <c r="G67" s="191" t="s">
        <v>483</v>
      </c>
      <c r="H67" s="191">
        <v>2</v>
      </c>
      <c r="I67" s="191" t="s">
        <v>483</v>
      </c>
      <c r="J67" s="191">
        <v>1</v>
      </c>
      <c r="K67" s="191" t="s">
        <v>483</v>
      </c>
      <c r="L67" s="191" t="s">
        <v>484</v>
      </c>
      <c r="M67" s="191">
        <v>2</v>
      </c>
      <c r="N67" s="191">
        <v>7</v>
      </c>
    </row>
    <row r="68" spans="2:14" s="11" customFormat="1" ht="10.5" customHeight="1">
      <c r="B68" s="192" t="s">
        <v>485</v>
      </c>
      <c r="C68" s="192"/>
      <c r="D68" s="192"/>
      <c r="F68" s="208">
        <f t="shared" si="1"/>
        <v>302</v>
      </c>
      <c r="G68" s="191">
        <v>155</v>
      </c>
      <c r="H68" s="191">
        <v>32</v>
      </c>
      <c r="I68" s="191" t="s">
        <v>483</v>
      </c>
      <c r="J68" s="191">
        <v>6</v>
      </c>
      <c r="K68" s="191" t="s">
        <v>483</v>
      </c>
      <c r="L68" s="191" t="s">
        <v>484</v>
      </c>
      <c r="M68" s="191">
        <v>33</v>
      </c>
      <c r="N68" s="191">
        <v>76</v>
      </c>
    </row>
    <row r="69" spans="2:14" s="11" customFormat="1" ht="10.5" customHeight="1">
      <c r="B69" s="192" t="s">
        <v>486</v>
      </c>
      <c r="C69" s="192"/>
      <c r="D69" s="192"/>
      <c r="F69" s="208">
        <f t="shared" si="1"/>
        <v>13</v>
      </c>
      <c r="G69" s="191" t="s">
        <v>483</v>
      </c>
      <c r="H69" s="191">
        <v>1</v>
      </c>
      <c r="I69" s="191" t="s">
        <v>483</v>
      </c>
      <c r="J69" s="191">
        <v>3</v>
      </c>
      <c r="K69" s="191" t="s">
        <v>483</v>
      </c>
      <c r="L69" s="191" t="s">
        <v>484</v>
      </c>
      <c r="M69" s="191" t="s">
        <v>483</v>
      </c>
      <c r="N69" s="191">
        <v>9</v>
      </c>
    </row>
    <row r="70" spans="2:14" s="11" customFormat="1" ht="10.5" customHeight="1">
      <c r="B70" s="192" t="s">
        <v>487</v>
      </c>
      <c r="C70" s="192"/>
      <c r="D70" s="192"/>
      <c r="F70" s="208">
        <f t="shared" si="1"/>
        <v>8</v>
      </c>
      <c r="G70" s="191">
        <v>3</v>
      </c>
      <c r="H70" s="191" t="s">
        <v>483</v>
      </c>
      <c r="I70" s="191" t="s">
        <v>483</v>
      </c>
      <c r="J70" s="191">
        <v>2</v>
      </c>
      <c r="K70" s="191" t="s">
        <v>483</v>
      </c>
      <c r="L70" s="191" t="s">
        <v>484</v>
      </c>
      <c r="M70" s="191">
        <v>1</v>
      </c>
      <c r="N70" s="191">
        <v>2</v>
      </c>
    </row>
    <row r="71" spans="2:14" s="11" customFormat="1" ht="10.5" customHeight="1">
      <c r="B71" s="192" t="s">
        <v>488</v>
      </c>
      <c r="C71" s="192"/>
      <c r="D71" s="192"/>
      <c r="F71" s="208">
        <f t="shared" si="1"/>
        <v>365</v>
      </c>
      <c r="G71" s="191">
        <v>1</v>
      </c>
      <c r="H71" s="191">
        <v>5</v>
      </c>
      <c r="I71" s="191" t="s">
        <v>489</v>
      </c>
      <c r="J71" s="191">
        <v>4</v>
      </c>
      <c r="K71" s="191" t="s">
        <v>489</v>
      </c>
      <c r="L71" s="191" t="s">
        <v>490</v>
      </c>
      <c r="M71" s="191">
        <v>1</v>
      </c>
      <c r="N71" s="191">
        <v>354</v>
      </c>
    </row>
    <row r="72" spans="2:14" s="11" customFormat="1" ht="10.5" customHeight="1">
      <c r="B72" s="192" t="s">
        <v>491</v>
      </c>
      <c r="C72" s="192"/>
      <c r="D72" s="192"/>
      <c r="F72" s="208">
        <f t="shared" si="1"/>
        <v>151</v>
      </c>
      <c r="G72" s="191">
        <v>9</v>
      </c>
      <c r="H72" s="191">
        <v>3</v>
      </c>
      <c r="I72" s="191" t="s">
        <v>492</v>
      </c>
      <c r="J72" s="191" t="s">
        <v>492</v>
      </c>
      <c r="K72" s="191" t="s">
        <v>492</v>
      </c>
      <c r="L72" s="191" t="s">
        <v>493</v>
      </c>
      <c r="M72" s="191" t="s">
        <v>492</v>
      </c>
      <c r="N72" s="191">
        <v>139</v>
      </c>
    </row>
    <row r="73" spans="2:14" s="11" customFormat="1" ht="10.5" customHeight="1">
      <c r="B73" s="192" t="s">
        <v>494</v>
      </c>
      <c r="C73" s="192"/>
      <c r="D73" s="192"/>
      <c r="F73" s="208">
        <f t="shared" si="1"/>
        <v>24</v>
      </c>
      <c r="G73" s="191">
        <v>1</v>
      </c>
      <c r="H73" s="191">
        <v>2</v>
      </c>
      <c r="I73" s="191" t="s">
        <v>492</v>
      </c>
      <c r="J73" s="191" t="s">
        <v>492</v>
      </c>
      <c r="K73" s="191" t="s">
        <v>492</v>
      </c>
      <c r="L73" s="191" t="s">
        <v>493</v>
      </c>
      <c r="M73" s="191" t="s">
        <v>492</v>
      </c>
      <c r="N73" s="191">
        <v>21</v>
      </c>
    </row>
    <row r="74" spans="2:14" s="11" customFormat="1" ht="10.5" customHeight="1">
      <c r="B74" s="192" t="s">
        <v>495</v>
      </c>
      <c r="C74" s="192"/>
      <c r="D74" s="192"/>
      <c r="F74" s="208">
        <f t="shared" si="1"/>
        <v>10</v>
      </c>
      <c r="G74" s="191">
        <v>4</v>
      </c>
      <c r="H74" s="191">
        <v>1</v>
      </c>
      <c r="I74" s="191" t="s">
        <v>492</v>
      </c>
      <c r="J74" s="191">
        <v>1</v>
      </c>
      <c r="K74" s="191" t="s">
        <v>492</v>
      </c>
      <c r="L74" s="191" t="s">
        <v>493</v>
      </c>
      <c r="M74" s="191">
        <v>1</v>
      </c>
      <c r="N74" s="191">
        <v>3</v>
      </c>
    </row>
    <row r="75" spans="2:14" s="11" customFormat="1" ht="10.5" customHeight="1">
      <c r="B75" s="192" t="s">
        <v>228</v>
      </c>
      <c r="C75" s="192"/>
      <c r="D75" s="192"/>
      <c r="F75" s="208">
        <f t="shared" si="1"/>
        <v>215</v>
      </c>
      <c r="G75" s="191">
        <v>18</v>
      </c>
      <c r="H75" s="191">
        <v>39</v>
      </c>
      <c r="I75" s="191" t="s">
        <v>496</v>
      </c>
      <c r="J75" s="191">
        <v>4</v>
      </c>
      <c r="K75" s="191">
        <v>1</v>
      </c>
      <c r="L75" s="191" t="s">
        <v>497</v>
      </c>
      <c r="M75" s="191">
        <v>5</v>
      </c>
      <c r="N75" s="191">
        <v>148</v>
      </c>
    </row>
    <row r="76" spans="2:14" s="11" customFormat="1" ht="10.5" customHeight="1">
      <c r="B76" s="192" t="s">
        <v>498</v>
      </c>
      <c r="C76" s="192"/>
      <c r="D76" s="192"/>
      <c r="F76" s="208">
        <f t="shared" si="1"/>
        <v>155</v>
      </c>
      <c r="G76" s="191">
        <v>22</v>
      </c>
      <c r="H76" s="191">
        <v>78</v>
      </c>
      <c r="I76" s="191">
        <v>1</v>
      </c>
      <c r="J76" s="191">
        <v>1</v>
      </c>
      <c r="K76" s="191" t="s">
        <v>499</v>
      </c>
      <c r="L76" s="191" t="s">
        <v>500</v>
      </c>
      <c r="M76" s="191">
        <v>16</v>
      </c>
      <c r="N76" s="191">
        <v>37</v>
      </c>
    </row>
    <row r="77" ht="4.5" customHeight="1" thickBot="1">
      <c r="F77" s="142"/>
    </row>
    <row r="78" spans="1:14" ht="13.5">
      <c r="A78" s="19" t="s">
        <v>414</v>
      </c>
      <c r="B78" s="20"/>
      <c r="C78" s="20"/>
      <c r="D78" s="20"/>
      <c r="E78" s="20"/>
      <c r="F78" s="132"/>
      <c r="G78" s="20"/>
      <c r="H78" s="20"/>
      <c r="I78" s="20"/>
      <c r="J78" s="20"/>
      <c r="K78" s="20"/>
      <c r="L78" s="20"/>
      <c r="M78" s="20"/>
      <c r="N78" s="20"/>
    </row>
  </sheetData>
  <sheetProtection/>
  <mergeCells count="70">
    <mergeCell ref="B73:D73"/>
    <mergeCell ref="B74:D74"/>
    <mergeCell ref="B75:D75"/>
    <mergeCell ref="B76:D76"/>
    <mergeCell ref="B67:D67"/>
    <mergeCell ref="B68:D68"/>
    <mergeCell ref="B69:D69"/>
    <mergeCell ref="B70:D70"/>
    <mergeCell ref="B71:D71"/>
    <mergeCell ref="B72:D72"/>
    <mergeCell ref="C61:D61"/>
    <mergeCell ref="C62:D62"/>
    <mergeCell ref="C63:D63"/>
    <mergeCell ref="C64:D64"/>
    <mergeCell ref="C65:D65"/>
    <mergeCell ref="C66:D66"/>
    <mergeCell ref="C55:D55"/>
    <mergeCell ref="C56:D56"/>
    <mergeCell ref="C57:D57"/>
    <mergeCell ref="C58:D58"/>
    <mergeCell ref="C59:D59"/>
    <mergeCell ref="C60:D60"/>
    <mergeCell ref="C49:D49"/>
    <mergeCell ref="C50:D50"/>
    <mergeCell ref="C51:D51"/>
    <mergeCell ref="C52:D52"/>
    <mergeCell ref="C53:D53"/>
    <mergeCell ref="C54:D54"/>
    <mergeCell ref="C43:D43"/>
    <mergeCell ref="C44:D44"/>
    <mergeCell ref="C45:D45"/>
    <mergeCell ref="C46:D46"/>
    <mergeCell ref="B47:D47"/>
    <mergeCell ref="C48:D48"/>
    <mergeCell ref="C37:D37"/>
    <mergeCell ref="C38:D38"/>
    <mergeCell ref="C39:D39"/>
    <mergeCell ref="B40:D40"/>
    <mergeCell ref="B41:D41"/>
    <mergeCell ref="B42:D42"/>
    <mergeCell ref="C31:D31"/>
    <mergeCell ref="C32:D32"/>
    <mergeCell ref="C33:D33"/>
    <mergeCell ref="C34:D34"/>
    <mergeCell ref="C35:D35"/>
    <mergeCell ref="C36:D36"/>
    <mergeCell ref="C25:D25"/>
    <mergeCell ref="B26:D26"/>
    <mergeCell ref="C27:D27"/>
    <mergeCell ref="C28:D28"/>
    <mergeCell ref="C29:D29"/>
    <mergeCell ref="C30:D30"/>
    <mergeCell ref="B19:D19"/>
    <mergeCell ref="C20:D20"/>
    <mergeCell ref="C21:D21"/>
    <mergeCell ref="C22:D22"/>
    <mergeCell ref="B23:D23"/>
    <mergeCell ref="C24:D24"/>
    <mergeCell ref="B12:C12"/>
    <mergeCell ref="B14:D14"/>
    <mergeCell ref="B15:D15"/>
    <mergeCell ref="B16:D16"/>
    <mergeCell ref="B17:D17"/>
    <mergeCell ref="B18:D18"/>
    <mergeCell ref="A5:E5"/>
    <mergeCell ref="B7:C7"/>
    <mergeCell ref="B8:C8"/>
    <mergeCell ref="B9:C9"/>
    <mergeCell ref="B10:C10"/>
    <mergeCell ref="B11:C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U51"/>
  <sheetViews>
    <sheetView zoomScalePageLayoutView="0" workbookViewId="0" topLeftCell="A1">
      <selection activeCell="I7" sqref="I7"/>
    </sheetView>
  </sheetViews>
  <sheetFormatPr defaultColWidth="9.00390625" defaultRowHeight="13.5"/>
  <cols>
    <col min="1" max="1" width="0.875" style="1" customWidth="1"/>
    <col min="2" max="2" width="9.375" style="1" customWidth="1"/>
    <col min="3" max="3" width="0.875" style="1" customWidth="1"/>
    <col min="4" max="4" width="4.125" style="1" customWidth="1"/>
    <col min="5" max="5" width="4.75390625" style="1" customWidth="1"/>
    <col min="6" max="8" width="4.125" style="1" customWidth="1"/>
    <col min="9" max="9" width="4.75390625" style="1" customWidth="1"/>
    <col min="10" max="11" width="2.25390625" style="1" customWidth="1"/>
    <col min="12" max="18" width="4.125" style="1" customWidth="1"/>
    <col min="19" max="20" width="2.375" style="1" customWidth="1"/>
    <col min="21" max="24" width="4.125" style="1" customWidth="1"/>
    <col min="25" max="27" width="1.875" style="1" customWidth="1"/>
    <col min="28" max="33" width="4.125" style="1" customWidth="1"/>
    <col min="34" max="47" width="3.625" style="1" customWidth="1"/>
    <col min="48" max="16384" width="9.00390625" style="1" customWidth="1"/>
  </cols>
  <sheetData>
    <row r="1" ht="17.25">
      <c r="P1" s="5" t="s">
        <v>145</v>
      </c>
    </row>
    <row r="2" ht="17.25">
      <c r="P2" s="5"/>
    </row>
    <row r="3" spans="1:42" ht="18" customHeight="1" thickBot="1">
      <c r="A3" s="4"/>
      <c r="AN3" s="4"/>
      <c r="AP3" s="4" t="s">
        <v>146</v>
      </c>
    </row>
    <row r="4" spans="1:47" ht="15" customHeight="1" thickTop="1">
      <c r="A4" s="42" t="s">
        <v>101</v>
      </c>
      <c r="B4" s="42"/>
      <c r="C4" s="42"/>
      <c r="D4" s="68" t="s">
        <v>108</v>
      </c>
      <c r="E4" s="68" t="s">
        <v>110</v>
      </c>
      <c r="F4" s="45" t="s">
        <v>110</v>
      </c>
      <c r="G4" s="66"/>
      <c r="H4" s="66"/>
      <c r="I4" s="69"/>
      <c r="J4" s="45" t="s">
        <v>147</v>
      </c>
      <c r="K4" s="66"/>
      <c r="L4" s="66"/>
      <c r="M4" s="66"/>
      <c r="N4" s="66"/>
      <c r="O4" s="66"/>
      <c r="P4" s="66"/>
      <c r="Q4" s="66"/>
      <c r="R4" s="66"/>
      <c r="S4" s="66"/>
      <c r="T4" s="66"/>
      <c r="U4" s="66"/>
      <c r="V4" s="66"/>
      <c r="W4" s="66"/>
      <c r="X4" s="23"/>
      <c r="Y4" s="70"/>
      <c r="Z4" s="70"/>
      <c r="AA4" s="70"/>
      <c r="AB4" s="70"/>
      <c r="AC4" s="45" t="s">
        <v>148</v>
      </c>
      <c r="AD4" s="71"/>
      <c r="AE4" s="71"/>
      <c r="AF4" s="71"/>
      <c r="AG4" s="71"/>
      <c r="AH4" s="71"/>
      <c r="AI4" s="71"/>
      <c r="AJ4" s="71"/>
      <c r="AK4" s="71"/>
      <c r="AL4" s="71"/>
      <c r="AM4" s="71"/>
      <c r="AN4" s="71"/>
      <c r="AO4" s="71"/>
      <c r="AP4" s="71"/>
      <c r="AQ4" s="71"/>
      <c r="AR4" s="71"/>
      <c r="AS4" s="71"/>
      <c r="AT4" s="71"/>
      <c r="AU4" s="71"/>
    </row>
    <row r="5" spans="1:47" ht="57" customHeight="1">
      <c r="A5" s="43"/>
      <c r="B5" s="43"/>
      <c r="C5" s="43"/>
      <c r="D5" s="72"/>
      <c r="E5" s="72"/>
      <c r="F5" s="72" t="s">
        <v>149</v>
      </c>
      <c r="G5" s="72" t="s">
        <v>150</v>
      </c>
      <c r="H5" s="72" t="s">
        <v>151</v>
      </c>
      <c r="I5" s="72" t="s">
        <v>152</v>
      </c>
      <c r="J5" s="73" t="s">
        <v>153</v>
      </c>
      <c r="K5" s="74" t="s">
        <v>154</v>
      </c>
      <c r="L5" s="73" t="s">
        <v>155</v>
      </c>
      <c r="M5" s="73" t="s">
        <v>156</v>
      </c>
      <c r="N5" s="73" t="s">
        <v>157</v>
      </c>
      <c r="O5" s="73" t="s">
        <v>158</v>
      </c>
      <c r="P5" s="73" t="s">
        <v>159</v>
      </c>
      <c r="Q5" s="73" t="s">
        <v>160</v>
      </c>
      <c r="R5" s="73" t="s">
        <v>161</v>
      </c>
      <c r="S5" s="73" t="s">
        <v>162</v>
      </c>
      <c r="T5" s="74" t="s">
        <v>163</v>
      </c>
      <c r="U5" s="73" t="s">
        <v>164</v>
      </c>
      <c r="V5" s="75" t="s">
        <v>165</v>
      </c>
      <c r="W5" s="76" t="s">
        <v>166</v>
      </c>
      <c r="X5" s="77" t="s">
        <v>167</v>
      </c>
      <c r="Y5" s="78" t="s">
        <v>168</v>
      </c>
      <c r="Z5" s="79" t="s">
        <v>169</v>
      </c>
      <c r="AA5" s="79" t="s">
        <v>170</v>
      </c>
      <c r="AB5" s="75" t="s">
        <v>171</v>
      </c>
      <c r="AC5" s="75" t="s">
        <v>172</v>
      </c>
      <c r="AD5" s="75" t="s">
        <v>173</v>
      </c>
      <c r="AE5" s="75" t="s">
        <v>174</v>
      </c>
      <c r="AF5" s="75" t="s">
        <v>175</v>
      </c>
      <c r="AG5" s="75" t="s">
        <v>176</v>
      </c>
      <c r="AH5" s="80" t="s">
        <v>177</v>
      </c>
      <c r="AI5" s="81"/>
      <c r="AJ5" s="80" t="s">
        <v>178</v>
      </c>
      <c r="AK5" s="81"/>
      <c r="AL5" s="80" t="s">
        <v>179</v>
      </c>
      <c r="AM5" s="81"/>
      <c r="AN5" s="80" t="s">
        <v>180</v>
      </c>
      <c r="AO5" s="81"/>
      <c r="AP5" s="80" t="s">
        <v>181</v>
      </c>
      <c r="AQ5" s="81"/>
      <c r="AR5" s="80" t="s">
        <v>182</v>
      </c>
      <c r="AS5" s="81"/>
      <c r="AT5" s="80" t="s">
        <v>183</v>
      </c>
      <c r="AU5" s="81"/>
    </row>
    <row r="6" spans="1:47" ht="57.75" customHeight="1">
      <c r="A6" s="44"/>
      <c r="B6" s="44"/>
      <c r="C6" s="44"/>
      <c r="D6" s="82"/>
      <c r="E6" s="82"/>
      <c r="F6" s="82"/>
      <c r="G6" s="82"/>
      <c r="H6" s="82"/>
      <c r="I6" s="82"/>
      <c r="J6" s="83"/>
      <c r="K6" s="84"/>
      <c r="L6" s="83"/>
      <c r="M6" s="83"/>
      <c r="N6" s="83"/>
      <c r="O6" s="83"/>
      <c r="P6" s="83"/>
      <c r="Q6" s="83"/>
      <c r="R6" s="83"/>
      <c r="S6" s="83"/>
      <c r="T6" s="84"/>
      <c r="U6" s="83"/>
      <c r="V6" s="83"/>
      <c r="W6" s="85"/>
      <c r="X6" s="86"/>
      <c r="Y6" s="84"/>
      <c r="Z6" s="84"/>
      <c r="AA6" s="84"/>
      <c r="AB6" s="83"/>
      <c r="AC6" s="83"/>
      <c r="AD6" s="83"/>
      <c r="AE6" s="83"/>
      <c r="AF6" s="83"/>
      <c r="AG6" s="83"/>
      <c r="AH6" s="87" t="s">
        <v>184</v>
      </c>
      <c r="AI6" s="87" t="s">
        <v>110</v>
      </c>
      <c r="AJ6" s="87" t="s">
        <v>184</v>
      </c>
      <c r="AK6" s="87" t="s">
        <v>110</v>
      </c>
      <c r="AL6" s="87" t="s">
        <v>184</v>
      </c>
      <c r="AM6" s="87" t="s">
        <v>110</v>
      </c>
      <c r="AN6" s="87" t="s">
        <v>184</v>
      </c>
      <c r="AO6" s="87" t="s">
        <v>110</v>
      </c>
      <c r="AP6" s="87" t="s">
        <v>184</v>
      </c>
      <c r="AQ6" s="87" t="s">
        <v>110</v>
      </c>
      <c r="AR6" s="87" t="s">
        <v>184</v>
      </c>
      <c r="AS6" s="87" t="s">
        <v>110</v>
      </c>
      <c r="AT6" s="87" t="s">
        <v>184</v>
      </c>
      <c r="AU6" s="87" t="s">
        <v>110</v>
      </c>
    </row>
    <row r="7" ht="6" customHeight="1">
      <c r="D7" s="10"/>
    </row>
    <row r="8" spans="2:47" s="88" customFormat="1" ht="15" customHeight="1">
      <c r="B8" s="89" t="s">
        <v>114</v>
      </c>
      <c r="D8" s="13">
        <f aca="true" t="shared" si="0" ref="D8:J8">SUM(D11,D14)</f>
        <v>116</v>
      </c>
      <c r="E8" s="90">
        <f t="shared" si="0"/>
        <v>21306</v>
      </c>
      <c r="F8" s="90">
        <f t="shared" si="0"/>
        <v>4404</v>
      </c>
      <c r="G8" s="14">
        <f t="shared" si="0"/>
        <v>28</v>
      </c>
      <c r="H8" s="14">
        <f t="shared" si="0"/>
        <v>374</v>
      </c>
      <c r="I8" s="90">
        <f t="shared" si="0"/>
        <v>16500</v>
      </c>
      <c r="J8" s="91">
        <f t="shared" si="0"/>
        <v>295</v>
      </c>
      <c r="K8" s="91"/>
      <c r="L8" s="14">
        <f aca="true" t="shared" si="1" ref="L8:S8">SUM(L11,L14)</f>
        <v>135</v>
      </c>
      <c r="M8" s="14">
        <f t="shared" si="1"/>
        <v>158</v>
      </c>
      <c r="N8" s="14">
        <f t="shared" si="1"/>
        <v>29</v>
      </c>
      <c r="O8" s="14">
        <f t="shared" si="1"/>
        <v>55</v>
      </c>
      <c r="P8" s="14">
        <f t="shared" si="1"/>
        <v>104</v>
      </c>
      <c r="Q8" s="14">
        <f t="shared" si="1"/>
        <v>30</v>
      </c>
      <c r="R8" s="14">
        <f t="shared" si="1"/>
        <v>50</v>
      </c>
      <c r="S8" s="91">
        <f t="shared" si="1"/>
        <v>23</v>
      </c>
      <c r="T8" s="91"/>
      <c r="U8" s="14">
        <f>SUM(U11,U14)</f>
        <v>56</v>
      </c>
      <c r="V8" s="14">
        <f>SUM(V11,V14)</f>
        <v>36</v>
      </c>
      <c r="W8" s="14">
        <f>SUM(W11,W14)</f>
        <v>31</v>
      </c>
      <c r="X8" s="14">
        <f>SUM(X11,X14)</f>
        <v>7</v>
      </c>
      <c r="Y8" s="91">
        <f>SUM(Y11,Y14)</f>
        <v>11</v>
      </c>
      <c r="Z8" s="91"/>
      <c r="AA8" s="91"/>
      <c r="AB8" s="14">
        <f aca="true" t="shared" si="2" ref="AB8:AM8">SUM(AB11,AB14)</f>
        <v>813</v>
      </c>
      <c r="AC8" s="14">
        <f t="shared" si="2"/>
        <v>79</v>
      </c>
      <c r="AD8" s="14">
        <f t="shared" si="2"/>
        <v>18</v>
      </c>
      <c r="AE8" s="14">
        <f t="shared" si="2"/>
        <v>10</v>
      </c>
      <c r="AF8" s="14">
        <f t="shared" si="2"/>
        <v>6</v>
      </c>
      <c r="AG8" s="14">
        <f t="shared" si="2"/>
        <v>6</v>
      </c>
      <c r="AH8" s="14">
        <f t="shared" si="2"/>
        <v>19</v>
      </c>
      <c r="AI8" s="14">
        <f t="shared" si="2"/>
        <v>99</v>
      </c>
      <c r="AJ8" s="14">
        <f t="shared" si="2"/>
        <v>8</v>
      </c>
      <c r="AK8" s="14">
        <f t="shared" si="2"/>
        <v>34</v>
      </c>
      <c r="AL8" s="14">
        <f t="shared" si="2"/>
        <v>6</v>
      </c>
      <c r="AM8" s="14">
        <f t="shared" si="2"/>
        <v>40</v>
      </c>
      <c r="AN8" s="14" t="s">
        <v>185</v>
      </c>
      <c r="AO8" s="14" t="s">
        <v>185</v>
      </c>
      <c r="AP8" s="14" t="s">
        <v>185</v>
      </c>
      <c r="AQ8" s="14" t="s">
        <v>185</v>
      </c>
      <c r="AR8" s="14">
        <f>SUM(AR11,AR14)</f>
        <v>4</v>
      </c>
      <c r="AS8" s="14">
        <f>SUM(AS11,AS14)</f>
        <v>24</v>
      </c>
      <c r="AT8" s="14">
        <f>SUM(AT11,AT14)</f>
        <v>1</v>
      </c>
      <c r="AU8" s="14">
        <f>SUM(AU11,AU14)</f>
        <v>1</v>
      </c>
    </row>
    <row r="9" spans="2:47" s="11" customFormat="1" ht="12.75" customHeight="1">
      <c r="B9" s="89"/>
      <c r="D9" s="13"/>
      <c r="E9" s="14"/>
      <c r="F9" s="14"/>
      <c r="G9" s="14"/>
      <c r="H9" s="14"/>
      <c r="I9" s="14"/>
      <c r="J9" s="91"/>
      <c r="K9" s="91"/>
      <c r="L9" s="14"/>
      <c r="M9" s="14"/>
      <c r="N9" s="14"/>
      <c r="O9" s="14"/>
      <c r="P9" s="14"/>
      <c r="Q9" s="14"/>
      <c r="R9" s="14"/>
      <c r="S9" s="91"/>
      <c r="T9" s="91"/>
      <c r="U9" s="14"/>
      <c r="V9" s="14"/>
      <c r="W9" s="14"/>
      <c r="X9" s="14"/>
      <c r="Y9" s="91"/>
      <c r="Z9" s="91"/>
      <c r="AA9" s="91"/>
      <c r="AB9" s="14"/>
      <c r="AC9" s="14"/>
      <c r="AD9" s="14"/>
      <c r="AE9" s="14"/>
      <c r="AF9" s="14"/>
      <c r="AG9" s="14"/>
      <c r="AH9" s="14"/>
      <c r="AI9" s="14"/>
      <c r="AJ9" s="14"/>
      <c r="AK9" s="14"/>
      <c r="AL9" s="14"/>
      <c r="AM9" s="14"/>
      <c r="AN9" s="14"/>
      <c r="AO9" s="14"/>
      <c r="AP9" s="14"/>
      <c r="AQ9" s="14"/>
      <c r="AR9" s="14"/>
      <c r="AS9" s="14"/>
      <c r="AT9" s="14"/>
      <c r="AU9" s="14"/>
    </row>
    <row r="10" spans="2:47" s="11" customFormat="1" ht="12.75" customHeight="1">
      <c r="B10" s="89"/>
      <c r="D10" s="13"/>
      <c r="E10" s="14"/>
      <c r="F10" s="14"/>
      <c r="G10" s="14"/>
      <c r="H10" s="14"/>
      <c r="I10" s="14"/>
      <c r="J10" s="91"/>
      <c r="K10" s="91"/>
      <c r="L10" s="14"/>
      <c r="M10" s="14"/>
      <c r="N10" s="14"/>
      <c r="O10" s="14"/>
      <c r="P10" s="14"/>
      <c r="Q10" s="14"/>
      <c r="R10" s="14"/>
      <c r="S10" s="91"/>
      <c r="T10" s="91"/>
      <c r="U10" s="14"/>
      <c r="V10" s="14"/>
      <c r="W10" s="14"/>
      <c r="X10" s="14"/>
      <c r="Y10" s="91"/>
      <c r="Z10" s="91"/>
      <c r="AA10" s="91"/>
      <c r="AB10" s="14"/>
      <c r="AC10" s="14"/>
      <c r="AD10" s="14"/>
      <c r="AE10" s="14"/>
      <c r="AF10" s="14"/>
      <c r="AG10" s="14"/>
      <c r="AH10" s="14"/>
      <c r="AI10" s="14"/>
      <c r="AJ10" s="14"/>
      <c r="AK10" s="14"/>
      <c r="AL10" s="14"/>
      <c r="AM10" s="14"/>
      <c r="AN10" s="14"/>
      <c r="AO10" s="14"/>
      <c r="AP10" s="14"/>
      <c r="AQ10" s="14"/>
      <c r="AR10" s="14"/>
      <c r="AS10" s="14"/>
      <c r="AT10" s="14"/>
      <c r="AU10" s="14"/>
    </row>
    <row r="11" spans="2:47" s="88" customFormat="1" ht="15" customHeight="1">
      <c r="B11" s="89" t="s">
        <v>115</v>
      </c>
      <c r="D11" s="13">
        <f aca="true" t="shared" si="3" ref="D11:I11">SUM(D17:D30)</f>
        <v>78</v>
      </c>
      <c r="E11" s="90">
        <f t="shared" si="3"/>
        <v>15637</v>
      </c>
      <c r="F11" s="90">
        <f t="shared" si="3"/>
        <v>2826</v>
      </c>
      <c r="G11" s="14">
        <f t="shared" si="3"/>
        <v>28</v>
      </c>
      <c r="H11" s="14">
        <f t="shared" si="3"/>
        <v>370</v>
      </c>
      <c r="I11" s="90">
        <f t="shared" si="3"/>
        <v>12413</v>
      </c>
      <c r="J11" s="91">
        <f>SUM(J17:K30)</f>
        <v>221</v>
      </c>
      <c r="K11" s="91"/>
      <c r="L11" s="14">
        <f aca="true" t="shared" si="4" ref="L11:R11">SUM(L17:L30)</f>
        <v>108</v>
      </c>
      <c r="M11" s="14">
        <f t="shared" si="4"/>
        <v>112</v>
      </c>
      <c r="N11" s="14">
        <f t="shared" si="4"/>
        <v>22</v>
      </c>
      <c r="O11" s="14">
        <f t="shared" si="4"/>
        <v>40</v>
      </c>
      <c r="P11" s="14">
        <f t="shared" si="4"/>
        <v>75</v>
      </c>
      <c r="Q11" s="14">
        <f t="shared" si="4"/>
        <v>22</v>
      </c>
      <c r="R11" s="14">
        <f t="shared" si="4"/>
        <v>37</v>
      </c>
      <c r="S11" s="91">
        <f>SUM(S17:T30)</f>
        <v>18</v>
      </c>
      <c r="T11" s="91"/>
      <c r="U11" s="14">
        <f>SUM(U17:U30)</f>
        <v>37</v>
      </c>
      <c r="V11" s="14">
        <f>SUM(V17:V30)</f>
        <v>30</v>
      </c>
      <c r="W11" s="14">
        <f>SUM(W17:W30)</f>
        <v>28</v>
      </c>
      <c r="X11" s="14">
        <f>SUM(X17:X30)</f>
        <v>7</v>
      </c>
      <c r="Y11" s="91">
        <f>SUM(Y17:AA30)</f>
        <v>9</v>
      </c>
      <c r="Z11" s="91"/>
      <c r="AA11" s="91"/>
      <c r="AB11" s="14">
        <f aca="true" t="shared" si="5" ref="AB11:AM11">SUM(AB17:AB30)</f>
        <v>661</v>
      </c>
      <c r="AC11" s="14">
        <f t="shared" si="5"/>
        <v>54</v>
      </c>
      <c r="AD11" s="14">
        <f t="shared" si="5"/>
        <v>14</v>
      </c>
      <c r="AE11" s="14">
        <f t="shared" si="5"/>
        <v>7</v>
      </c>
      <c r="AF11" s="14">
        <f t="shared" si="5"/>
        <v>4</v>
      </c>
      <c r="AG11" s="14">
        <f t="shared" si="5"/>
        <v>5</v>
      </c>
      <c r="AH11" s="14">
        <f t="shared" si="5"/>
        <v>17</v>
      </c>
      <c r="AI11" s="14">
        <f t="shared" si="5"/>
        <v>93</v>
      </c>
      <c r="AJ11" s="14">
        <f t="shared" si="5"/>
        <v>7</v>
      </c>
      <c r="AK11" s="14">
        <f t="shared" si="5"/>
        <v>25</v>
      </c>
      <c r="AL11" s="14">
        <f t="shared" si="5"/>
        <v>6</v>
      </c>
      <c r="AM11" s="14">
        <f t="shared" si="5"/>
        <v>40</v>
      </c>
      <c r="AN11" s="14" t="s">
        <v>186</v>
      </c>
      <c r="AO11" s="14" t="s">
        <v>186</v>
      </c>
      <c r="AP11" s="14" t="s">
        <v>186</v>
      </c>
      <c r="AQ11" s="14" t="s">
        <v>186</v>
      </c>
      <c r="AR11" s="14">
        <f>SUM(AR17:AR30)</f>
        <v>4</v>
      </c>
      <c r="AS11" s="14">
        <f>SUM(AS17:AS30)</f>
        <v>24</v>
      </c>
      <c r="AT11" s="14">
        <f>SUM(AT17:AT30)</f>
        <v>1</v>
      </c>
      <c r="AU11" s="14">
        <f>SUM(AU17:AU30)</f>
        <v>1</v>
      </c>
    </row>
    <row r="12" spans="2:47" s="88" customFormat="1" ht="12.75" customHeight="1">
      <c r="B12" s="89"/>
      <c r="D12" s="13"/>
      <c r="E12" s="14"/>
      <c r="F12" s="14"/>
      <c r="G12" s="14"/>
      <c r="H12" s="14"/>
      <c r="I12" s="14"/>
      <c r="J12" s="91"/>
      <c r="K12" s="91"/>
      <c r="L12" s="14"/>
      <c r="M12" s="14"/>
      <c r="N12" s="14"/>
      <c r="O12" s="14"/>
      <c r="P12" s="14"/>
      <c r="Q12" s="14"/>
      <c r="R12" s="14"/>
      <c r="S12" s="91"/>
      <c r="T12" s="91"/>
      <c r="U12" s="14"/>
      <c r="V12" s="14"/>
      <c r="W12" s="14"/>
      <c r="X12" s="14"/>
      <c r="Y12" s="91"/>
      <c r="Z12" s="91"/>
      <c r="AA12" s="91"/>
      <c r="AB12" s="14"/>
      <c r="AC12" s="14"/>
      <c r="AD12" s="14"/>
      <c r="AE12" s="14"/>
      <c r="AF12" s="14"/>
      <c r="AG12" s="14"/>
      <c r="AH12" s="14"/>
      <c r="AI12" s="14"/>
      <c r="AJ12" s="14"/>
      <c r="AK12" s="14"/>
      <c r="AL12" s="14"/>
      <c r="AM12" s="14"/>
      <c r="AN12" s="14"/>
      <c r="AO12" s="14"/>
      <c r="AP12" s="14"/>
      <c r="AQ12" s="14"/>
      <c r="AR12" s="14"/>
      <c r="AS12" s="14"/>
      <c r="AT12" s="14"/>
      <c r="AU12" s="14"/>
    </row>
    <row r="13" spans="2:47" s="88" customFormat="1" ht="12.75" customHeight="1">
      <c r="B13" s="89"/>
      <c r="D13" s="13"/>
      <c r="E13" s="14"/>
      <c r="F13" s="14"/>
      <c r="G13" s="14"/>
      <c r="H13" s="14"/>
      <c r="I13" s="14"/>
      <c r="J13" s="91"/>
      <c r="K13" s="91"/>
      <c r="L13" s="14"/>
      <c r="M13" s="14"/>
      <c r="N13" s="14"/>
      <c r="O13" s="14"/>
      <c r="P13" s="14"/>
      <c r="Q13" s="14"/>
      <c r="R13" s="14"/>
      <c r="S13" s="91"/>
      <c r="T13" s="91"/>
      <c r="U13" s="14"/>
      <c r="V13" s="14"/>
      <c r="W13" s="14"/>
      <c r="X13" s="14"/>
      <c r="Y13" s="91"/>
      <c r="Z13" s="91"/>
      <c r="AA13" s="91"/>
      <c r="AB13" s="14"/>
      <c r="AC13" s="14"/>
      <c r="AD13" s="14"/>
      <c r="AE13" s="14"/>
      <c r="AF13" s="14"/>
      <c r="AG13" s="14"/>
      <c r="AH13" s="14"/>
      <c r="AI13" s="14"/>
      <c r="AJ13" s="14"/>
      <c r="AK13" s="14"/>
      <c r="AL13" s="14"/>
      <c r="AM13" s="14"/>
      <c r="AN13" s="14"/>
      <c r="AO13" s="14"/>
      <c r="AP13" s="14"/>
      <c r="AQ13" s="14"/>
      <c r="AR13" s="14"/>
      <c r="AS13" s="14"/>
      <c r="AT13" s="14"/>
      <c r="AU13" s="14"/>
    </row>
    <row r="14" spans="2:47" s="88" customFormat="1" ht="15" customHeight="1">
      <c r="B14" s="89" t="s">
        <v>116</v>
      </c>
      <c r="D14" s="13">
        <f>SUM(D33:D49)</f>
        <v>38</v>
      </c>
      <c r="E14" s="14">
        <f>SUM(E33:E49)</f>
        <v>5669</v>
      </c>
      <c r="F14" s="90">
        <f>SUM(F33:F49)</f>
        <v>1578</v>
      </c>
      <c r="G14" s="14" t="s">
        <v>186</v>
      </c>
      <c r="H14" s="14">
        <f>SUM(H33:H49)</f>
        <v>4</v>
      </c>
      <c r="I14" s="14">
        <f>SUM(I33:I49)</f>
        <v>4087</v>
      </c>
      <c r="J14" s="91">
        <f>SUM(J33:K49)</f>
        <v>74</v>
      </c>
      <c r="K14" s="91"/>
      <c r="L14" s="14">
        <f aca="true" t="shared" si="6" ref="L14:R14">SUM(L33:L49)</f>
        <v>27</v>
      </c>
      <c r="M14" s="14">
        <f t="shared" si="6"/>
        <v>46</v>
      </c>
      <c r="N14" s="14">
        <f t="shared" si="6"/>
        <v>7</v>
      </c>
      <c r="O14" s="14">
        <f t="shared" si="6"/>
        <v>15</v>
      </c>
      <c r="P14" s="14">
        <f t="shared" si="6"/>
        <v>29</v>
      </c>
      <c r="Q14" s="14">
        <f t="shared" si="6"/>
        <v>8</v>
      </c>
      <c r="R14" s="14">
        <f t="shared" si="6"/>
        <v>13</v>
      </c>
      <c r="S14" s="91">
        <f>SUM(S33:T49)</f>
        <v>5</v>
      </c>
      <c r="T14" s="91"/>
      <c r="U14" s="14">
        <f>SUM(U33:U49)</f>
        <v>19</v>
      </c>
      <c r="V14" s="14">
        <f>SUM(V33:V49)</f>
        <v>6</v>
      </c>
      <c r="W14" s="14">
        <f>SUM(W33:W49)</f>
        <v>3</v>
      </c>
      <c r="X14" s="14" t="s">
        <v>186</v>
      </c>
      <c r="Y14" s="91">
        <f>SUM(Y33:AA49)</f>
        <v>2</v>
      </c>
      <c r="Z14" s="91"/>
      <c r="AA14" s="91"/>
      <c r="AB14" s="14">
        <f aca="true" t="shared" si="7" ref="AB14:AK14">SUM(AB33:AB49)</f>
        <v>152</v>
      </c>
      <c r="AC14" s="14">
        <f t="shared" si="7"/>
        <v>25</v>
      </c>
      <c r="AD14" s="14">
        <f t="shared" si="7"/>
        <v>4</v>
      </c>
      <c r="AE14" s="14">
        <f t="shared" si="7"/>
        <v>3</v>
      </c>
      <c r="AF14" s="14">
        <f t="shared" si="7"/>
        <v>2</v>
      </c>
      <c r="AG14" s="14">
        <f t="shared" si="7"/>
        <v>1</v>
      </c>
      <c r="AH14" s="14">
        <f t="shared" si="7"/>
        <v>2</v>
      </c>
      <c r="AI14" s="14">
        <f t="shared" si="7"/>
        <v>6</v>
      </c>
      <c r="AJ14" s="14">
        <f t="shared" si="7"/>
        <v>1</v>
      </c>
      <c r="AK14" s="14">
        <f t="shared" si="7"/>
        <v>9</v>
      </c>
      <c r="AL14" s="14" t="s">
        <v>186</v>
      </c>
      <c r="AM14" s="14" t="s">
        <v>186</v>
      </c>
      <c r="AN14" s="14" t="s">
        <v>186</v>
      </c>
      <c r="AO14" s="14" t="s">
        <v>186</v>
      </c>
      <c r="AP14" s="14" t="s">
        <v>186</v>
      </c>
      <c r="AQ14" s="14" t="s">
        <v>186</v>
      </c>
      <c r="AR14" s="14" t="s">
        <v>186</v>
      </c>
      <c r="AS14" s="14" t="s">
        <v>186</v>
      </c>
      <c r="AT14" s="14" t="s">
        <v>186</v>
      </c>
      <c r="AU14" s="14" t="s">
        <v>186</v>
      </c>
    </row>
    <row r="15" spans="2:47" ht="12.75" customHeight="1">
      <c r="B15" s="92"/>
      <c r="D15" s="16"/>
      <c r="E15" s="17"/>
      <c r="F15" s="17"/>
      <c r="G15" s="17"/>
      <c r="H15" s="17"/>
      <c r="I15" s="17"/>
      <c r="J15" s="93"/>
      <c r="K15" s="93"/>
      <c r="L15" s="17"/>
      <c r="M15" s="17"/>
      <c r="N15" s="17"/>
      <c r="O15" s="17"/>
      <c r="P15" s="17"/>
      <c r="Q15" s="17"/>
      <c r="R15" s="17"/>
      <c r="S15" s="93"/>
      <c r="T15" s="93"/>
      <c r="U15" s="17"/>
      <c r="V15" s="17"/>
      <c r="W15" s="17"/>
      <c r="X15" s="17"/>
      <c r="Y15" s="93"/>
      <c r="Z15" s="93"/>
      <c r="AA15" s="93"/>
      <c r="AB15" s="17"/>
      <c r="AC15" s="17"/>
      <c r="AD15" s="17"/>
      <c r="AE15" s="17"/>
      <c r="AF15" s="17"/>
      <c r="AG15" s="17"/>
      <c r="AH15" s="17"/>
      <c r="AI15" s="17"/>
      <c r="AJ15" s="17"/>
      <c r="AK15" s="17"/>
      <c r="AL15" s="17"/>
      <c r="AM15" s="17"/>
      <c r="AN15" s="17"/>
      <c r="AO15" s="17"/>
      <c r="AP15" s="17"/>
      <c r="AQ15" s="17"/>
      <c r="AR15" s="17"/>
      <c r="AS15" s="17"/>
      <c r="AT15" s="17"/>
      <c r="AU15" s="17"/>
    </row>
    <row r="16" spans="2:47" ht="12.75" customHeight="1">
      <c r="B16" s="92"/>
      <c r="D16" s="16"/>
      <c r="E16" s="17"/>
      <c r="F16" s="17"/>
      <c r="G16" s="17"/>
      <c r="H16" s="17"/>
      <c r="I16" s="17"/>
      <c r="J16" s="93"/>
      <c r="K16" s="93"/>
      <c r="L16" s="17"/>
      <c r="M16" s="17"/>
      <c r="N16" s="17"/>
      <c r="O16" s="17"/>
      <c r="P16" s="17"/>
      <c r="Q16" s="17"/>
      <c r="R16" s="17"/>
      <c r="S16" s="93"/>
      <c r="T16" s="93"/>
      <c r="U16" s="17"/>
      <c r="V16" s="17"/>
      <c r="W16" s="17"/>
      <c r="X16" s="17"/>
      <c r="Y16" s="93"/>
      <c r="Z16" s="93"/>
      <c r="AA16" s="93"/>
      <c r="AB16" s="17"/>
      <c r="AC16" s="17"/>
      <c r="AD16" s="17"/>
      <c r="AE16" s="17"/>
      <c r="AF16" s="17"/>
      <c r="AG16" s="17"/>
      <c r="AH16" s="17"/>
      <c r="AI16" s="17"/>
      <c r="AJ16" s="17"/>
      <c r="AK16" s="17"/>
      <c r="AL16" s="17"/>
      <c r="AM16" s="17"/>
      <c r="AN16" s="17"/>
      <c r="AO16" s="17"/>
      <c r="AP16" s="17"/>
      <c r="AQ16" s="17"/>
      <c r="AR16" s="17"/>
      <c r="AS16" s="17"/>
      <c r="AT16" s="17"/>
      <c r="AU16" s="17"/>
    </row>
    <row r="17" spans="2:47" ht="15" customHeight="1">
      <c r="B17" s="92" t="s">
        <v>117</v>
      </c>
      <c r="D17" s="16">
        <v>36</v>
      </c>
      <c r="E17" s="17">
        <v>6600</v>
      </c>
      <c r="F17" s="17">
        <v>999</v>
      </c>
      <c r="G17" s="17">
        <v>6</v>
      </c>
      <c r="H17" s="17">
        <v>150</v>
      </c>
      <c r="I17" s="17">
        <v>5445</v>
      </c>
      <c r="J17" s="93">
        <v>78</v>
      </c>
      <c r="K17" s="93"/>
      <c r="L17" s="17">
        <v>39</v>
      </c>
      <c r="M17" s="17">
        <v>45</v>
      </c>
      <c r="N17" s="17">
        <v>3</v>
      </c>
      <c r="O17" s="17">
        <v>12</v>
      </c>
      <c r="P17" s="17">
        <v>31</v>
      </c>
      <c r="Q17" s="17">
        <v>10</v>
      </c>
      <c r="R17" s="17">
        <v>14</v>
      </c>
      <c r="S17" s="93">
        <v>11</v>
      </c>
      <c r="T17" s="93"/>
      <c r="U17" s="17">
        <v>15</v>
      </c>
      <c r="V17" s="17">
        <v>14</v>
      </c>
      <c r="W17" s="17">
        <v>11</v>
      </c>
      <c r="X17" s="17">
        <v>3</v>
      </c>
      <c r="Y17" s="93">
        <v>5</v>
      </c>
      <c r="Z17" s="93"/>
      <c r="AA17" s="93"/>
      <c r="AB17" s="17">
        <v>243</v>
      </c>
      <c r="AC17" s="17">
        <v>23</v>
      </c>
      <c r="AD17" s="17">
        <v>8</v>
      </c>
      <c r="AE17" s="17">
        <v>2</v>
      </c>
      <c r="AF17" s="17">
        <v>3</v>
      </c>
      <c r="AG17" s="17">
        <v>3</v>
      </c>
      <c r="AH17" s="17">
        <v>11</v>
      </c>
      <c r="AI17" s="17">
        <v>57</v>
      </c>
      <c r="AJ17" s="17">
        <v>2</v>
      </c>
      <c r="AK17" s="17">
        <v>11</v>
      </c>
      <c r="AL17" s="17">
        <v>1</v>
      </c>
      <c r="AM17" s="17">
        <v>9</v>
      </c>
      <c r="AN17" s="17" t="s">
        <v>13</v>
      </c>
      <c r="AO17" s="17" t="s">
        <v>13</v>
      </c>
      <c r="AP17" s="17" t="s">
        <v>13</v>
      </c>
      <c r="AQ17" s="17" t="s">
        <v>13</v>
      </c>
      <c r="AR17" s="17">
        <v>2</v>
      </c>
      <c r="AS17" s="17">
        <v>19</v>
      </c>
      <c r="AT17" s="17" t="s">
        <v>13</v>
      </c>
      <c r="AU17" s="17" t="s">
        <v>13</v>
      </c>
    </row>
    <row r="18" spans="2:47" ht="15" customHeight="1">
      <c r="B18" s="92" t="s">
        <v>0</v>
      </c>
      <c r="D18" s="16">
        <v>8</v>
      </c>
      <c r="E18" s="17">
        <v>1799</v>
      </c>
      <c r="F18" s="17">
        <v>540</v>
      </c>
      <c r="G18" s="17">
        <v>6</v>
      </c>
      <c r="H18" s="17">
        <v>40</v>
      </c>
      <c r="I18" s="17">
        <v>1213</v>
      </c>
      <c r="J18" s="93">
        <v>20</v>
      </c>
      <c r="K18" s="93"/>
      <c r="L18" s="17">
        <v>13</v>
      </c>
      <c r="M18" s="17">
        <v>8</v>
      </c>
      <c r="N18" s="17">
        <v>6</v>
      </c>
      <c r="O18" s="17">
        <v>6</v>
      </c>
      <c r="P18" s="17">
        <v>9</v>
      </c>
      <c r="Q18" s="17">
        <v>2</v>
      </c>
      <c r="R18" s="17">
        <v>3</v>
      </c>
      <c r="S18" s="93">
        <v>2</v>
      </c>
      <c r="T18" s="93"/>
      <c r="U18" s="17">
        <v>3</v>
      </c>
      <c r="V18" s="17">
        <v>1</v>
      </c>
      <c r="W18" s="17">
        <v>7</v>
      </c>
      <c r="X18" s="17" t="s">
        <v>187</v>
      </c>
      <c r="Y18" s="93">
        <v>1</v>
      </c>
      <c r="Z18" s="93"/>
      <c r="AA18" s="93"/>
      <c r="AB18" s="17">
        <v>93</v>
      </c>
      <c r="AC18" s="17">
        <v>4</v>
      </c>
      <c r="AD18" s="17">
        <v>2</v>
      </c>
      <c r="AE18" s="17">
        <v>1</v>
      </c>
      <c r="AF18" s="17">
        <v>1</v>
      </c>
      <c r="AG18" s="17">
        <v>1</v>
      </c>
      <c r="AH18" s="17">
        <v>1</v>
      </c>
      <c r="AI18" s="17">
        <v>11</v>
      </c>
      <c r="AJ18" s="17">
        <v>1</v>
      </c>
      <c r="AK18" s="17">
        <v>4</v>
      </c>
      <c r="AL18" s="17">
        <v>1</v>
      </c>
      <c r="AM18" s="17">
        <v>15</v>
      </c>
      <c r="AN18" s="17" t="s">
        <v>187</v>
      </c>
      <c r="AO18" s="17" t="s">
        <v>187</v>
      </c>
      <c r="AP18" s="17" t="s">
        <v>187</v>
      </c>
      <c r="AQ18" s="17" t="s">
        <v>187</v>
      </c>
      <c r="AR18" s="17">
        <v>1</v>
      </c>
      <c r="AS18" s="17">
        <v>4</v>
      </c>
      <c r="AT18" s="17" t="s">
        <v>187</v>
      </c>
      <c r="AU18" s="17" t="s">
        <v>187</v>
      </c>
    </row>
    <row r="19" spans="2:47" ht="15" customHeight="1">
      <c r="B19" s="92" t="s">
        <v>1</v>
      </c>
      <c r="D19" s="16">
        <v>3</v>
      </c>
      <c r="E19" s="17">
        <v>1034</v>
      </c>
      <c r="F19" s="17" t="s">
        <v>187</v>
      </c>
      <c r="G19" s="17">
        <v>4</v>
      </c>
      <c r="H19" s="17">
        <v>64</v>
      </c>
      <c r="I19" s="17">
        <v>966</v>
      </c>
      <c r="J19" s="93">
        <v>11</v>
      </c>
      <c r="K19" s="93"/>
      <c r="L19" s="17">
        <v>8</v>
      </c>
      <c r="M19" s="17">
        <v>8</v>
      </c>
      <c r="N19" s="17">
        <v>1</v>
      </c>
      <c r="O19" s="17">
        <v>3</v>
      </c>
      <c r="P19" s="17">
        <v>3</v>
      </c>
      <c r="Q19" s="17">
        <v>3</v>
      </c>
      <c r="R19" s="17">
        <v>2</v>
      </c>
      <c r="S19" s="93" t="s">
        <v>187</v>
      </c>
      <c r="T19" s="93"/>
      <c r="U19" s="17">
        <v>2</v>
      </c>
      <c r="V19" s="17">
        <v>7</v>
      </c>
      <c r="W19" s="17">
        <v>1</v>
      </c>
      <c r="X19" s="17">
        <v>1</v>
      </c>
      <c r="Y19" s="93">
        <v>1</v>
      </c>
      <c r="Z19" s="93"/>
      <c r="AA19" s="93"/>
      <c r="AB19" s="17">
        <v>46</v>
      </c>
      <c r="AC19" s="17">
        <v>3</v>
      </c>
      <c r="AD19" s="17">
        <v>1</v>
      </c>
      <c r="AE19" s="17" t="s">
        <v>13</v>
      </c>
      <c r="AF19" s="17" t="s">
        <v>13</v>
      </c>
      <c r="AG19" s="17" t="s">
        <v>13</v>
      </c>
      <c r="AH19" s="17">
        <v>1</v>
      </c>
      <c r="AI19" s="17">
        <v>4</v>
      </c>
      <c r="AJ19" s="17">
        <v>1</v>
      </c>
      <c r="AK19" s="17">
        <v>2</v>
      </c>
      <c r="AL19" s="17">
        <v>1</v>
      </c>
      <c r="AM19" s="17">
        <v>2</v>
      </c>
      <c r="AN19" s="17" t="s">
        <v>13</v>
      </c>
      <c r="AO19" s="17" t="s">
        <v>13</v>
      </c>
      <c r="AP19" s="17" t="s">
        <v>13</v>
      </c>
      <c r="AQ19" s="17" t="s">
        <v>13</v>
      </c>
      <c r="AR19" s="17" t="s">
        <v>13</v>
      </c>
      <c r="AS19" s="17" t="s">
        <v>13</v>
      </c>
      <c r="AT19" s="17" t="s">
        <v>13</v>
      </c>
      <c r="AU19" s="17" t="s">
        <v>13</v>
      </c>
    </row>
    <row r="20" spans="2:47" ht="15" customHeight="1">
      <c r="B20" s="92" t="s">
        <v>2</v>
      </c>
      <c r="D20" s="16">
        <v>4</v>
      </c>
      <c r="E20" s="17">
        <v>1015</v>
      </c>
      <c r="F20" s="17">
        <v>120</v>
      </c>
      <c r="G20" s="17" t="s">
        <v>187</v>
      </c>
      <c r="H20" s="17">
        <v>13</v>
      </c>
      <c r="I20" s="17">
        <v>882</v>
      </c>
      <c r="J20" s="93">
        <v>15</v>
      </c>
      <c r="K20" s="93"/>
      <c r="L20" s="17">
        <v>5</v>
      </c>
      <c r="M20" s="17">
        <v>11</v>
      </c>
      <c r="N20" s="17">
        <v>4</v>
      </c>
      <c r="O20" s="17">
        <v>3</v>
      </c>
      <c r="P20" s="17">
        <v>5</v>
      </c>
      <c r="Q20" s="17">
        <v>1</v>
      </c>
      <c r="R20" s="17">
        <v>3</v>
      </c>
      <c r="S20" s="93">
        <v>1</v>
      </c>
      <c r="T20" s="93"/>
      <c r="U20" s="17">
        <v>2</v>
      </c>
      <c r="V20" s="17">
        <v>3</v>
      </c>
      <c r="W20" s="17">
        <v>3</v>
      </c>
      <c r="X20" s="17">
        <v>3</v>
      </c>
      <c r="Y20" s="93">
        <v>1</v>
      </c>
      <c r="Z20" s="93"/>
      <c r="AA20" s="93"/>
      <c r="AB20" s="17">
        <v>33</v>
      </c>
      <c r="AC20" s="17">
        <v>2</v>
      </c>
      <c r="AD20" s="17">
        <v>1</v>
      </c>
      <c r="AE20" s="17">
        <v>1</v>
      </c>
      <c r="AF20" s="17" t="s">
        <v>187</v>
      </c>
      <c r="AG20" s="17" t="s">
        <v>187</v>
      </c>
      <c r="AH20" s="17">
        <v>1</v>
      </c>
      <c r="AI20" s="17">
        <v>8</v>
      </c>
      <c r="AJ20" s="17">
        <v>1</v>
      </c>
      <c r="AK20" s="17">
        <v>4</v>
      </c>
      <c r="AL20" s="17">
        <v>1</v>
      </c>
      <c r="AM20" s="17">
        <v>6</v>
      </c>
      <c r="AN20" s="17" t="s">
        <v>13</v>
      </c>
      <c r="AO20" s="17" t="s">
        <v>13</v>
      </c>
      <c r="AP20" s="17" t="s">
        <v>13</v>
      </c>
      <c r="AQ20" s="17" t="s">
        <v>13</v>
      </c>
      <c r="AR20" s="17" t="s">
        <v>13</v>
      </c>
      <c r="AS20" s="17" t="s">
        <v>13</v>
      </c>
      <c r="AT20" s="17" t="s">
        <v>13</v>
      </c>
      <c r="AU20" s="17" t="s">
        <v>13</v>
      </c>
    </row>
    <row r="21" spans="2:47" ht="15" customHeight="1">
      <c r="B21" s="92" t="s">
        <v>3</v>
      </c>
      <c r="D21" s="16">
        <v>2</v>
      </c>
      <c r="E21" s="17">
        <v>454</v>
      </c>
      <c r="F21" s="17" t="s">
        <v>187</v>
      </c>
      <c r="G21" s="17">
        <v>6</v>
      </c>
      <c r="H21" s="17">
        <v>9</v>
      </c>
      <c r="I21" s="17">
        <v>439</v>
      </c>
      <c r="J21" s="93">
        <v>9</v>
      </c>
      <c r="K21" s="93"/>
      <c r="L21" s="17">
        <v>4</v>
      </c>
      <c r="M21" s="17">
        <v>5</v>
      </c>
      <c r="N21" s="17">
        <v>1</v>
      </c>
      <c r="O21" s="17">
        <v>2</v>
      </c>
      <c r="P21" s="17">
        <v>2</v>
      </c>
      <c r="Q21" s="17">
        <v>1</v>
      </c>
      <c r="R21" s="17">
        <v>2</v>
      </c>
      <c r="S21" s="93" t="s">
        <v>187</v>
      </c>
      <c r="T21" s="93"/>
      <c r="U21" s="17">
        <v>2</v>
      </c>
      <c r="V21" s="17" t="s">
        <v>187</v>
      </c>
      <c r="W21" s="17" t="s">
        <v>187</v>
      </c>
      <c r="X21" s="17" t="s">
        <v>187</v>
      </c>
      <c r="Y21" s="93" t="s">
        <v>187</v>
      </c>
      <c r="Z21" s="93"/>
      <c r="AA21" s="93"/>
      <c r="AB21" s="17">
        <v>38</v>
      </c>
      <c r="AC21" s="17">
        <v>2</v>
      </c>
      <c r="AD21" s="17">
        <v>1</v>
      </c>
      <c r="AE21" s="17" t="s">
        <v>13</v>
      </c>
      <c r="AF21" s="17" t="s">
        <v>13</v>
      </c>
      <c r="AG21" s="17" t="s">
        <v>13</v>
      </c>
      <c r="AH21" s="17">
        <v>1</v>
      </c>
      <c r="AI21" s="17">
        <v>2</v>
      </c>
      <c r="AJ21" s="17" t="s">
        <v>13</v>
      </c>
      <c r="AK21" s="17" t="s">
        <v>13</v>
      </c>
      <c r="AL21" s="17" t="s">
        <v>13</v>
      </c>
      <c r="AM21" s="17" t="s">
        <v>13</v>
      </c>
      <c r="AN21" s="17" t="s">
        <v>13</v>
      </c>
      <c r="AO21" s="17" t="s">
        <v>13</v>
      </c>
      <c r="AP21" s="17" t="s">
        <v>13</v>
      </c>
      <c r="AQ21" s="17" t="s">
        <v>13</v>
      </c>
      <c r="AR21" s="17" t="s">
        <v>13</v>
      </c>
      <c r="AS21" s="17" t="s">
        <v>13</v>
      </c>
      <c r="AT21" s="17" t="s">
        <v>13</v>
      </c>
      <c r="AU21" s="17" t="s">
        <v>13</v>
      </c>
    </row>
    <row r="22" spans="2:47" ht="15" customHeight="1">
      <c r="B22" s="92" t="s">
        <v>4</v>
      </c>
      <c r="D22" s="16">
        <v>2</v>
      </c>
      <c r="E22" s="17">
        <v>376</v>
      </c>
      <c r="F22" s="17" t="s">
        <v>187</v>
      </c>
      <c r="G22" s="17">
        <v>6</v>
      </c>
      <c r="H22" s="17" t="s">
        <v>187</v>
      </c>
      <c r="I22" s="17">
        <v>370</v>
      </c>
      <c r="J22" s="93">
        <v>1</v>
      </c>
      <c r="K22" s="93"/>
      <c r="L22" s="17">
        <v>1</v>
      </c>
      <c r="M22" s="17">
        <v>1</v>
      </c>
      <c r="N22" s="17">
        <v>2</v>
      </c>
      <c r="O22" s="17">
        <v>1</v>
      </c>
      <c r="P22" s="17">
        <v>3</v>
      </c>
      <c r="Q22" s="17" t="s">
        <v>187</v>
      </c>
      <c r="R22" s="17">
        <v>2</v>
      </c>
      <c r="S22" s="93" t="s">
        <v>187</v>
      </c>
      <c r="T22" s="93"/>
      <c r="U22" s="17">
        <v>1</v>
      </c>
      <c r="V22" s="17" t="s">
        <v>187</v>
      </c>
      <c r="W22" s="17" t="s">
        <v>187</v>
      </c>
      <c r="X22" s="17" t="s">
        <v>187</v>
      </c>
      <c r="Y22" s="93" t="s">
        <v>187</v>
      </c>
      <c r="Z22" s="93"/>
      <c r="AA22" s="93"/>
      <c r="AB22" s="17">
        <v>31</v>
      </c>
      <c r="AC22" s="17">
        <v>2</v>
      </c>
      <c r="AD22" s="17" t="s">
        <v>187</v>
      </c>
      <c r="AE22" s="17" t="s">
        <v>187</v>
      </c>
      <c r="AF22" s="17" t="s">
        <v>187</v>
      </c>
      <c r="AG22" s="17" t="s">
        <v>187</v>
      </c>
      <c r="AH22" s="17">
        <v>1</v>
      </c>
      <c r="AI22" s="17">
        <v>8</v>
      </c>
      <c r="AJ22" s="17" t="s">
        <v>187</v>
      </c>
      <c r="AK22" s="17" t="s">
        <v>187</v>
      </c>
      <c r="AL22" s="17">
        <v>1</v>
      </c>
      <c r="AM22" s="17">
        <v>4</v>
      </c>
      <c r="AN22" s="17" t="s">
        <v>187</v>
      </c>
      <c r="AO22" s="17" t="s">
        <v>187</v>
      </c>
      <c r="AP22" s="17" t="s">
        <v>187</v>
      </c>
      <c r="AQ22" s="17" t="s">
        <v>187</v>
      </c>
      <c r="AR22" s="17" t="s">
        <v>187</v>
      </c>
      <c r="AS22" s="17" t="s">
        <v>187</v>
      </c>
      <c r="AT22" s="17" t="s">
        <v>187</v>
      </c>
      <c r="AU22" s="17" t="s">
        <v>187</v>
      </c>
    </row>
    <row r="23" spans="2:47" ht="15" customHeight="1">
      <c r="B23" s="92" t="s">
        <v>5</v>
      </c>
      <c r="D23" s="16">
        <v>2</v>
      </c>
      <c r="E23" s="17">
        <v>170</v>
      </c>
      <c r="F23" s="17" t="s">
        <v>187</v>
      </c>
      <c r="G23" s="17" t="s">
        <v>187</v>
      </c>
      <c r="H23" s="17" t="s">
        <v>187</v>
      </c>
      <c r="I23" s="17">
        <v>170</v>
      </c>
      <c r="J23" s="93">
        <v>4</v>
      </c>
      <c r="K23" s="93"/>
      <c r="L23" s="17">
        <v>2</v>
      </c>
      <c r="M23" s="17">
        <v>3</v>
      </c>
      <c r="N23" s="17" t="s">
        <v>187</v>
      </c>
      <c r="O23" s="17" t="s">
        <v>187</v>
      </c>
      <c r="P23" s="17">
        <v>2</v>
      </c>
      <c r="Q23" s="17">
        <v>1</v>
      </c>
      <c r="R23" s="17">
        <v>1</v>
      </c>
      <c r="S23" s="93" t="s">
        <v>187</v>
      </c>
      <c r="T23" s="93"/>
      <c r="U23" s="17">
        <v>2</v>
      </c>
      <c r="V23" s="17" t="s">
        <v>187</v>
      </c>
      <c r="W23" s="17" t="s">
        <v>187</v>
      </c>
      <c r="X23" s="17" t="s">
        <v>187</v>
      </c>
      <c r="Y23" s="93" t="s">
        <v>187</v>
      </c>
      <c r="Z23" s="93"/>
      <c r="AA23" s="93"/>
      <c r="AB23" s="17">
        <v>10</v>
      </c>
      <c r="AC23" s="17">
        <v>2</v>
      </c>
      <c r="AD23" s="17" t="s">
        <v>13</v>
      </c>
      <c r="AE23" s="17" t="s">
        <v>13</v>
      </c>
      <c r="AF23" s="17" t="s">
        <v>13</v>
      </c>
      <c r="AG23" s="17" t="s">
        <v>13</v>
      </c>
      <c r="AH23" s="17" t="s">
        <v>13</v>
      </c>
      <c r="AI23" s="17" t="s">
        <v>13</v>
      </c>
      <c r="AJ23" s="17" t="s">
        <v>13</v>
      </c>
      <c r="AK23" s="17" t="s">
        <v>13</v>
      </c>
      <c r="AL23" s="17" t="s">
        <v>13</v>
      </c>
      <c r="AM23" s="17" t="s">
        <v>13</v>
      </c>
      <c r="AN23" s="17" t="s">
        <v>13</v>
      </c>
      <c r="AO23" s="17" t="s">
        <v>13</v>
      </c>
      <c r="AP23" s="17" t="s">
        <v>13</v>
      </c>
      <c r="AQ23" s="17" t="s">
        <v>13</v>
      </c>
      <c r="AR23" s="17" t="s">
        <v>13</v>
      </c>
      <c r="AS23" s="17" t="s">
        <v>13</v>
      </c>
      <c r="AT23" s="17" t="s">
        <v>13</v>
      </c>
      <c r="AU23" s="17" t="s">
        <v>13</v>
      </c>
    </row>
    <row r="24" spans="2:47" ht="15" customHeight="1">
      <c r="B24" s="92" t="s">
        <v>6</v>
      </c>
      <c r="D24" s="16">
        <v>3</v>
      </c>
      <c r="E24" s="17">
        <v>685</v>
      </c>
      <c r="F24" s="17">
        <v>309</v>
      </c>
      <c r="G24" s="17" t="s">
        <v>187</v>
      </c>
      <c r="H24" s="17">
        <v>24</v>
      </c>
      <c r="I24" s="17">
        <v>352</v>
      </c>
      <c r="J24" s="93">
        <v>11</v>
      </c>
      <c r="K24" s="93"/>
      <c r="L24" s="17">
        <v>2</v>
      </c>
      <c r="M24" s="17">
        <v>2</v>
      </c>
      <c r="N24" s="17" t="s">
        <v>187</v>
      </c>
      <c r="O24" s="17">
        <v>2</v>
      </c>
      <c r="P24" s="17">
        <v>3</v>
      </c>
      <c r="Q24" s="17" t="s">
        <v>187</v>
      </c>
      <c r="R24" s="17">
        <v>1</v>
      </c>
      <c r="S24" s="93" t="s">
        <v>187</v>
      </c>
      <c r="T24" s="93"/>
      <c r="U24" s="17" t="s">
        <v>187</v>
      </c>
      <c r="V24" s="17" t="s">
        <v>187</v>
      </c>
      <c r="W24" s="17" t="s">
        <v>187</v>
      </c>
      <c r="X24" s="17" t="s">
        <v>187</v>
      </c>
      <c r="Y24" s="93" t="s">
        <v>187</v>
      </c>
      <c r="Z24" s="93"/>
      <c r="AA24" s="93"/>
      <c r="AB24" s="17">
        <v>28</v>
      </c>
      <c r="AC24" s="17">
        <v>2</v>
      </c>
      <c r="AD24" s="17" t="s">
        <v>187</v>
      </c>
      <c r="AE24" s="17">
        <v>1</v>
      </c>
      <c r="AF24" s="17" t="s">
        <v>187</v>
      </c>
      <c r="AG24" s="17" t="s">
        <v>187</v>
      </c>
      <c r="AH24" s="17" t="s">
        <v>187</v>
      </c>
      <c r="AI24" s="17" t="s">
        <v>187</v>
      </c>
      <c r="AJ24" s="17">
        <v>1</v>
      </c>
      <c r="AK24" s="17">
        <v>2</v>
      </c>
      <c r="AL24" s="17" t="s">
        <v>13</v>
      </c>
      <c r="AM24" s="17" t="s">
        <v>13</v>
      </c>
      <c r="AN24" s="17" t="s">
        <v>13</v>
      </c>
      <c r="AO24" s="17" t="s">
        <v>13</v>
      </c>
      <c r="AP24" s="17" t="s">
        <v>13</v>
      </c>
      <c r="AQ24" s="17" t="s">
        <v>13</v>
      </c>
      <c r="AR24" s="17" t="s">
        <v>13</v>
      </c>
      <c r="AS24" s="17" t="s">
        <v>13</v>
      </c>
      <c r="AT24" s="17" t="s">
        <v>13</v>
      </c>
      <c r="AU24" s="17" t="s">
        <v>13</v>
      </c>
    </row>
    <row r="25" spans="2:47" ht="15" customHeight="1">
      <c r="B25" s="92" t="s">
        <v>7</v>
      </c>
      <c r="D25" s="16">
        <v>2</v>
      </c>
      <c r="E25" s="17">
        <v>483</v>
      </c>
      <c r="F25" s="17">
        <v>62</v>
      </c>
      <c r="G25" s="17" t="s">
        <v>187</v>
      </c>
      <c r="H25" s="17">
        <v>10</v>
      </c>
      <c r="I25" s="17">
        <v>411</v>
      </c>
      <c r="J25" s="93">
        <v>5</v>
      </c>
      <c r="K25" s="93"/>
      <c r="L25" s="17">
        <v>3</v>
      </c>
      <c r="M25" s="17">
        <v>4</v>
      </c>
      <c r="N25" s="17" t="s">
        <v>187</v>
      </c>
      <c r="O25" s="17">
        <v>3</v>
      </c>
      <c r="P25" s="17">
        <v>3</v>
      </c>
      <c r="Q25" s="17">
        <v>2</v>
      </c>
      <c r="R25" s="17">
        <v>2</v>
      </c>
      <c r="S25" s="93">
        <v>1</v>
      </c>
      <c r="T25" s="93"/>
      <c r="U25" s="17">
        <v>2</v>
      </c>
      <c r="V25" s="17" t="s">
        <v>187</v>
      </c>
      <c r="W25" s="17" t="s">
        <v>187</v>
      </c>
      <c r="X25" s="17" t="s">
        <v>187</v>
      </c>
      <c r="Y25" s="93" t="s">
        <v>187</v>
      </c>
      <c r="Z25" s="93"/>
      <c r="AA25" s="93"/>
      <c r="AB25" s="17">
        <v>17</v>
      </c>
      <c r="AC25" s="17">
        <v>2</v>
      </c>
      <c r="AD25" s="17" t="s">
        <v>187</v>
      </c>
      <c r="AE25" s="17" t="s">
        <v>187</v>
      </c>
      <c r="AF25" s="17" t="s">
        <v>187</v>
      </c>
      <c r="AG25" s="17" t="s">
        <v>187</v>
      </c>
      <c r="AH25" s="17" t="s">
        <v>187</v>
      </c>
      <c r="AI25" s="17" t="s">
        <v>187</v>
      </c>
      <c r="AJ25" s="17" t="s">
        <v>187</v>
      </c>
      <c r="AK25" s="17" t="s">
        <v>187</v>
      </c>
      <c r="AL25" s="17" t="s">
        <v>187</v>
      </c>
      <c r="AM25" s="17" t="s">
        <v>187</v>
      </c>
      <c r="AN25" s="17" t="s">
        <v>187</v>
      </c>
      <c r="AO25" s="17" t="s">
        <v>187</v>
      </c>
      <c r="AP25" s="17" t="s">
        <v>187</v>
      </c>
      <c r="AQ25" s="17" t="s">
        <v>187</v>
      </c>
      <c r="AR25" s="17" t="s">
        <v>187</v>
      </c>
      <c r="AS25" s="17" t="s">
        <v>187</v>
      </c>
      <c r="AT25" s="17" t="s">
        <v>187</v>
      </c>
      <c r="AU25" s="17" t="s">
        <v>187</v>
      </c>
    </row>
    <row r="26" spans="2:47" ht="15" customHeight="1">
      <c r="B26" s="92" t="s">
        <v>8</v>
      </c>
      <c r="D26" s="16">
        <v>1</v>
      </c>
      <c r="E26" s="17">
        <v>250</v>
      </c>
      <c r="F26" s="17" t="s">
        <v>187</v>
      </c>
      <c r="G26" s="17" t="s">
        <v>187</v>
      </c>
      <c r="H26" s="17">
        <v>50</v>
      </c>
      <c r="I26" s="17">
        <v>200</v>
      </c>
      <c r="J26" s="93">
        <v>2</v>
      </c>
      <c r="K26" s="93"/>
      <c r="L26" s="17">
        <v>3</v>
      </c>
      <c r="M26" s="17">
        <v>1</v>
      </c>
      <c r="N26" s="17" t="s">
        <v>187</v>
      </c>
      <c r="O26" s="17">
        <v>1</v>
      </c>
      <c r="P26" s="17">
        <v>1</v>
      </c>
      <c r="Q26" s="17" t="s">
        <v>187</v>
      </c>
      <c r="R26" s="17" t="s">
        <v>187</v>
      </c>
      <c r="S26" s="93" t="s">
        <v>187</v>
      </c>
      <c r="T26" s="93"/>
      <c r="U26" s="17" t="s">
        <v>187</v>
      </c>
      <c r="V26" s="17" t="s">
        <v>187</v>
      </c>
      <c r="W26" s="17" t="s">
        <v>187</v>
      </c>
      <c r="X26" s="17" t="s">
        <v>187</v>
      </c>
      <c r="Y26" s="93" t="s">
        <v>187</v>
      </c>
      <c r="Z26" s="93"/>
      <c r="AA26" s="93"/>
      <c r="AB26" s="17" t="s">
        <v>187</v>
      </c>
      <c r="AC26" s="17">
        <v>1</v>
      </c>
      <c r="AD26" s="17" t="s">
        <v>13</v>
      </c>
      <c r="AE26" s="17" t="s">
        <v>13</v>
      </c>
      <c r="AF26" s="17" t="s">
        <v>13</v>
      </c>
      <c r="AG26" s="17" t="s">
        <v>13</v>
      </c>
      <c r="AH26" s="17" t="s">
        <v>13</v>
      </c>
      <c r="AI26" s="17" t="s">
        <v>13</v>
      </c>
      <c r="AJ26" s="17" t="s">
        <v>13</v>
      </c>
      <c r="AK26" s="17" t="s">
        <v>13</v>
      </c>
      <c r="AL26" s="17" t="s">
        <v>13</v>
      </c>
      <c r="AM26" s="17" t="s">
        <v>13</v>
      </c>
      <c r="AN26" s="17" t="s">
        <v>13</v>
      </c>
      <c r="AO26" s="17" t="s">
        <v>13</v>
      </c>
      <c r="AP26" s="17" t="s">
        <v>13</v>
      </c>
      <c r="AQ26" s="17" t="s">
        <v>13</v>
      </c>
      <c r="AR26" s="17" t="s">
        <v>13</v>
      </c>
      <c r="AS26" s="17" t="s">
        <v>13</v>
      </c>
      <c r="AT26" s="17" t="s">
        <v>13</v>
      </c>
      <c r="AU26" s="17" t="s">
        <v>13</v>
      </c>
    </row>
    <row r="27" spans="2:47" ht="15" customHeight="1">
      <c r="B27" s="92" t="s">
        <v>9</v>
      </c>
      <c r="D27" s="16">
        <v>4</v>
      </c>
      <c r="E27" s="17">
        <v>838</v>
      </c>
      <c r="F27" s="17">
        <v>310</v>
      </c>
      <c r="G27" s="17" t="s">
        <v>187</v>
      </c>
      <c r="H27" s="17" t="s">
        <v>187</v>
      </c>
      <c r="I27" s="17">
        <v>528</v>
      </c>
      <c r="J27" s="93">
        <v>15</v>
      </c>
      <c r="K27" s="93"/>
      <c r="L27" s="17">
        <v>5</v>
      </c>
      <c r="M27" s="17">
        <v>4</v>
      </c>
      <c r="N27" s="17">
        <v>2</v>
      </c>
      <c r="O27" s="17">
        <v>2</v>
      </c>
      <c r="P27" s="17">
        <v>2</v>
      </c>
      <c r="Q27" s="17">
        <v>1</v>
      </c>
      <c r="R27" s="17">
        <v>1</v>
      </c>
      <c r="S27" s="93">
        <v>1</v>
      </c>
      <c r="T27" s="93"/>
      <c r="U27" s="17">
        <v>3</v>
      </c>
      <c r="V27" s="17">
        <v>3</v>
      </c>
      <c r="W27" s="17">
        <v>1</v>
      </c>
      <c r="X27" s="17" t="s">
        <v>187</v>
      </c>
      <c r="Y27" s="93" t="s">
        <v>187</v>
      </c>
      <c r="Z27" s="93"/>
      <c r="AA27" s="93"/>
      <c r="AB27" s="17">
        <v>33</v>
      </c>
      <c r="AC27" s="17">
        <v>3</v>
      </c>
      <c r="AD27" s="17" t="s">
        <v>187</v>
      </c>
      <c r="AE27" s="17">
        <v>1</v>
      </c>
      <c r="AF27" s="17" t="s">
        <v>187</v>
      </c>
      <c r="AG27" s="17" t="s">
        <v>187</v>
      </c>
      <c r="AH27" s="17" t="s">
        <v>187</v>
      </c>
      <c r="AI27" s="17" t="s">
        <v>187</v>
      </c>
      <c r="AJ27" s="17" t="s">
        <v>187</v>
      </c>
      <c r="AK27" s="17" t="s">
        <v>187</v>
      </c>
      <c r="AL27" s="17" t="s">
        <v>187</v>
      </c>
      <c r="AM27" s="17" t="s">
        <v>187</v>
      </c>
      <c r="AN27" s="17" t="s">
        <v>187</v>
      </c>
      <c r="AO27" s="17" t="s">
        <v>187</v>
      </c>
      <c r="AP27" s="17" t="s">
        <v>187</v>
      </c>
      <c r="AQ27" s="17" t="s">
        <v>187</v>
      </c>
      <c r="AR27" s="17" t="s">
        <v>187</v>
      </c>
      <c r="AS27" s="17" t="s">
        <v>187</v>
      </c>
      <c r="AT27" s="17" t="s">
        <v>187</v>
      </c>
      <c r="AU27" s="17" t="s">
        <v>187</v>
      </c>
    </row>
    <row r="28" spans="2:47" ht="15" customHeight="1">
      <c r="B28" s="92" t="s">
        <v>10</v>
      </c>
      <c r="D28" s="16">
        <v>3</v>
      </c>
      <c r="E28" s="17">
        <v>765</v>
      </c>
      <c r="F28" s="17">
        <v>345</v>
      </c>
      <c r="G28" s="17" t="s">
        <v>187</v>
      </c>
      <c r="H28" s="17">
        <v>10</v>
      </c>
      <c r="I28" s="17">
        <v>410</v>
      </c>
      <c r="J28" s="93">
        <v>11</v>
      </c>
      <c r="K28" s="93"/>
      <c r="L28" s="17">
        <v>7</v>
      </c>
      <c r="M28" s="17">
        <v>5</v>
      </c>
      <c r="N28" s="17">
        <v>2</v>
      </c>
      <c r="O28" s="17" t="s">
        <v>187</v>
      </c>
      <c r="P28" s="17">
        <v>3</v>
      </c>
      <c r="Q28" s="17" t="s">
        <v>187</v>
      </c>
      <c r="R28" s="17">
        <v>2</v>
      </c>
      <c r="S28" s="93">
        <v>1</v>
      </c>
      <c r="T28" s="93"/>
      <c r="U28" s="17">
        <v>1</v>
      </c>
      <c r="V28" s="17" t="s">
        <v>187</v>
      </c>
      <c r="W28" s="17">
        <v>2</v>
      </c>
      <c r="X28" s="17" t="s">
        <v>187</v>
      </c>
      <c r="Y28" s="93">
        <v>1</v>
      </c>
      <c r="Z28" s="93"/>
      <c r="AA28" s="93"/>
      <c r="AB28" s="17">
        <v>59</v>
      </c>
      <c r="AC28" s="17">
        <v>2</v>
      </c>
      <c r="AD28" s="17">
        <v>1</v>
      </c>
      <c r="AE28" s="17">
        <v>1</v>
      </c>
      <c r="AF28" s="17" t="s">
        <v>187</v>
      </c>
      <c r="AG28" s="17">
        <v>1</v>
      </c>
      <c r="AH28" s="17">
        <v>1</v>
      </c>
      <c r="AI28" s="17">
        <v>3</v>
      </c>
      <c r="AJ28" s="17">
        <v>1</v>
      </c>
      <c r="AK28" s="17">
        <v>2</v>
      </c>
      <c r="AL28" s="17">
        <v>1</v>
      </c>
      <c r="AM28" s="17">
        <v>4</v>
      </c>
      <c r="AN28" s="17" t="s">
        <v>13</v>
      </c>
      <c r="AO28" s="17" t="s">
        <v>13</v>
      </c>
      <c r="AP28" s="17" t="s">
        <v>13</v>
      </c>
      <c r="AQ28" s="17" t="s">
        <v>13</v>
      </c>
      <c r="AR28" s="17">
        <v>1</v>
      </c>
      <c r="AS28" s="17">
        <v>1</v>
      </c>
      <c r="AT28" s="17">
        <v>1</v>
      </c>
      <c r="AU28" s="17">
        <v>1</v>
      </c>
    </row>
    <row r="29" spans="2:47" ht="15" customHeight="1">
      <c r="B29" s="92" t="s">
        <v>11</v>
      </c>
      <c r="D29" s="16">
        <v>4</v>
      </c>
      <c r="E29" s="17">
        <v>631</v>
      </c>
      <c r="F29" s="17">
        <v>141</v>
      </c>
      <c r="G29" s="17" t="s">
        <v>187</v>
      </c>
      <c r="H29" s="17" t="s">
        <v>187</v>
      </c>
      <c r="I29" s="17">
        <v>490</v>
      </c>
      <c r="J29" s="93">
        <v>14</v>
      </c>
      <c r="K29" s="93"/>
      <c r="L29" s="17">
        <v>6</v>
      </c>
      <c r="M29" s="17">
        <v>6</v>
      </c>
      <c r="N29" s="17" t="s">
        <v>187</v>
      </c>
      <c r="O29" s="17">
        <v>1</v>
      </c>
      <c r="P29" s="17">
        <v>4</v>
      </c>
      <c r="Q29" s="17">
        <v>1</v>
      </c>
      <c r="R29" s="17">
        <v>1</v>
      </c>
      <c r="S29" s="93">
        <v>1</v>
      </c>
      <c r="T29" s="93"/>
      <c r="U29" s="17">
        <v>1</v>
      </c>
      <c r="V29" s="17" t="s">
        <v>187</v>
      </c>
      <c r="W29" s="17">
        <v>1</v>
      </c>
      <c r="X29" s="17" t="s">
        <v>187</v>
      </c>
      <c r="Y29" s="93" t="s">
        <v>187</v>
      </c>
      <c r="Z29" s="93"/>
      <c r="AA29" s="93"/>
      <c r="AB29" s="17">
        <v>15</v>
      </c>
      <c r="AC29" s="17">
        <v>2</v>
      </c>
      <c r="AD29" s="17" t="s">
        <v>187</v>
      </c>
      <c r="AE29" s="17" t="s">
        <v>187</v>
      </c>
      <c r="AF29" s="17" t="s">
        <v>187</v>
      </c>
      <c r="AG29" s="17" t="s">
        <v>187</v>
      </c>
      <c r="AH29" s="17" t="s">
        <v>187</v>
      </c>
      <c r="AI29" s="17" t="s">
        <v>187</v>
      </c>
      <c r="AJ29" s="17" t="s">
        <v>187</v>
      </c>
      <c r="AK29" s="17" t="s">
        <v>187</v>
      </c>
      <c r="AL29" s="17" t="s">
        <v>187</v>
      </c>
      <c r="AM29" s="17" t="s">
        <v>187</v>
      </c>
      <c r="AN29" s="17" t="s">
        <v>187</v>
      </c>
      <c r="AO29" s="17" t="s">
        <v>187</v>
      </c>
      <c r="AP29" s="17" t="s">
        <v>187</v>
      </c>
      <c r="AQ29" s="17" t="s">
        <v>187</v>
      </c>
      <c r="AR29" s="17" t="s">
        <v>187</v>
      </c>
      <c r="AS29" s="17" t="s">
        <v>187</v>
      </c>
      <c r="AT29" s="17" t="s">
        <v>187</v>
      </c>
      <c r="AU29" s="17" t="s">
        <v>187</v>
      </c>
    </row>
    <row r="30" spans="2:47" ht="15" customHeight="1">
      <c r="B30" s="92" t="s">
        <v>12</v>
      </c>
      <c r="D30" s="16">
        <v>4</v>
      </c>
      <c r="E30" s="17">
        <v>537</v>
      </c>
      <c r="F30" s="17" t="s">
        <v>187</v>
      </c>
      <c r="G30" s="17" t="s">
        <v>187</v>
      </c>
      <c r="H30" s="17" t="s">
        <v>187</v>
      </c>
      <c r="I30" s="17">
        <v>537</v>
      </c>
      <c r="J30" s="93">
        <v>25</v>
      </c>
      <c r="K30" s="93"/>
      <c r="L30" s="17">
        <v>10</v>
      </c>
      <c r="M30" s="17">
        <v>9</v>
      </c>
      <c r="N30" s="17">
        <v>1</v>
      </c>
      <c r="O30" s="17">
        <v>4</v>
      </c>
      <c r="P30" s="17">
        <v>4</v>
      </c>
      <c r="Q30" s="17" t="s">
        <v>187</v>
      </c>
      <c r="R30" s="17">
        <v>3</v>
      </c>
      <c r="S30" s="93" t="s">
        <v>187</v>
      </c>
      <c r="T30" s="93"/>
      <c r="U30" s="17">
        <v>3</v>
      </c>
      <c r="V30" s="17">
        <v>2</v>
      </c>
      <c r="W30" s="17">
        <v>2</v>
      </c>
      <c r="X30" s="17" t="s">
        <v>187</v>
      </c>
      <c r="Y30" s="93" t="s">
        <v>187</v>
      </c>
      <c r="Z30" s="93"/>
      <c r="AA30" s="93"/>
      <c r="AB30" s="17">
        <v>15</v>
      </c>
      <c r="AC30" s="17">
        <v>4</v>
      </c>
      <c r="AD30" s="17" t="s">
        <v>187</v>
      </c>
      <c r="AE30" s="17" t="s">
        <v>187</v>
      </c>
      <c r="AF30" s="17" t="s">
        <v>187</v>
      </c>
      <c r="AG30" s="17" t="s">
        <v>187</v>
      </c>
      <c r="AH30" s="17" t="s">
        <v>187</v>
      </c>
      <c r="AI30" s="17" t="s">
        <v>187</v>
      </c>
      <c r="AJ30" s="17" t="s">
        <v>187</v>
      </c>
      <c r="AK30" s="17" t="s">
        <v>187</v>
      </c>
      <c r="AL30" s="17" t="s">
        <v>187</v>
      </c>
      <c r="AM30" s="17" t="s">
        <v>187</v>
      </c>
      <c r="AN30" s="17" t="s">
        <v>187</v>
      </c>
      <c r="AO30" s="17" t="s">
        <v>187</v>
      </c>
      <c r="AP30" s="17" t="s">
        <v>187</v>
      </c>
      <c r="AQ30" s="17" t="s">
        <v>187</v>
      </c>
      <c r="AR30" s="17" t="s">
        <v>187</v>
      </c>
      <c r="AS30" s="17" t="s">
        <v>187</v>
      </c>
      <c r="AT30" s="17" t="s">
        <v>187</v>
      </c>
      <c r="AU30" s="17" t="s">
        <v>187</v>
      </c>
    </row>
    <row r="31" spans="2:47" ht="12.75" customHeight="1">
      <c r="B31" s="92"/>
      <c r="D31" s="16"/>
      <c r="E31" s="17"/>
      <c r="F31" s="17"/>
      <c r="G31" s="17"/>
      <c r="H31" s="17"/>
      <c r="I31" s="17"/>
      <c r="J31" s="93"/>
      <c r="K31" s="93"/>
      <c r="L31" s="17"/>
      <c r="M31" s="17"/>
      <c r="N31" s="17"/>
      <c r="O31" s="17"/>
      <c r="P31" s="17"/>
      <c r="Q31" s="17"/>
      <c r="R31" s="17"/>
      <c r="S31" s="93"/>
      <c r="T31" s="93"/>
      <c r="U31" s="17"/>
      <c r="V31" s="17"/>
      <c r="W31" s="17"/>
      <c r="X31" s="17"/>
      <c r="Y31" s="93"/>
      <c r="Z31" s="93"/>
      <c r="AA31" s="93"/>
      <c r="AB31" s="17"/>
      <c r="AC31" s="17"/>
      <c r="AD31" s="17"/>
      <c r="AE31" s="17"/>
      <c r="AF31" s="17"/>
      <c r="AG31" s="17"/>
      <c r="AH31" s="17"/>
      <c r="AI31" s="17"/>
      <c r="AJ31" s="17"/>
      <c r="AK31" s="17"/>
      <c r="AL31" s="17"/>
      <c r="AM31" s="17"/>
      <c r="AN31" s="17"/>
      <c r="AO31" s="17"/>
      <c r="AP31" s="17"/>
      <c r="AQ31" s="17"/>
      <c r="AR31" s="17"/>
      <c r="AS31" s="17"/>
      <c r="AT31" s="17"/>
      <c r="AU31" s="17"/>
    </row>
    <row r="32" spans="2:47" ht="12.75" customHeight="1">
      <c r="B32" s="92"/>
      <c r="D32" s="16"/>
      <c r="E32" s="17"/>
      <c r="F32" s="17"/>
      <c r="G32" s="17"/>
      <c r="H32" s="17"/>
      <c r="I32" s="17"/>
      <c r="J32" s="93"/>
      <c r="K32" s="93"/>
      <c r="L32" s="17"/>
      <c r="M32" s="17"/>
      <c r="N32" s="17"/>
      <c r="O32" s="17"/>
      <c r="P32" s="17"/>
      <c r="Q32" s="17"/>
      <c r="R32" s="17"/>
      <c r="S32" s="93"/>
      <c r="T32" s="93"/>
      <c r="U32" s="17"/>
      <c r="V32" s="17"/>
      <c r="W32" s="17"/>
      <c r="X32" s="17"/>
      <c r="Y32" s="93"/>
      <c r="Z32" s="93"/>
      <c r="AA32" s="93"/>
      <c r="AB32" s="17"/>
      <c r="AC32" s="17"/>
      <c r="AD32" s="17"/>
      <c r="AE32" s="17"/>
      <c r="AF32" s="17"/>
      <c r="AG32" s="17"/>
      <c r="AH32" s="17"/>
      <c r="AI32" s="17"/>
      <c r="AJ32" s="17"/>
      <c r="AK32" s="17"/>
      <c r="AL32" s="17"/>
      <c r="AM32" s="17"/>
      <c r="AN32" s="17"/>
      <c r="AO32" s="17"/>
      <c r="AP32" s="17"/>
      <c r="AQ32" s="17"/>
      <c r="AR32" s="17"/>
      <c r="AS32" s="17"/>
      <c r="AT32" s="17"/>
      <c r="AU32" s="17"/>
    </row>
    <row r="33" spans="2:47" ht="15" customHeight="1">
      <c r="B33" s="92" t="s">
        <v>118</v>
      </c>
      <c r="D33" s="16">
        <v>4</v>
      </c>
      <c r="E33" s="17">
        <v>821</v>
      </c>
      <c r="F33" s="17">
        <v>194</v>
      </c>
      <c r="G33" s="17" t="s">
        <v>187</v>
      </c>
      <c r="H33" s="17" t="s">
        <v>187</v>
      </c>
      <c r="I33" s="17">
        <v>627</v>
      </c>
      <c r="J33" s="93">
        <v>10</v>
      </c>
      <c r="K33" s="93"/>
      <c r="L33" s="17">
        <v>6</v>
      </c>
      <c r="M33" s="17">
        <v>6</v>
      </c>
      <c r="N33" s="17" t="s">
        <v>187</v>
      </c>
      <c r="O33" s="17">
        <v>2</v>
      </c>
      <c r="P33" s="17">
        <v>3</v>
      </c>
      <c r="Q33" s="17">
        <v>1</v>
      </c>
      <c r="R33" s="17">
        <v>1</v>
      </c>
      <c r="S33" s="93" t="s">
        <v>187</v>
      </c>
      <c r="T33" s="93"/>
      <c r="U33" s="17">
        <v>2</v>
      </c>
      <c r="V33" s="17">
        <v>3</v>
      </c>
      <c r="W33" s="17">
        <v>1</v>
      </c>
      <c r="X33" s="17" t="s">
        <v>187</v>
      </c>
      <c r="Y33" s="93">
        <v>1</v>
      </c>
      <c r="Z33" s="93"/>
      <c r="AA33" s="93"/>
      <c r="AB33" s="17">
        <v>20</v>
      </c>
      <c r="AC33" s="17">
        <v>2</v>
      </c>
      <c r="AD33" s="17">
        <v>1</v>
      </c>
      <c r="AE33" s="17" t="s">
        <v>13</v>
      </c>
      <c r="AF33" s="17" t="s">
        <v>13</v>
      </c>
      <c r="AG33" s="17" t="s">
        <v>187</v>
      </c>
      <c r="AH33" s="17" t="s">
        <v>187</v>
      </c>
      <c r="AI33" s="17" t="s">
        <v>187</v>
      </c>
      <c r="AJ33" s="17">
        <v>1</v>
      </c>
      <c r="AK33" s="17">
        <v>9</v>
      </c>
      <c r="AL33" s="17" t="s">
        <v>13</v>
      </c>
      <c r="AM33" s="17" t="s">
        <v>13</v>
      </c>
      <c r="AN33" s="17" t="s">
        <v>13</v>
      </c>
      <c r="AO33" s="17" t="s">
        <v>13</v>
      </c>
      <c r="AP33" s="17" t="s">
        <v>13</v>
      </c>
      <c r="AQ33" s="17" t="s">
        <v>13</v>
      </c>
      <c r="AR33" s="17" t="s">
        <v>13</v>
      </c>
      <c r="AS33" s="17" t="s">
        <v>13</v>
      </c>
      <c r="AT33" s="17" t="s">
        <v>13</v>
      </c>
      <c r="AU33" s="17" t="s">
        <v>13</v>
      </c>
    </row>
    <row r="34" spans="2:47" ht="15" customHeight="1">
      <c r="B34" s="92" t="s">
        <v>121</v>
      </c>
      <c r="D34" s="16">
        <v>2</v>
      </c>
      <c r="E34" s="17">
        <v>316</v>
      </c>
      <c r="F34" s="17">
        <v>176</v>
      </c>
      <c r="G34" s="17" t="s">
        <v>187</v>
      </c>
      <c r="H34" s="17" t="s">
        <v>187</v>
      </c>
      <c r="I34" s="17">
        <v>140</v>
      </c>
      <c r="J34" s="93">
        <v>2</v>
      </c>
      <c r="K34" s="93"/>
      <c r="L34" s="17">
        <v>1</v>
      </c>
      <c r="M34" s="17">
        <v>2</v>
      </c>
      <c r="N34" s="17" t="s">
        <v>187</v>
      </c>
      <c r="O34" s="17">
        <v>1</v>
      </c>
      <c r="P34" s="17">
        <v>1</v>
      </c>
      <c r="Q34" s="17" t="s">
        <v>187</v>
      </c>
      <c r="R34" s="17">
        <v>1</v>
      </c>
      <c r="S34" s="93" t="s">
        <v>187</v>
      </c>
      <c r="T34" s="93"/>
      <c r="U34" s="17" t="s">
        <v>187</v>
      </c>
      <c r="V34" s="17" t="s">
        <v>187</v>
      </c>
      <c r="W34" s="17" t="s">
        <v>187</v>
      </c>
      <c r="X34" s="17" t="s">
        <v>187</v>
      </c>
      <c r="Y34" s="93" t="s">
        <v>187</v>
      </c>
      <c r="Z34" s="93"/>
      <c r="AA34" s="93"/>
      <c r="AB34" s="17">
        <v>3</v>
      </c>
      <c r="AC34" s="17">
        <v>1</v>
      </c>
      <c r="AD34" s="17" t="s">
        <v>13</v>
      </c>
      <c r="AE34" s="17">
        <v>1</v>
      </c>
      <c r="AF34" s="17">
        <v>1</v>
      </c>
      <c r="AG34" s="17" t="s">
        <v>13</v>
      </c>
      <c r="AH34" s="17">
        <v>1</v>
      </c>
      <c r="AI34" s="17">
        <v>4</v>
      </c>
      <c r="AJ34" s="17" t="s">
        <v>13</v>
      </c>
      <c r="AK34" s="17" t="s">
        <v>13</v>
      </c>
      <c r="AL34" s="17" t="s">
        <v>13</v>
      </c>
      <c r="AM34" s="17" t="s">
        <v>13</v>
      </c>
      <c r="AN34" s="17" t="s">
        <v>13</v>
      </c>
      <c r="AO34" s="17" t="s">
        <v>13</v>
      </c>
      <c r="AP34" s="17" t="s">
        <v>13</v>
      </c>
      <c r="AQ34" s="17" t="s">
        <v>13</v>
      </c>
      <c r="AR34" s="17" t="s">
        <v>13</v>
      </c>
      <c r="AS34" s="17" t="s">
        <v>13</v>
      </c>
      <c r="AT34" s="17" t="s">
        <v>13</v>
      </c>
      <c r="AU34" s="17" t="s">
        <v>13</v>
      </c>
    </row>
    <row r="35" spans="2:47" ht="15" customHeight="1">
      <c r="B35" s="92" t="s">
        <v>123</v>
      </c>
      <c r="D35" s="16">
        <v>1</v>
      </c>
      <c r="E35" s="17">
        <v>315</v>
      </c>
      <c r="F35" s="17" t="s">
        <v>187</v>
      </c>
      <c r="G35" s="17" t="s">
        <v>187</v>
      </c>
      <c r="H35" s="17" t="s">
        <v>187</v>
      </c>
      <c r="I35" s="17">
        <v>315</v>
      </c>
      <c r="J35" s="93">
        <v>11</v>
      </c>
      <c r="K35" s="93"/>
      <c r="L35" s="17">
        <v>3</v>
      </c>
      <c r="M35" s="17">
        <v>4</v>
      </c>
      <c r="N35" s="17">
        <v>1</v>
      </c>
      <c r="O35" s="17">
        <v>1</v>
      </c>
      <c r="P35" s="17">
        <v>1</v>
      </c>
      <c r="Q35" s="17">
        <v>1</v>
      </c>
      <c r="R35" s="17">
        <v>1</v>
      </c>
      <c r="S35" s="93">
        <v>1</v>
      </c>
      <c r="T35" s="93"/>
      <c r="U35" s="17">
        <v>1</v>
      </c>
      <c r="V35" s="17">
        <v>1</v>
      </c>
      <c r="W35" s="17" t="s">
        <v>187</v>
      </c>
      <c r="X35" s="17" t="s">
        <v>187</v>
      </c>
      <c r="Y35" s="93" t="s">
        <v>187</v>
      </c>
      <c r="Z35" s="93"/>
      <c r="AA35" s="93"/>
      <c r="AB35" s="17">
        <v>16</v>
      </c>
      <c r="AC35" s="17">
        <v>1</v>
      </c>
      <c r="AD35" s="17">
        <v>1</v>
      </c>
      <c r="AE35" s="17" t="s">
        <v>13</v>
      </c>
      <c r="AF35" s="17" t="s">
        <v>13</v>
      </c>
      <c r="AG35" s="17" t="s">
        <v>13</v>
      </c>
      <c r="AH35" s="17" t="s">
        <v>13</v>
      </c>
      <c r="AI35" s="17" t="s">
        <v>13</v>
      </c>
      <c r="AJ35" s="17" t="s">
        <v>13</v>
      </c>
      <c r="AK35" s="17" t="s">
        <v>13</v>
      </c>
      <c r="AL35" s="17" t="s">
        <v>13</v>
      </c>
      <c r="AM35" s="17" t="s">
        <v>13</v>
      </c>
      <c r="AN35" s="17" t="s">
        <v>13</v>
      </c>
      <c r="AO35" s="17" t="s">
        <v>13</v>
      </c>
      <c r="AP35" s="17" t="s">
        <v>13</v>
      </c>
      <c r="AQ35" s="17" t="s">
        <v>13</v>
      </c>
      <c r="AR35" s="17" t="s">
        <v>13</v>
      </c>
      <c r="AS35" s="17" t="s">
        <v>13</v>
      </c>
      <c r="AT35" s="17" t="s">
        <v>13</v>
      </c>
      <c r="AU35" s="17" t="s">
        <v>13</v>
      </c>
    </row>
    <row r="36" spans="2:47" ht="15" customHeight="1">
      <c r="B36" s="92" t="s">
        <v>124</v>
      </c>
      <c r="D36" s="16">
        <v>4</v>
      </c>
      <c r="E36" s="17">
        <v>734</v>
      </c>
      <c r="F36" s="17">
        <v>309</v>
      </c>
      <c r="G36" s="17" t="s">
        <v>187</v>
      </c>
      <c r="H36" s="17" t="s">
        <v>187</v>
      </c>
      <c r="I36" s="17">
        <v>425</v>
      </c>
      <c r="J36" s="93">
        <v>7</v>
      </c>
      <c r="K36" s="93"/>
      <c r="L36" s="17">
        <v>4</v>
      </c>
      <c r="M36" s="17">
        <v>4</v>
      </c>
      <c r="N36" s="17" t="s">
        <v>187</v>
      </c>
      <c r="O36" s="17">
        <v>2</v>
      </c>
      <c r="P36" s="17">
        <v>3</v>
      </c>
      <c r="Q36" s="17">
        <v>2</v>
      </c>
      <c r="R36" s="17">
        <v>2</v>
      </c>
      <c r="S36" s="93">
        <v>1</v>
      </c>
      <c r="T36" s="93"/>
      <c r="U36" s="17">
        <v>2</v>
      </c>
      <c r="V36" s="17" t="s">
        <v>187</v>
      </c>
      <c r="W36" s="17">
        <v>1</v>
      </c>
      <c r="X36" s="17" t="s">
        <v>187</v>
      </c>
      <c r="Y36" s="93" t="s">
        <v>187</v>
      </c>
      <c r="Z36" s="93"/>
      <c r="AA36" s="93"/>
      <c r="AB36" s="17">
        <v>22</v>
      </c>
      <c r="AC36" s="17">
        <v>2</v>
      </c>
      <c r="AD36" s="17" t="s">
        <v>13</v>
      </c>
      <c r="AE36" s="17">
        <v>1</v>
      </c>
      <c r="AF36" s="17" t="s">
        <v>13</v>
      </c>
      <c r="AG36" s="17" t="s">
        <v>13</v>
      </c>
      <c r="AH36" s="17" t="s">
        <v>13</v>
      </c>
      <c r="AI36" s="17" t="s">
        <v>13</v>
      </c>
      <c r="AJ36" s="17" t="s">
        <v>13</v>
      </c>
      <c r="AK36" s="17" t="s">
        <v>13</v>
      </c>
      <c r="AL36" s="17" t="s">
        <v>13</v>
      </c>
      <c r="AM36" s="17" t="s">
        <v>13</v>
      </c>
      <c r="AN36" s="17" t="s">
        <v>13</v>
      </c>
      <c r="AO36" s="17" t="s">
        <v>13</v>
      </c>
      <c r="AP36" s="17" t="s">
        <v>13</v>
      </c>
      <c r="AQ36" s="17" t="s">
        <v>13</v>
      </c>
      <c r="AR36" s="17" t="s">
        <v>13</v>
      </c>
      <c r="AS36" s="17" t="s">
        <v>13</v>
      </c>
      <c r="AT36" s="17" t="s">
        <v>13</v>
      </c>
      <c r="AU36" s="17" t="s">
        <v>13</v>
      </c>
    </row>
    <row r="37" spans="2:47" ht="15" customHeight="1">
      <c r="B37" s="92" t="s">
        <v>125</v>
      </c>
      <c r="D37" s="16" t="s">
        <v>13</v>
      </c>
      <c r="E37" s="17" t="s">
        <v>13</v>
      </c>
      <c r="F37" s="17" t="s">
        <v>187</v>
      </c>
      <c r="G37" s="17" t="s">
        <v>187</v>
      </c>
      <c r="H37" s="17" t="s">
        <v>187</v>
      </c>
      <c r="I37" s="17" t="s">
        <v>187</v>
      </c>
      <c r="J37" s="93" t="s">
        <v>187</v>
      </c>
      <c r="K37" s="93"/>
      <c r="L37" s="17" t="s">
        <v>187</v>
      </c>
      <c r="M37" s="17" t="s">
        <v>187</v>
      </c>
      <c r="N37" s="17" t="s">
        <v>187</v>
      </c>
      <c r="O37" s="17" t="s">
        <v>187</v>
      </c>
      <c r="P37" s="17" t="s">
        <v>187</v>
      </c>
      <c r="Q37" s="17" t="s">
        <v>187</v>
      </c>
      <c r="R37" s="17" t="s">
        <v>187</v>
      </c>
      <c r="S37" s="93" t="s">
        <v>187</v>
      </c>
      <c r="T37" s="93"/>
      <c r="U37" s="17" t="s">
        <v>187</v>
      </c>
      <c r="V37" s="17" t="s">
        <v>187</v>
      </c>
      <c r="W37" s="17" t="s">
        <v>187</v>
      </c>
      <c r="X37" s="17" t="s">
        <v>187</v>
      </c>
      <c r="Y37" s="93" t="s">
        <v>187</v>
      </c>
      <c r="Z37" s="93"/>
      <c r="AA37" s="93"/>
      <c r="AB37" s="17" t="s">
        <v>13</v>
      </c>
      <c r="AC37" s="17" t="s">
        <v>13</v>
      </c>
      <c r="AD37" s="17" t="s">
        <v>13</v>
      </c>
      <c r="AE37" s="17" t="s">
        <v>13</v>
      </c>
      <c r="AF37" s="17" t="s">
        <v>13</v>
      </c>
      <c r="AG37" s="17" t="s">
        <v>13</v>
      </c>
      <c r="AH37" s="17" t="s">
        <v>13</v>
      </c>
      <c r="AI37" s="17" t="s">
        <v>13</v>
      </c>
      <c r="AJ37" s="17" t="s">
        <v>13</v>
      </c>
      <c r="AK37" s="17" t="s">
        <v>13</v>
      </c>
      <c r="AL37" s="17" t="s">
        <v>13</v>
      </c>
      <c r="AM37" s="17" t="s">
        <v>13</v>
      </c>
      <c r="AN37" s="17" t="s">
        <v>13</v>
      </c>
      <c r="AO37" s="17" t="s">
        <v>13</v>
      </c>
      <c r="AP37" s="17" t="s">
        <v>13</v>
      </c>
      <c r="AQ37" s="17" t="s">
        <v>13</v>
      </c>
      <c r="AR37" s="17" t="s">
        <v>13</v>
      </c>
      <c r="AS37" s="17" t="s">
        <v>13</v>
      </c>
      <c r="AT37" s="17" t="s">
        <v>13</v>
      </c>
      <c r="AU37" s="17" t="s">
        <v>13</v>
      </c>
    </row>
    <row r="38" spans="2:47" ht="15" customHeight="1">
      <c r="B38" s="92" t="s">
        <v>126</v>
      </c>
      <c r="D38" s="16">
        <v>2</v>
      </c>
      <c r="E38" s="17">
        <v>377</v>
      </c>
      <c r="F38" s="17" t="s">
        <v>187</v>
      </c>
      <c r="G38" s="17" t="s">
        <v>187</v>
      </c>
      <c r="H38" s="17" t="s">
        <v>187</v>
      </c>
      <c r="I38" s="17">
        <v>377</v>
      </c>
      <c r="J38" s="93">
        <v>7</v>
      </c>
      <c r="K38" s="93"/>
      <c r="L38" s="17">
        <v>2</v>
      </c>
      <c r="M38" s="17">
        <v>8</v>
      </c>
      <c r="N38" s="17" t="s">
        <v>187</v>
      </c>
      <c r="O38" s="17">
        <v>1</v>
      </c>
      <c r="P38" s="17">
        <v>2</v>
      </c>
      <c r="Q38" s="17" t="s">
        <v>187</v>
      </c>
      <c r="R38" s="17">
        <v>1</v>
      </c>
      <c r="S38" s="93">
        <v>1</v>
      </c>
      <c r="T38" s="93"/>
      <c r="U38" s="17">
        <v>2</v>
      </c>
      <c r="V38" s="17" t="s">
        <v>187</v>
      </c>
      <c r="W38" s="17">
        <v>1</v>
      </c>
      <c r="X38" s="17" t="s">
        <v>187</v>
      </c>
      <c r="Y38" s="93" t="s">
        <v>187</v>
      </c>
      <c r="Z38" s="93"/>
      <c r="AA38" s="93"/>
      <c r="AB38" s="17">
        <v>12</v>
      </c>
      <c r="AC38" s="17">
        <v>2</v>
      </c>
      <c r="AD38" s="17" t="s">
        <v>13</v>
      </c>
      <c r="AE38" s="17" t="s">
        <v>13</v>
      </c>
      <c r="AF38" s="17" t="s">
        <v>13</v>
      </c>
      <c r="AG38" s="17" t="s">
        <v>13</v>
      </c>
      <c r="AH38" s="17" t="s">
        <v>187</v>
      </c>
      <c r="AI38" s="17" t="s">
        <v>187</v>
      </c>
      <c r="AJ38" s="17" t="s">
        <v>13</v>
      </c>
      <c r="AK38" s="17" t="s">
        <v>13</v>
      </c>
      <c r="AL38" s="17" t="s">
        <v>13</v>
      </c>
      <c r="AM38" s="17" t="s">
        <v>13</v>
      </c>
      <c r="AN38" s="17" t="s">
        <v>13</v>
      </c>
      <c r="AO38" s="17" t="s">
        <v>13</v>
      </c>
      <c r="AP38" s="17" t="s">
        <v>13</v>
      </c>
      <c r="AQ38" s="17" t="s">
        <v>13</v>
      </c>
      <c r="AR38" s="17" t="s">
        <v>13</v>
      </c>
      <c r="AS38" s="17" t="s">
        <v>13</v>
      </c>
      <c r="AT38" s="17" t="s">
        <v>13</v>
      </c>
      <c r="AU38" s="17" t="s">
        <v>13</v>
      </c>
    </row>
    <row r="39" spans="2:47" ht="15" customHeight="1">
      <c r="B39" s="92" t="s">
        <v>127</v>
      </c>
      <c r="D39" s="16">
        <v>1</v>
      </c>
      <c r="E39" s="17">
        <v>72</v>
      </c>
      <c r="F39" s="17" t="s">
        <v>187</v>
      </c>
      <c r="G39" s="17" t="s">
        <v>187</v>
      </c>
      <c r="H39" s="17" t="s">
        <v>187</v>
      </c>
      <c r="I39" s="17">
        <v>72</v>
      </c>
      <c r="J39" s="93">
        <v>2</v>
      </c>
      <c r="K39" s="93"/>
      <c r="L39" s="17" t="s">
        <v>187</v>
      </c>
      <c r="M39" s="17" t="s">
        <v>187</v>
      </c>
      <c r="N39" s="17" t="s">
        <v>187</v>
      </c>
      <c r="O39" s="17" t="s">
        <v>187</v>
      </c>
      <c r="P39" s="17">
        <v>1</v>
      </c>
      <c r="Q39" s="17" t="s">
        <v>187</v>
      </c>
      <c r="R39" s="17" t="s">
        <v>187</v>
      </c>
      <c r="S39" s="93" t="s">
        <v>187</v>
      </c>
      <c r="T39" s="93"/>
      <c r="U39" s="17" t="s">
        <v>187</v>
      </c>
      <c r="V39" s="17" t="s">
        <v>187</v>
      </c>
      <c r="W39" s="17" t="s">
        <v>187</v>
      </c>
      <c r="X39" s="17" t="s">
        <v>187</v>
      </c>
      <c r="Y39" s="93" t="s">
        <v>187</v>
      </c>
      <c r="Z39" s="93"/>
      <c r="AA39" s="93"/>
      <c r="AB39" s="17" t="s">
        <v>13</v>
      </c>
      <c r="AC39" s="17" t="s">
        <v>13</v>
      </c>
      <c r="AD39" s="17" t="s">
        <v>13</v>
      </c>
      <c r="AE39" s="17" t="s">
        <v>13</v>
      </c>
      <c r="AF39" s="17" t="s">
        <v>13</v>
      </c>
      <c r="AG39" s="17" t="s">
        <v>13</v>
      </c>
      <c r="AH39" s="17" t="s">
        <v>13</v>
      </c>
      <c r="AI39" s="17" t="s">
        <v>13</v>
      </c>
      <c r="AJ39" s="17" t="s">
        <v>13</v>
      </c>
      <c r="AK39" s="17" t="s">
        <v>13</v>
      </c>
      <c r="AL39" s="17" t="s">
        <v>13</v>
      </c>
      <c r="AM39" s="17" t="s">
        <v>13</v>
      </c>
      <c r="AN39" s="17" t="s">
        <v>13</v>
      </c>
      <c r="AO39" s="17" t="s">
        <v>13</v>
      </c>
      <c r="AP39" s="17" t="s">
        <v>13</v>
      </c>
      <c r="AQ39" s="17" t="s">
        <v>13</v>
      </c>
      <c r="AR39" s="17" t="s">
        <v>13</v>
      </c>
      <c r="AS39" s="17" t="s">
        <v>13</v>
      </c>
      <c r="AT39" s="17" t="s">
        <v>13</v>
      </c>
      <c r="AU39" s="17" t="s">
        <v>13</v>
      </c>
    </row>
    <row r="40" spans="2:47" ht="15" customHeight="1">
      <c r="B40" s="92" t="s">
        <v>128</v>
      </c>
      <c r="D40" s="16">
        <v>1</v>
      </c>
      <c r="E40" s="17">
        <v>301</v>
      </c>
      <c r="F40" s="17" t="s">
        <v>187</v>
      </c>
      <c r="G40" s="17" t="s">
        <v>187</v>
      </c>
      <c r="H40" s="17" t="s">
        <v>187</v>
      </c>
      <c r="I40" s="17">
        <v>301</v>
      </c>
      <c r="J40" s="93">
        <v>2</v>
      </c>
      <c r="K40" s="93"/>
      <c r="L40" s="17">
        <v>2</v>
      </c>
      <c r="M40" s="17">
        <v>2</v>
      </c>
      <c r="N40" s="17">
        <v>2</v>
      </c>
      <c r="O40" s="17">
        <v>1</v>
      </c>
      <c r="P40" s="17">
        <v>1</v>
      </c>
      <c r="Q40" s="17">
        <v>1</v>
      </c>
      <c r="R40" s="17">
        <v>1</v>
      </c>
      <c r="S40" s="93">
        <v>1</v>
      </c>
      <c r="T40" s="93"/>
      <c r="U40" s="17">
        <v>1</v>
      </c>
      <c r="V40" s="17" t="s">
        <v>187</v>
      </c>
      <c r="W40" s="17" t="s">
        <v>187</v>
      </c>
      <c r="X40" s="17" t="s">
        <v>187</v>
      </c>
      <c r="Y40" s="93">
        <v>1</v>
      </c>
      <c r="Z40" s="93"/>
      <c r="AA40" s="93"/>
      <c r="AB40" s="17">
        <v>20</v>
      </c>
      <c r="AC40" s="17">
        <v>1</v>
      </c>
      <c r="AD40" s="17" t="s">
        <v>13</v>
      </c>
      <c r="AE40" s="17" t="s">
        <v>13</v>
      </c>
      <c r="AF40" s="17" t="s">
        <v>13</v>
      </c>
      <c r="AG40" s="17" t="s">
        <v>13</v>
      </c>
      <c r="AH40" s="17" t="s">
        <v>13</v>
      </c>
      <c r="AI40" s="17" t="s">
        <v>13</v>
      </c>
      <c r="AJ40" s="17" t="s">
        <v>13</v>
      </c>
      <c r="AK40" s="17" t="s">
        <v>13</v>
      </c>
      <c r="AL40" s="17" t="s">
        <v>13</v>
      </c>
      <c r="AM40" s="17" t="s">
        <v>13</v>
      </c>
      <c r="AN40" s="17" t="s">
        <v>13</v>
      </c>
      <c r="AO40" s="17" t="s">
        <v>13</v>
      </c>
      <c r="AP40" s="17" t="s">
        <v>13</v>
      </c>
      <c r="AQ40" s="17" t="s">
        <v>13</v>
      </c>
      <c r="AR40" s="17" t="s">
        <v>13</v>
      </c>
      <c r="AS40" s="17" t="s">
        <v>13</v>
      </c>
      <c r="AT40" s="17" t="s">
        <v>13</v>
      </c>
      <c r="AU40" s="17" t="s">
        <v>13</v>
      </c>
    </row>
    <row r="41" spans="2:47" ht="15" customHeight="1">
      <c r="B41" s="92" t="s">
        <v>133</v>
      </c>
      <c r="D41" s="16" t="s">
        <v>13</v>
      </c>
      <c r="E41" s="17" t="s">
        <v>13</v>
      </c>
      <c r="F41" s="17" t="s">
        <v>187</v>
      </c>
      <c r="G41" s="17" t="s">
        <v>187</v>
      </c>
      <c r="H41" s="17" t="s">
        <v>187</v>
      </c>
      <c r="I41" s="17" t="s">
        <v>187</v>
      </c>
      <c r="J41" s="93" t="s">
        <v>187</v>
      </c>
      <c r="K41" s="93"/>
      <c r="L41" s="17" t="s">
        <v>187</v>
      </c>
      <c r="M41" s="17" t="s">
        <v>187</v>
      </c>
      <c r="N41" s="17" t="s">
        <v>187</v>
      </c>
      <c r="O41" s="17" t="s">
        <v>187</v>
      </c>
      <c r="P41" s="17" t="s">
        <v>187</v>
      </c>
      <c r="Q41" s="17" t="s">
        <v>187</v>
      </c>
      <c r="R41" s="17" t="s">
        <v>187</v>
      </c>
      <c r="S41" s="93" t="s">
        <v>187</v>
      </c>
      <c r="T41" s="93"/>
      <c r="U41" s="17" t="s">
        <v>187</v>
      </c>
      <c r="V41" s="17" t="s">
        <v>187</v>
      </c>
      <c r="W41" s="17" t="s">
        <v>187</v>
      </c>
      <c r="X41" s="17" t="s">
        <v>187</v>
      </c>
      <c r="Y41" s="93" t="s">
        <v>187</v>
      </c>
      <c r="Z41" s="93"/>
      <c r="AA41" s="93"/>
      <c r="AB41" s="17" t="s">
        <v>13</v>
      </c>
      <c r="AC41" s="17" t="s">
        <v>13</v>
      </c>
      <c r="AD41" s="17" t="s">
        <v>13</v>
      </c>
      <c r="AE41" s="17" t="s">
        <v>13</v>
      </c>
      <c r="AF41" s="17" t="s">
        <v>13</v>
      </c>
      <c r="AG41" s="17" t="s">
        <v>13</v>
      </c>
      <c r="AH41" s="17" t="s">
        <v>13</v>
      </c>
      <c r="AI41" s="17" t="s">
        <v>13</v>
      </c>
      <c r="AJ41" s="17" t="s">
        <v>13</v>
      </c>
      <c r="AK41" s="17" t="s">
        <v>13</v>
      </c>
      <c r="AL41" s="17" t="s">
        <v>13</v>
      </c>
      <c r="AM41" s="17" t="s">
        <v>13</v>
      </c>
      <c r="AN41" s="17" t="s">
        <v>13</v>
      </c>
      <c r="AO41" s="17" t="s">
        <v>13</v>
      </c>
      <c r="AP41" s="17" t="s">
        <v>13</v>
      </c>
      <c r="AQ41" s="17" t="s">
        <v>13</v>
      </c>
      <c r="AR41" s="17" t="s">
        <v>13</v>
      </c>
      <c r="AS41" s="17" t="s">
        <v>13</v>
      </c>
      <c r="AT41" s="17" t="s">
        <v>13</v>
      </c>
      <c r="AU41" s="17" t="s">
        <v>13</v>
      </c>
    </row>
    <row r="42" spans="2:47" ht="15" customHeight="1">
      <c r="B42" s="92" t="s">
        <v>137</v>
      </c>
      <c r="D42" s="16">
        <v>6</v>
      </c>
      <c r="E42" s="17">
        <v>859</v>
      </c>
      <c r="F42" s="17">
        <v>395</v>
      </c>
      <c r="G42" s="17" t="s">
        <v>187</v>
      </c>
      <c r="H42" s="17">
        <v>4</v>
      </c>
      <c r="I42" s="17">
        <v>460</v>
      </c>
      <c r="J42" s="93">
        <v>10</v>
      </c>
      <c r="K42" s="93"/>
      <c r="L42" s="17">
        <v>3</v>
      </c>
      <c r="M42" s="17">
        <v>8</v>
      </c>
      <c r="N42" s="17">
        <v>1</v>
      </c>
      <c r="O42" s="17">
        <v>3</v>
      </c>
      <c r="P42" s="17">
        <v>6</v>
      </c>
      <c r="Q42" s="17">
        <v>1</v>
      </c>
      <c r="R42" s="17">
        <v>2</v>
      </c>
      <c r="S42" s="93">
        <v>1</v>
      </c>
      <c r="T42" s="93"/>
      <c r="U42" s="17">
        <v>3</v>
      </c>
      <c r="V42" s="17">
        <v>2</v>
      </c>
      <c r="W42" s="17" t="s">
        <v>187</v>
      </c>
      <c r="X42" s="17" t="s">
        <v>187</v>
      </c>
      <c r="Y42" s="93" t="s">
        <v>187</v>
      </c>
      <c r="Z42" s="93"/>
      <c r="AA42" s="93"/>
      <c r="AB42" s="17">
        <v>24</v>
      </c>
      <c r="AC42" s="17">
        <v>5</v>
      </c>
      <c r="AD42" s="17" t="s">
        <v>13</v>
      </c>
      <c r="AE42" s="17">
        <v>1</v>
      </c>
      <c r="AF42" s="17">
        <v>1</v>
      </c>
      <c r="AG42" s="17" t="s">
        <v>13</v>
      </c>
      <c r="AH42" s="17" t="s">
        <v>13</v>
      </c>
      <c r="AI42" s="17" t="s">
        <v>13</v>
      </c>
      <c r="AJ42" s="17" t="s">
        <v>13</v>
      </c>
      <c r="AK42" s="17" t="s">
        <v>13</v>
      </c>
      <c r="AL42" s="17" t="s">
        <v>13</v>
      </c>
      <c r="AM42" s="17" t="s">
        <v>13</v>
      </c>
      <c r="AN42" s="17" t="s">
        <v>13</v>
      </c>
      <c r="AO42" s="17" t="s">
        <v>13</v>
      </c>
      <c r="AP42" s="17" t="s">
        <v>13</v>
      </c>
      <c r="AQ42" s="17" t="s">
        <v>13</v>
      </c>
      <c r="AR42" s="17" t="s">
        <v>13</v>
      </c>
      <c r="AS42" s="17" t="s">
        <v>13</v>
      </c>
      <c r="AT42" s="17" t="s">
        <v>13</v>
      </c>
      <c r="AU42" s="17" t="s">
        <v>13</v>
      </c>
    </row>
    <row r="43" spans="2:47" ht="15" customHeight="1">
      <c r="B43" s="92" t="s">
        <v>138</v>
      </c>
      <c r="D43" s="16">
        <v>4</v>
      </c>
      <c r="E43" s="17">
        <v>273</v>
      </c>
      <c r="F43" s="17" t="s">
        <v>187</v>
      </c>
      <c r="G43" s="17" t="s">
        <v>187</v>
      </c>
      <c r="H43" s="17" t="s">
        <v>187</v>
      </c>
      <c r="I43" s="17">
        <v>273</v>
      </c>
      <c r="J43" s="93">
        <v>6</v>
      </c>
      <c r="K43" s="93"/>
      <c r="L43" s="17" t="s">
        <v>187</v>
      </c>
      <c r="M43" s="17">
        <v>4</v>
      </c>
      <c r="N43" s="17" t="s">
        <v>187</v>
      </c>
      <c r="O43" s="17" t="s">
        <v>187</v>
      </c>
      <c r="P43" s="17">
        <v>4</v>
      </c>
      <c r="Q43" s="17" t="s">
        <v>187</v>
      </c>
      <c r="R43" s="17">
        <v>1</v>
      </c>
      <c r="S43" s="93" t="s">
        <v>187</v>
      </c>
      <c r="T43" s="93"/>
      <c r="U43" s="17">
        <v>3</v>
      </c>
      <c r="V43" s="17" t="s">
        <v>187</v>
      </c>
      <c r="W43" s="17" t="s">
        <v>187</v>
      </c>
      <c r="X43" s="17" t="s">
        <v>187</v>
      </c>
      <c r="Y43" s="93" t="s">
        <v>187</v>
      </c>
      <c r="Z43" s="93"/>
      <c r="AA43" s="93"/>
      <c r="AB43" s="17">
        <v>11</v>
      </c>
      <c r="AC43" s="17">
        <v>4</v>
      </c>
      <c r="AD43" s="17" t="s">
        <v>13</v>
      </c>
      <c r="AE43" s="17" t="s">
        <v>13</v>
      </c>
      <c r="AF43" s="17" t="s">
        <v>13</v>
      </c>
      <c r="AG43" s="17">
        <v>1</v>
      </c>
      <c r="AH43" s="17">
        <v>1</v>
      </c>
      <c r="AI43" s="17">
        <v>2</v>
      </c>
      <c r="AJ43" s="17" t="s">
        <v>13</v>
      </c>
      <c r="AK43" s="17" t="s">
        <v>13</v>
      </c>
      <c r="AL43" s="17" t="s">
        <v>13</v>
      </c>
      <c r="AM43" s="17" t="s">
        <v>13</v>
      </c>
      <c r="AN43" s="17" t="s">
        <v>13</v>
      </c>
      <c r="AO43" s="17" t="s">
        <v>13</v>
      </c>
      <c r="AP43" s="17" t="s">
        <v>13</v>
      </c>
      <c r="AQ43" s="17" t="s">
        <v>13</v>
      </c>
      <c r="AR43" s="17" t="s">
        <v>13</v>
      </c>
      <c r="AS43" s="17" t="s">
        <v>13</v>
      </c>
      <c r="AT43" s="17" t="s">
        <v>13</v>
      </c>
      <c r="AU43" s="17" t="s">
        <v>13</v>
      </c>
    </row>
    <row r="44" spans="2:47" ht="15" customHeight="1">
      <c r="B44" s="92" t="s">
        <v>188</v>
      </c>
      <c r="D44" s="16">
        <v>1</v>
      </c>
      <c r="E44" s="17">
        <v>45</v>
      </c>
      <c r="F44" s="17" t="s">
        <v>187</v>
      </c>
      <c r="G44" s="17" t="s">
        <v>187</v>
      </c>
      <c r="H44" s="17" t="s">
        <v>187</v>
      </c>
      <c r="I44" s="17">
        <v>45</v>
      </c>
      <c r="J44" s="93">
        <v>1</v>
      </c>
      <c r="K44" s="93"/>
      <c r="L44" s="17" t="s">
        <v>187</v>
      </c>
      <c r="M44" s="17" t="s">
        <v>187</v>
      </c>
      <c r="N44" s="17" t="s">
        <v>187</v>
      </c>
      <c r="O44" s="17" t="s">
        <v>187</v>
      </c>
      <c r="P44" s="17" t="s">
        <v>187</v>
      </c>
      <c r="Q44" s="17" t="s">
        <v>187</v>
      </c>
      <c r="R44" s="17" t="s">
        <v>187</v>
      </c>
      <c r="S44" s="93" t="s">
        <v>187</v>
      </c>
      <c r="T44" s="93"/>
      <c r="U44" s="17" t="s">
        <v>187</v>
      </c>
      <c r="V44" s="17" t="s">
        <v>187</v>
      </c>
      <c r="W44" s="17" t="s">
        <v>187</v>
      </c>
      <c r="X44" s="17" t="s">
        <v>187</v>
      </c>
      <c r="Y44" s="93" t="s">
        <v>187</v>
      </c>
      <c r="Z44" s="93"/>
      <c r="AA44" s="93"/>
      <c r="AB44" s="17" t="s">
        <v>13</v>
      </c>
      <c r="AC44" s="17">
        <v>1</v>
      </c>
      <c r="AD44" s="17" t="s">
        <v>13</v>
      </c>
      <c r="AE44" s="17" t="s">
        <v>13</v>
      </c>
      <c r="AF44" s="17" t="s">
        <v>13</v>
      </c>
      <c r="AG44" s="17" t="s">
        <v>13</v>
      </c>
      <c r="AH44" s="17" t="s">
        <v>13</v>
      </c>
      <c r="AI44" s="17" t="s">
        <v>13</v>
      </c>
      <c r="AJ44" s="17" t="s">
        <v>13</v>
      </c>
      <c r="AK44" s="17" t="s">
        <v>13</v>
      </c>
      <c r="AL44" s="17" t="s">
        <v>13</v>
      </c>
      <c r="AM44" s="17" t="s">
        <v>13</v>
      </c>
      <c r="AN44" s="17" t="s">
        <v>13</v>
      </c>
      <c r="AO44" s="17" t="s">
        <v>13</v>
      </c>
      <c r="AP44" s="17" t="s">
        <v>13</v>
      </c>
      <c r="AQ44" s="17" t="s">
        <v>13</v>
      </c>
      <c r="AR44" s="17" t="s">
        <v>13</v>
      </c>
      <c r="AS44" s="17" t="s">
        <v>13</v>
      </c>
      <c r="AT44" s="17" t="s">
        <v>13</v>
      </c>
      <c r="AU44" s="17" t="s">
        <v>13</v>
      </c>
    </row>
    <row r="45" spans="2:47" ht="15" customHeight="1">
      <c r="B45" s="92" t="s">
        <v>140</v>
      </c>
      <c r="D45" s="16" t="s">
        <v>13</v>
      </c>
      <c r="E45" s="17" t="s">
        <v>13</v>
      </c>
      <c r="F45" s="17" t="s">
        <v>187</v>
      </c>
      <c r="G45" s="17" t="s">
        <v>187</v>
      </c>
      <c r="H45" s="17" t="s">
        <v>187</v>
      </c>
      <c r="I45" s="17" t="s">
        <v>187</v>
      </c>
      <c r="J45" s="93" t="s">
        <v>187</v>
      </c>
      <c r="K45" s="93"/>
      <c r="L45" s="17" t="s">
        <v>187</v>
      </c>
      <c r="M45" s="17" t="s">
        <v>187</v>
      </c>
      <c r="N45" s="17" t="s">
        <v>187</v>
      </c>
      <c r="O45" s="17" t="s">
        <v>187</v>
      </c>
      <c r="P45" s="17" t="s">
        <v>187</v>
      </c>
      <c r="Q45" s="17" t="s">
        <v>187</v>
      </c>
      <c r="R45" s="17" t="s">
        <v>187</v>
      </c>
      <c r="S45" s="93" t="s">
        <v>187</v>
      </c>
      <c r="T45" s="93"/>
      <c r="U45" s="17" t="s">
        <v>187</v>
      </c>
      <c r="V45" s="17" t="s">
        <v>187</v>
      </c>
      <c r="W45" s="17" t="s">
        <v>187</v>
      </c>
      <c r="X45" s="17" t="s">
        <v>187</v>
      </c>
      <c r="Y45" s="93" t="s">
        <v>187</v>
      </c>
      <c r="Z45" s="93"/>
      <c r="AA45" s="93"/>
      <c r="AB45" s="17" t="s">
        <v>13</v>
      </c>
      <c r="AC45" s="17" t="s">
        <v>13</v>
      </c>
      <c r="AD45" s="17" t="s">
        <v>13</v>
      </c>
      <c r="AE45" s="17" t="s">
        <v>13</v>
      </c>
      <c r="AF45" s="17" t="s">
        <v>13</v>
      </c>
      <c r="AG45" s="17" t="s">
        <v>13</v>
      </c>
      <c r="AH45" s="17" t="s">
        <v>13</v>
      </c>
      <c r="AI45" s="17" t="s">
        <v>13</v>
      </c>
      <c r="AJ45" s="17" t="s">
        <v>13</v>
      </c>
      <c r="AK45" s="17" t="s">
        <v>13</v>
      </c>
      <c r="AL45" s="17" t="s">
        <v>13</v>
      </c>
      <c r="AM45" s="17" t="s">
        <v>13</v>
      </c>
      <c r="AN45" s="17" t="s">
        <v>13</v>
      </c>
      <c r="AO45" s="17" t="s">
        <v>13</v>
      </c>
      <c r="AP45" s="17" t="s">
        <v>13</v>
      </c>
      <c r="AQ45" s="17" t="s">
        <v>13</v>
      </c>
      <c r="AR45" s="17" t="s">
        <v>13</v>
      </c>
      <c r="AS45" s="17" t="s">
        <v>13</v>
      </c>
      <c r="AT45" s="17" t="s">
        <v>13</v>
      </c>
      <c r="AU45" s="17" t="s">
        <v>13</v>
      </c>
    </row>
    <row r="46" spans="2:47" ht="15" customHeight="1">
      <c r="B46" s="92" t="s">
        <v>141</v>
      </c>
      <c r="D46" s="16">
        <v>2</v>
      </c>
      <c r="E46" s="17">
        <v>200</v>
      </c>
      <c r="F46" s="17" t="s">
        <v>187</v>
      </c>
      <c r="G46" s="17" t="s">
        <v>187</v>
      </c>
      <c r="H46" s="17" t="s">
        <v>187</v>
      </c>
      <c r="I46" s="17">
        <v>200</v>
      </c>
      <c r="J46" s="93">
        <v>5</v>
      </c>
      <c r="K46" s="93"/>
      <c r="L46" s="17">
        <v>2</v>
      </c>
      <c r="M46" s="17">
        <v>2</v>
      </c>
      <c r="N46" s="17" t="s">
        <v>187</v>
      </c>
      <c r="O46" s="17">
        <v>2</v>
      </c>
      <c r="P46" s="17">
        <v>2</v>
      </c>
      <c r="Q46" s="17" t="s">
        <v>187</v>
      </c>
      <c r="R46" s="17" t="s">
        <v>187</v>
      </c>
      <c r="S46" s="93" t="s">
        <v>187</v>
      </c>
      <c r="T46" s="93"/>
      <c r="U46" s="17">
        <v>2</v>
      </c>
      <c r="V46" s="17" t="s">
        <v>187</v>
      </c>
      <c r="W46" s="17" t="s">
        <v>187</v>
      </c>
      <c r="X46" s="17" t="s">
        <v>187</v>
      </c>
      <c r="Y46" s="93" t="s">
        <v>187</v>
      </c>
      <c r="Z46" s="93"/>
      <c r="AA46" s="93"/>
      <c r="AB46" s="17" t="s">
        <v>187</v>
      </c>
      <c r="AC46" s="17">
        <v>1</v>
      </c>
      <c r="AD46" s="17" t="s">
        <v>13</v>
      </c>
      <c r="AE46" s="17" t="s">
        <v>13</v>
      </c>
      <c r="AF46" s="17" t="s">
        <v>13</v>
      </c>
      <c r="AG46" s="17" t="s">
        <v>13</v>
      </c>
      <c r="AH46" s="17" t="s">
        <v>13</v>
      </c>
      <c r="AI46" s="17" t="s">
        <v>13</v>
      </c>
      <c r="AJ46" s="17" t="s">
        <v>13</v>
      </c>
      <c r="AK46" s="17" t="s">
        <v>13</v>
      </c>
      <c r="AL46" s="17" t="s">
        <v>13</v>
      </c>
      <c r="AM46" s="17" t="s">
        <v>13</v>
      </c>
      <c r="AN46" s="17" t="s">
        <v>13</v>
      </c>
      <c r="AO46" s="17" t="s">
        <v>13</v>
      </c>
      <c r="AP46" s="17" t="s">
        <v>13</v>
      </c>
      <c r="AQ46" s="17" t="s">
        <v>13</v>
      </c>
      <c r="AR46" s="17" t="s">
        <v>13</v>
      </c>
      <c r="AS46" s="17" t="s">
        <v>13</v>
      </c>
      <c r="AT46" s="17" t="s">
        <v>13</v>
      </c>
      <c r="AU46" s="17" t="s">
        <v>13</v>
      </c>
    </row>
    <row r="47" spans="2:47" ht="15" customHeight="1">
      <c r="B47" s="92" t="s">
        <v>142</v>
      </c>
      <c r="D47" s="16">
        <v>5</v>
      </c>
      <c r="E47" s="17">
        <v>741</v>
      </c>
      <c r="F47" s="17">
        <v>154</v>
      </c>
      <c r="G47" s="17" t="s">
        <v>187</v>
      </c>
      <c r="H47" s="17" t="s">
        <v>187</v>
      </c>
      <c r="I47" s="17">
        <v>587</v>
      </c>
      <c r="J47" s="93">
        <v>6</v>
      </c>
      <c r="K47" s="93"/>
      <c r="L47" s="17">
        <v>3</v>
      </c>
      <c r="M47" s="17">
        <v>4</v>
      </c>
      <c r="N47" s="17">
        <v>3</v>
      </c>
      <c r="O47" s="17">
        <v>1</v>
      </c>
      <c r="P47" s="17">
        <v>2</v>
      </c>
      <c r="Q47" s="17">
        <v>2</v>
      </c>
      <c r="R47" s="17">
        <v>2</v>
      </c>
      <c r="S47" s="93" t="s">
        <v>187</v>
      </c>
      <c r="T47" s="93"/>
      <c r="U47" s="17">
        <v>3</v>
      </c>
      <c r="V47" s="17" t="s">
        <v>187</v>
      </c>
      <c r="W47" s="17" t="s">
        <v>187</v>
      </c>
      <c r="X47" s="17" t="s">
        <v>187</v>
      </c>
      <c r="Y47" s="93" t="s">
        <v>187</v>
      </c>
      <c r="Z47" s="93"/>
      <c r="AA47" s="93"/>
      <c r="AB47" s="17">
        <v>17</v>
      </c>
      <c r="AC47" s="17">
        <v>4</v>
      </c>
      <c r="AD47" s="17">
        <v>2</v>
      </c>
      <c r="AE47" s="17" t="s">
        <v>13</v>
      </c>
      <c r="AF47" s="17" t="s">
        <v>13</v>
      </c>
      <c r="AG47" s="17" t="s">
        <v>13</v>
      </c>
      <c r="AH47" s="17" t="s">
        <v>13</v>
      </c>
      <c r="AI47" s="17" t="s">
        <v>13</v>
      </c>
      <c r="AJ47" s="17" t="s">
        <v>13</v>
      </c>
      <c r="AK47" s="17" t="s">
        <v>13</v>
      </c>
      <c r="AL47" s="17" t="s">
        <v>13</v>
      </c>
      <c r="AM47" s="17" t="s">
        <v>13</v>
      </c>
      <c r="AN47" s="17" t="s">
        <v>13</v>
      </c>
      <c r="AO47" s="17" t="s">
        <v>13</v>
      </c>
      <c r="AP47" s="17" t="s">
        <v>13</v>
      </c>
      <c r="AQ47" s="17" t="s">
        <v>13</v>
      </c>
      <c r="AR47" s="17" t="s">
        <v>13</v>
      </c>
      <c r="AS47" s="17" t="s">
        <v>13</v>
      </c>
      <c r="AT47" s="17" t="s">
        <v>13</v>
      </c>
      <c r="AU47" s="17" t="s">
        <v>13</v>
      </c>
    </row>
    <row r="48" spans="2:47" ht="15" customHeight="1">
      <c r="B48" s="92" t="s">
        <v>143</v>
      </c>
      <c r="D48" s="16" t="s">
        <v>13</v>
      </c>
      <c r="E48" s="17" t="s">
        <v>13</v>
      </c>
      <c r="F48" s="17" t="s">
        <v>187</v>
      </c>
      <c r="G48" s="17" t="s">
        <v>187</v>
      </c>
      <c r="H48" s="17" t="s">
        <v>187</v>
      </c>
      <c r="I48" s="17" t="s">
        <v>187</v>
      </c>
      <c r="J48" s="93" t="s">
        <v>187</v>
      </c>
      <c r="K48" s="93"/>
      <c r="L48" s="17" t="s">
        <v>187</v>
      </c>
      <c r="M48" s="17" t="s">
        <v>187</v>
      </c>
      <c r="N48" s="17" t="s">
        <v>187</v>
      </c>
      <c r="O48" s="17" t="s">
        <v>187</v>
      </c>
      <c r="P48" s="17" t="s">
        <v>187</v>
      </c>
      <c r="Q48" s="17" t="s">
        <v>187</v>
      </c>
      <c r="R48" s="17" t="s">
        <v>187</v>
      </c>
      <c r="S48" s="93" t="s">
        <v>187</v>
      </c>
      <c r="T48" s="93"/>
      <c r="U48" s="17" t="s">
        <v>187</v>
      </c>
      <c r="V48" s="17" t="s">
        <v>187</v>
      </c>
      <c r="W48" s="17" t="s">
        <v>187</v>
      </c>
      <c r="X48" s="17" t="s">
        <v>187</v>
      </c>
      <c r="Y48" s="93" t="s">
        <v>187</v>
      </c>
      <c r="Z48" s="93"/>
      <c r="AA48" s="93"/>
      <c r="AB48" s="17" t="s">
        <v>13</v>
      </c>
      <c r="AC48" s="17" t="s">
        <v>13</v>
      </c>
      <c r="AD48" s="17" t="s">
        <v>13</v>
      </c>
      <c r="AE48" s="17" t="s">
        <v>13</v>
      </c>
      <c r="AF48" s="17" t="s">
        <v>13</v>
      </c>
      <c r="AG48" s="17" t="s">
        <v>13</v>
      </c>
      <c r="AH48" s="17" t="s">
        <v>13</v>
      </c>
      <c r="AI48" s="17" t="s">
        <v>13</v>
      </c>
      <c r="AJ48" s="17" t="s">
        <v>13</v>
      </c>
      <c r="AK48" s="17" t="s">
        <v>13</v>
      </c>
      <c r="AL48" s="17" t="s">
        <v>13</v>
      </c>
      <c r="AM48" s="17" t="s">
        <v>13</v>
      </c>
      <c r="AN48" s="17" t="s">
        <v>13</v>
      </c>
      <c r="AO48" s="17" t="s">
        <v>13</v>
      </c>
      <c r="AP48" s="17" t="s">
        <v>13</v>
      </c>
      <c r="AQ48" s="17" t="s">
        <v>13</v>
      </c>
      <c r="AR48" s="17" t="s">
        <v>13</v>
      </c>
      <c r="AS48" s="17" t="s">
        <v>13</v>
      </c>
      <c r="AT48" s="17" t="s">
        <v>13</v>
      </c>
      <c r="AU48" s="17" t="s">
        <v>13</v>
      </c>
    </row>
    <row r="49" spans="2:47" ht="15" customHeight="1">
      <c r="B49" s="92" t="s">
        <v>144</v>
      </c>
      <c r="D49" s="16">
        <v>5</v>
      </c>
      <c r="E49" s="17">
        <v>615</v>
      </c>
      <c r="F49" s="17">
        <v>350</v>
      </c>
      <c r="G49" s="17" t="s">
        <v>187</v>
      </c>
      <c r="H49" s="17" t="s">
        <v>187</v>
      </c>
      <c r="I49" s="17">
        <v>265</v>
      </c>
      <c r="J49" s="93">
        <v>5</v>
      </c>
      <c r="K49" s="93"/>
      <c r="L49" s="17">
        <v>1</v>
      </c>
      <c r="M49" s="17">
        <v>2</v>
      </c>
      <c r="N49" s="17" t="s">
        <v>187</v>
      </c>
      <c r="O49" s="17">
        <v>1</v>
      </c>
      <c r="P49" s="17">
        <v>3</v>
      </c>
      <c r="Q49" s="17" t="s">
        <v>187</v>
      </c>
      <c r="R49" s="17">
        <v>1</v>
      </c>
      <c r="S49" s="93" t="s">
        <v>187</v>
      </c>
      <c r="T49" s="93"/>
      <c r="U49" s="17" t="s">
        <v>187</v>
      </c>
      <c r="V49" s="17" t="s">
        <v>187</v>
      </c>
      <c r="W49" s="17" t="s">
        <v>187</v>
      </c>
      <c r="X49" s="17" t="s">
        <v>187</v>
      </c>
      <c r="Y49" s="93" t="s">
        <v>187</v>
      </c>
      <c r="Z49" s="93"/>
      <c r="AA49" s="93"/>
      <c r="AB49" s="17">
        <v>7</v>
      </c>
      <c r="AC49" s="17">
        <v>1</v>
      </c>
      <c r="AD49" s="17" t="s">
        <v>13</v>
      </c>
      <c r="AE49" s="17" t="s">
        <v>13</v>
      </c>
      <c r="AF49" s="17" t="s">
        <v>13</v>
      </c>
      <c r="AG49" s="17" t="s">
        <v>187</v>
      </c>
      <c r="AH49" s="17" t="s">
        <v>13</v>
      </c>
      <c r="AI49" s="17" t="s">
        <v>13</v>
      </c>
      <c r="AJ49" s="17" t="s">
        <v>13</v>
      </c>
      <c r="AK49" s="17" t="s">
        <v>13</v>
      </c>
      <c r="AL49" s="17" t="s">
        <v>13</v>
      </c>
      <c r="AM49" s="17" t="s">
        <v>13</v>
      </c>
      <c r="AN49" s="17" t="s">
        <v>13</v>
      </c>
      <c r="AO49" s="17" t="s">
        <v>13</v>
      </c>
      <c r="AP49" s="17" t="s">
        <v>13</v>
      </c>
      <c r="AQ49" s="17" t="s">
        <v>13</v>
      </c>
      <c r="AR49" s="17" t="s">
        <v>13</v>
      </c>
      <c r="AS49" s="17" t="s">
        <v>13</v>
      </c>
      <c r="AT49" s="17" t="s">
        <v>13</v>
      </c>
      <c r="AU49" s="17" t="s">
        <v>13</v>
      </c>
    </row>
    <row r="50" ht="9" customHeight="1" thickBot="1">
      <c r="D50" s="18"/>
    </row>
    <row r="51" spans="1:47" ht="13.5">
      <c r="A51" s="19" t="s">
        <v>189</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row>
  </sheetData>
  <sheetProtection/>
  <mergeCells count="168">
    <mergeCell ref="J49:K49"/>
    <mergeCell ref="S49:T49"/>
    <mergeCell ref="Y49:AA49"/>
    <mergeCell ref="J47:K47"/>
    <mergeCell ref="S47:T47"/>
    <mergeCell ref="Y47:AA47"/>
    <mergeCell ref="J48:K48"/>
    <mergeCell ref="S48:T48"/>
    <mergeCell ref="Y48:AA48"/>
    <mergeCell ref="J45:K45"/>
    <mergeCell ref="S45:T45"/>
    <mergeCell ref="Y45:AA45"/>
    <mergeCell ref="J46:K46"/>
    <mergeCell ref="S46:T46"/>
    <mergeCell ref="Y46:AA46"/>
    <mergeCell ref="J43:K43"/>
    <mergeCell ref="S43:T43"/>
    <mergeCell ref="Y43:AA43"/>
    <mergeCell ref="J44:K44"/>
    <mergeCell ref="S44:T44"/>
    <mergeCell ref="Y44:AA44"/>
    <mergeCell ref="J41:K41"/>
    <mergeCell ref="S41:T41"/>
    <mergeCell ref="Y41:AA41"/>
    <mergeCell ref="J42:K42"/>
    <mergeCell ref="S42:T42"/>
    <mergeCell ref="Y42:AA42"/>
    <mergeCell ref="J39:K39"/>
    <mergeCell ref="S39:T39"/>
    <mergeCell ref="Y39:AA39"/>
    <mergeCell ref="J40:K40"/>
    <mergeCell ref="S40:T40"/>
    <mergeCell ref="Y40:AA40"/>
    <mergeCell ref="J37:K37"/>
    <mergeCell ref="S37:T37"/>
    <mergeCell ref="Y37:AA37"/>
    <mergeCell ref="J38:K38"/>
    <mergeCell ref="S38:T38"/>
    <mergeCell ref="Y38:AA38"/>
    <mergeCell ref="J35:K35"/>
    <mergeCell ref="S35:T35"/>
    <mergeCell ref="Y35:AA35"/>
    <mergeCell ref="J36:K36"/>
    <mergeCell ref="S36:T36"/>
    <mergeCell ref="Y36:AA36"/>
    <mergeCell ref="J33:K33"/>
    <mergeCell ref="S33:T33"/>
    <mergeCell ref="Y33:AA33"/>
    <mergeCell ref="J34:K34"/>
    <mergeCell ref="S34:T34"/>
    <mergeCell ref="Y34:AA34"/>
    <mergeCell ref="J31:K31"/>
    <mergeCell ref="S31:T31"/>
    <mergeCell ref="Y31:AA31"/>
    <mergeCell ref="J32:K32"/>
    <mergeCell ref="S32:T32"/>
    <mergeCell ref="Y32:AA32"/>
    <mergeCell ref="J29:K29"/>
    <mergeCell ref="S29:T29"/>
    <mergeCell ref="Y29:AA29"/>
    <mergeCell ref="J30:K30"/>
    <mergeCell ref="S30:T30"/>
    <mergeCell ref="Y30:AA30"/>
    <mergeCell ref="J27:K27"/>
    <mergeCell ref="S27:T27"/>
    <mergeCell ref="Y27:AA27"/>
    <mergeCell ref="J28:K28"/>
    <mergeCell ref="S28:T28"/>
    <mergeCell ref="Y28:AA28"/>
    <mergeCell ref="J25:K25"/>
    <mergeCell ref="S25:T25"/>
    <mergeCell ref="Y25:AA25"/>
    <mergeCell ref="J26:K26"/>
    <mergeCell ref="S26:T26"/>
    <mergeCell ref="Y26:AA26"/>
    <mergeCell ref="J23:K23"/>
    <mergeCell ref="S23:T23"/>
    <mergeCell ref="Y23:AA23"/>
    <mergeCell ref="J24:K24"/>
    <mergeCell ref="S24:T24"/>
    <mergeCell ref="Y24:AA24"/>
    <mergeCell ref="J21:K21"/>
    <mergeCell ref="S21:T21"/>
    <mergeCell ref="Y21:AA21"/>
    <mergeCell ref="J22:K22"/>
    <mergeCell ref="S22:T22"/>
    <mergeCell ref="Y22:AA22"/>
    <mergeCell ref="J19:K19"/>
    <mergeCell ref="S19:T19"/>
    <mergeCell ref="Y19:AA19"/>
    <mergeCell ref="J20:K20"/>
    <mergeCell ref="S20:T20"/>
    <mergeCell ref="Y20:AA20"/>
    <mergeCell ref="J17:K17"/>
    <mergeCell ref="S17:T17"/>
    <mergeCell ref="Y17:AA17"/>
    <mergeCell ref="J18:K18"/>
    <mergeCell ref="S18:T18"/>
    <mergeCell ref="Y18:AA18"/>
    <mergeCell ref="J15:K15"/>
    <mergeCell ref="S15:T15"/>
    <mergeCell ref="Y15:AA15"/>
    <mergeCell ref="J16:K16"/>
    <mergeCell ref="S16:T16"/>
    <mergeCell ref="Y16:AA16"/>
    <mergeCell ref="J13:K13"/>
    <mergeCell ref="S13:T13"/>
    <mergeCell ref="Y13:AA13"/>
    <mergeCell ref="J14:K14"/>
    <mergeCell ref="S14:T14"/>
    <mergeCell ref="Y14:AA14"/>
    <mergeCell ref="J11:K11"/>
    <mergeCell ref="S11:T11"/>
    <mergeCell ref="Y11:AA11"/>
    <mergeCell ref="J12:K12"/>
    <mergeCell ref="S12:T12"/>
    <mergeCell ref="Y12:AA12"/>
    <mergeCell ref="J9:K9"/>
    <mergeCell ref="S9:T9"/>
    <mergeCell ref="Y9:AA9"/>
    <mergeCell ref="J10:K10"/>
    <mergeCell ref="S10:T10"/>
    <mergeCell ref="Y10:AA10"/>
    <mergeCell ref="AN5:AO5"/>
    <mergeCell ref="AP5:AQ5"/>
    <mergeCell ref="AR5:AS5"/>
    <mergeCell ref="AT5:AU5"/>
    <mergeCell ref="J8:K8"/>
    <mergeCell ref="S8:T8"/>
    <mergeCell ref="Y8:AA8"/>
    <mergeCell ref="AE5:AE6"/>
    <mergeCell ref="AF5:AF6"/>
    <mergeCell ref="AG5:AG6"/>
    <mergeCell ref="AH5:AI5"/>
    <mergeCell ref="AJ5:AK5"/>
    <mergeCell ref="AL5:AM5"/>
    <mergeCell ref="Y5:Y6"/>
    <mergeCell ref="Z5:Z6"/>
    <mergeCell ref="AA5:AA6"/>
    <mergeCell ref="AB5:AB6"/>
    <mergeCell ref="AC5:AC6"/>
    <mergeCell ref="AD5:AD6"/>
    <mergeCell ref="S5:S6"/>
    <mergeCell ref="T5:T6"/>
    <mergeCell ref="U5:U6"/>
    <mergeCell ref="V5:V6"/>
    <mergeCell ref="W5:W6"/>
    <mergeCell ref="X5:X6"/>
    <mergeCell ref="AC4:AU4"/>
    <mergeCell ref="F5:F6"/>
    <mergeCell ref="G5:G6"/>
    <mergeCell ref="H5:H6"/>
    <mergeCell ref="I5:I6"/>
    <mergeCell ref="J5:J6"/>
    <mergeCell ref="K5:K6"/>
    <mergeCell ref="L5:L6"/>
    <mergeCell ref="M5:M6"/>
    <mergeCell ref="N5:N6"/>
    <mergeCell ref="A4:C6"/>
    <mergeCell ref="D4:D6"/>
    <mergeCell ref="E4:E6"/>
    <mergeCell ref="F4:I4"/>
    <mergeCell ref="J4:W4"/>
    <mergeCell ref="Y4:AB4"/>
    <mergeCell ref="O5:O6"/>
    <mergeCell ref="P5:P6"/>
    <mergeCell ref="Q5:Q6"/>
    <mergeCell ref="R5:R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K51"/>
  <sheetViews>
    <sheetView zoomScalePageLayoutView="0" workbookViewId="0" topLeftCell="A1">
      <selection activeCell="G14" sqref="G14"/>
    </sheetView>
  </sheetViews>
  <sheetFormatPr defaultColWidth="9.00390625" defaultRowHeight="13.5"/>
  <cols>
    <col min="1" max="1" width="0.875" style="7" customWidth="1"/>
    <col min="2" max="2" width="9.625" style="7" customWidth="1"/>
    <col min="3" max="3" width="1.00390625" style="7" customWidth="1"/>
    <col min="4" max="37" width="5.125" style="7" customWidth="1"/>
    <col min="38" max="16384" width="9.00390625" style="7" customWidth="1"/>
  </cols>
  <sheetData>
    <row r="1" ht="18">
      <c r="M1" s="94" t="s">
        <v>190</v>
      </c>
    </row>
    <row r="2" ht="18" customHeight="1">
      <c r="O2" s="95" t="s">
        <v>191</v>
      </c>
    </row>
    <row r="3" ht="17.25" customHeight="1">
      <c r="A3" s="96" t="s">
        <v>192</v>
      </c>
    </row>
    <row r="4" spans="1:37" ht="13.5" customHeight="1" thickBot="1">
      <c r="A4" s="96" t="s">
        <v>193</v>
      </c>
      <c r="AF4" s="97"/>
      <c r="AG4" s="97"/>
      <c r="AH4" s="98"/>
      <c r="AK4" s="99" t="s">
        <v>194</v>
      </c>
    </row>
    <row r="5" spans="1:37" ht="15" customHeight="1" thickTop="1">
      <c r="A5" s="100" t="s">
        <v>101</v>
      </c>
      <c r="B5" s="100"/>
      <c r="C5" s="101"/>
      <c r="D5" s="102" t="s">
        <v>195</v>
      </c>
      <c r="E5" s="103"/>
      <c r="F5" s="102" t="s">
        <v>196</v>
      </c>
      <c r="G5" s="103"/>
      <c r="H5" s="101" t="s">
        <v>197</v>
      </c>
      <c r="I5" s="102" t="s">
        <v>198</v>
      </c>
      <c r="J5" s="103"/>
      <c r="K5" s="101" t="s">
        <v>199</v>
      </c>
      <c r="L5" s="102" t="s">
        <v>200</v>
      </c>
      <c r="M5" s="103"/>
      <c r="N5" s="102" t="s">
        <v>201</v>
      </c>
      <c r="O5" s="103"/>
      <c r="P5" s="101" t="s">
        <v>202</v>
      </c>
      <c r="Q5" s="101" t="s">
        <v>203</v>
      </c>
      <c r="R5" s="104" t="s">
        <v>204</v>
      </c>
      <c r="S5" s="104" t="s">
        <v>205</v>
      </c>
      <c r="T5" s="105" t="s">
        <v>206</v>
      </c>
      <c r="U5" s="104" t="s">
        <v>207</v>
      </c>
      <c r="V5" s="104" t="s">
        <v>208</v>
      </c>
      <c r="W5" s="104" t="s">
        <v>209</v>
      </c>
      <c r="X5" s="104" t="s">
        <v>210</v>
      </c>
      <c r="Y5" s="104" t="s">
        <v>211</v>
      </c>
      <c r="Z5" s="102" t="s">
        <v>212</v>
      </c>
      <c r="AA5" s="106"/>
      <c r="AB5" s="103"/>
      <c r="AC5" s="104" t="s">
        <v>213</v>
      </c>
      <c r="AD5" s="107" t="s">
        <v>214</v>
      </c>
      <c r="AE5" s="108" t="s">
        <v>215</v>
      </c>
      <c r="AF5" s="104" t="s">
        <v>216</v>
      </c>
      <c r="AG5" s="109" t="s">
        <v>217</v>
      </c>
      <c r="AH5" s="109" t="s">
        <v>218</v>
      </c>
      <c r="AI5" s="109" t="s">
        <v>219</v>
      </c>
      <c r="AJ5" s="104" t="s">
        <v>220</v>
      </c>
      <c r="AK5" s="108" t="s">
        <v>221</v>
      </c>
    </row>
    <row r="6" spans="1:37" ht="22.5" customHeight="1">
      <c r="A6" s="110"/>
      <c r="B6" s="110"/>
      <c r="C6" s="111"/>
      <c r="D6" s="112" t="s">
        <v>222</v>
      </c>
      <c r="E6" s="112" t="s">
        <v>223</v>
      </c>
      <c r="F6" s="112" t="s">
        <v>222</v>
      </c>
      <c r="G6" s="112" t="s">
        <v>223</v>
      </c>
      <c r="H6" s="111"/>
      <c r="I6" s="112" t="s">
        <v>224</v>
      </c>
      <c r="J6" s="112" t="s">
        <v>225</v>
      </c>
      <c r="K6" s="111"/>
      <c r="L6" s="112" t="s">
        <v>224</v>
      </c>
      <c r="M6" s="112" t="s">
        <v>225</v>
      </c>
      <c r="N6" s="112" t="s">
        <v>224</v>
      </c>
      <c r="O6" s="112" t="s">
        <v>225</v>
      </c>
      <c r="P6" s="111"/>
      <c r="Q6" s="111"/>
      <c r="R6" s="113"/>
      <c r="S6" s="113"/>
      <c r="T6" s="111"/>
      <c r="U6" s="113"/>
      <c r="V6" s="113"/>
      <c r="W6" s="113"/>
      <c r="X6" s="113"/>
      <c r="Y6" s="113"/>
      <c r="Z6" s="114" t="s">
        <v>226</v>
      </c>
      <c r="AA6" s="114" t="s">
        <v>227</v>
      </c>
      <c r="AB6" s="114" t="s">
        <v>228</v>
      </c>
      <c r="AC6" s="113"/>
      <c r="AD6" s="115"/>
      <c r="AE6" s="116"/>
      <c r="AF6" s="117"/>
      <c r="AG6" s="113"/>
      <c r="AH6" s="113"/>
      <c r="AI6" s="113"/>
      <c r="AJ6" s="113"/>
      <c r="AK6" s="118"/>
    </row>
    <row r="7" ht="6" customHeight="1">
      <c r="D7" s="119"/>
    </row>
    <row r="8" spans="2:37" s="120" customFormat="1" ht="16.5" customHeight="1">
      <c r="B8" s="121" t="s">
        <v>114</v>
      </c>
      <c r="D8" s="122">
        <f aca="true" t="shared" si="0" ref="D8:I8">D11+D14</f>
        <v>1950</v>
      </c>
      <c r="E8" s="123">
        <f t="shared" si="0"/>
        <v>298.8999999999999</v>
      </c>
      <c r="F8" s="124">
        <f t="shared" si="0"/>
        <v>57</v>
      </c>
      <c r="G8" s="123">
        <f t="shared" si="0"/>
        <v>46.8</v>
      </c>
      <c r="H8" s="124">
        <f t="shared" si="0"/>
        <v>576</v>
      </c>
      <c r="I8" s="124">
        <f t="shared" si="0"/>
        <v>53</v>
      </c>
      <c r="J8" s="124" t="s">
        <v>229</v>
      </c>
      <c r="K8" s="124">
        <f aca="true" t="shared" si="1" ref="K8:T8">K11+K14</f>
        <v>283</v>
      </c>
      <c r="L8" s="124">
        <f t="shared" si="1"/>
        <v>7318</v>
      </c>
      <c r="M8" s="124">
        <f t="shared" si="1"/>
        <v>303</v>
      </c>
      <c r="N8" s="124">
        <f t="shared" si="1"/>
        <v>2807</v>
      </c>
      <c r="O8" s="124">
        <f t="shared" si="1"/>
        <v>288</v>
      </c>
      <c r="P8" s="124">
        <f t="shared" si="1"/>
        <v>2242</v>
      </c>
      <c r="Q8" s="124">
        <f t="shared" si="1"/>
        <v>321</v>
      </c>
      <c r="R8" s="124">
        <f t="shared" si="1"/>
        <v>109</v>
      </c>
      <c r="S8" s="124">
        <f t="shared" si="1"/>
        <v>28</v>
      </c>
      <c r="T8" s="124">
        <f t="shared" si="1"/>
        <v>47</v>
      </c>
      <c r="U8" s="124" t="s">
        <v>231</v>
      </c>
      <c r="V8" s="124">
        <f>V11+V14</f>
        <v>72</v>
      </c>
      <c r="W8" s="124">
        <f>W11+W14</f>
        <v>22</v>
      </c>
      <c r="X8" s="124">
        <f>X11+X14</f>
        <v>511</v>
      </c>
      <c r="Y8" s="124">
        <v>5</v>
      </c>
      <c r="Z8" s="124">
        <f aca="true" t="shared" si="2" ref="Z8:AK8">Z11+Z14</f>
        <v>621</v>
      </c>
      <c r="AA8" s="124">
        <f t="shared" si="2"/>
        <v>3</v>
      </c>
      <c r="AB8" s="124">
        <f t="shared" si="2"/>
        <v>18</v>
      </c>
      <c r="AC8" s="124">
        <f t="shared" si="2"/>
        <v>101</v>
      </c>
      <c r="AD8" s="124">
        <f t="shared" si="2"/>
        <v>97</v>
      </c>
      <c r="AE8" s="124">
        <f t="shared" si="2"/>
        <v>175</v>
      </c>
      <c r="AF8" s="124">
        <f t="shared" si="2"/>
        <v>82</v>
      </c>
      <c r="AG8" s="124">
        <f t="shared" si="2"/>
        <v>35</v>
      </c>
      <c r="AH8" s="124">
        <f t="shared" si="2"/>
        <v>217</v>
      </c>
      <c r="AI8" s="124">
        <f t="shared" si="2"/>
        <v>93</v>
      </c>
      <c r="AJ8" s="124">
        <f t="shared" si="2"/>
        <v>2004</v>
      </c>
      <c r="AK8" s="124">
        <f t="shared" si="2"/>
        <v>1407</v>
      </c>
    </row>
    <row r="9" spans="2:37" s="120" customFormat="1" ht="14.25" customHeight="1">
      <c r="B9" s="121"/>
      <c r="D9" s="122"/>
      <c r="E9" s="123"/>
      <c r="F9" s="124"/>
      <c r="G9" s="123"/>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row>
    <row r="10" spans="2:37" s="120" customFormat="1" ht="14.25" customHeight="1">
      <c r="B10" s="121"/>
      <c r="D10" s="122"/>
      <c r="E10" s="123"/>
      <c r="F10" s="124"/>
      <c r="G10" s="123"/>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row>
    <row r="11" spans="2:37" s="120" customFormat="1" ht="16.5" customHeight="1">
      <c r="B11" s="121" t="s">
        <v>115</v>
      </c>
      <c r="D11" s="122">
        <f aca="true" t="shared" si="3" ref="D11:I11">SUM(D17:D30)</f>
        <v>1572</v>
      </c>
      <c r="E11" s="123">
        <f t="shared" si="3"/>
        <v>217.99999999999994</v>
      </c>
      <c r="F11" s="124">
        <f t="shared" si="3"/>
        <v>46</v>
      </c>
      <c r="G11" s="123">
        <f t="shared" si="3"/>
        <v>6.9</v>
      </c>
      <c r="H11" s="124">
        <f t="shared" si="3"/>
        <v>442</v>
      </c>
      <c r="I11" s="124">
        <f t="shared" si="3"/>
        <v>32</v>
      </c>
      <c r="J11" s="124" t="s">
        <v>232</v>
      </c>
      <c r="K11" s="124">
        <f aca="true" t="shared" si="4" ref="K11:T11">SUM(K17:K30)</f>
        <v>237</v>
      </c>
      <c r="L11" s="124">
        <f t="shared" si="4"/>
        <v>5884</v>
      </c>
      <c r="M11" s="124">
        <f t="shared" si="4"/>
        <v>244</v>
      </c>
      <c r="N11" s="124">
        <f t="shared" si="4"/>
        <v>1925</v>
      </c>
      <c r="O11" s="124">
        <f t="shared" si="4"/>
        <v>203</v>
      </c>
      <c r="P11" s="124">
        <f t="shared" si="4"/>
        <v>1574</v>
      </c>
      <c r="Q11" s="124">
        <f t="shared" si="4"/>
        <v>227</v>
      </c>
      <c r="R11" s="124">
        <f t="shared" si="4"/>
        <v>80</v>
      </c>
      <c r="S11" s="124">
        <f t="shared" si="4"/>
        <v>17</v>
      </c>
      <c r="T11" s="124">
        <f t="shared" si="4"/>
        <v>33</v>
      </c>
      <c r="U11" s="124" t="s">
        <v>233</v>
      </c>
      <c r="V11" s="124">
        <f aca="true" t="shared" si="5" ref="V11:AK11">SUM(V17:V30)</f>
        <v>26</v>
      </c>
      <c r="W11" s="124">
        <f t="shared" si="5"/>
        <v>13</v>
      </c>
      <c r="X11" s="124">
        <f t="shared" si="5"/>
        <v>393</v>
      </c>
      <c r="Y11" s="124">
        <f t="shared" si="5"/>
        <v>5</v>
      </c>
      <c r="Z11" s="124">
        <f t="shared" si="5"/>
        <v>489</v>
      </c>
      <c r="AA11" s="124">
        <f t="shared" si="5"/>
        <v>2</v>
      </c>
      <c r="AB11" s="124">
        <f t="shared" si="5"/>
        <v>12</v>
      </c>
      <c r="AC11" s="124">
        <f t="shared" si="5"/>
        <v>82</v>
      </c>
      <c r="AD11" s="124">
        <f t="shared" si="5"/>
        <v>76</v>
      </c>
      <c r="AE11" s="124">
        <f t="shared" si="5"/>
        <v>123</v>
      </c>
      <c r="AF11" s="124">
        <f t="shared" si="5"/>
        <v>60</v>
      </c>
      <c r="AG11" s="124">
        <f t="shared" si="5"/>
        <v>23</v>
      </c>
      <c r="AH11" s="124">
        <f t="shared" si="5"/>
        <v>166</v>
      </c>
      <c r="AI11" s="124">
        <f t="shared" si="5"/>
        <v>68</v>
      </c>
      <c r="AJ11" s="124">
        <f t="shared" si="5"/>
        <v>1518</v>
      </c>
      <c r="AK11" s="124">
        <f t="shared" si="5"/>
        <v>991</v>
      </c>
    </row>
    <row r="12" spans="2:37" s="120" customFormat="1" ht="14.25" customHeight="1">
      <c r="B12" s="121"/>
      <c r="D12" s="122"/>
      <c r="E12" s="123"/>
      <c r="F12" s="124"/>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row>
    <row r="13" spans="2:37" s="120" customFormat="1" ht="14.25" customHeight="1">
      <c r="B13" s="121"/>
      <c r="D13" s="122"/>
      <c r="E13" s="123"/>
      <c r="F13" s="124"/>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row>
    <row r="14" spans="2:37" s="120" customFormat="1" ht="16.5" customHeight="1">
      <c r="B14" s="121" t="s">
        <v>116</v>
      </c>
      <c r="D14" s="122">
        <f aca="true" t="shared" si="6" ref="D14:I14">SUM(D33:D49)</f>
        <v>378</v>
      </c>
      <c r="E14" s="123">
        <f t="shared" si="6"/>
        <v>80.89999999999999</v>
      </c>
      <c r="F14" s="124">
        <f t="shared" si="6"/>
        <v>11</v>
      </c>
      <c r="G14" s="123">
        <f t="shared" si="6"/>
        <v>39.9</v>
      </c>
      <c r="H14" s="124">
        <f t="shared" si="6"/>
        <v>134</v>
      </c>
      <c r="I14" s="124">
        <f t="shared" si="6"/>
        <v>21</v>
      </c>
      <c r="J14" s="124" t="s">
        <v>232</v>
      </c>
      <c r="K14" s="124">
        <f aca="true" t="shared" si="7" ref="K14:T14">SUM(K33:K49)</f>
        <v>46</v>
      </c>
      <c r="L14" s="124">
        <f t="shared" si="7"/>
        <v>1434</v>
      </c>
      <c r="M14" s="124">
        <f t="shared" si="7"/>
        <v>59</v>
      </c>
      <c r="N14" s="124">
        <f t="shared" si="7"/>
        <v>882</v>
      </c>
      <c r="O14" s="124">
        <f t="shared" si="7"/>
        <v>85</v>
      </c>
      <c r="P14" s="124">
        <f t="shared" si="7"/>
        <v>668</v>
      </c>
      <c r="Q14" s="124">
        <f t="shared" si="7"/>
        <v>94</v>
      </c>
      <c r="R14" s="124">
        <f t="shared" si="7"/>
        <v>29</v>
      </c>
      <c r="S14" s="124">
        <f t="shared" si="7"/>
        <v>11</v>
      </c>
      <c r="T14" s="124">
        <f t="shared" si="7"/>
        <v>14</v>
      </c>
      <c r="U14" s="124" t="s">
        <v>233</v>
      </c>
      <c r="V14" s="124">
        <f>SUM(V33:V49)</f>
        <v>46</v>
      </c>
      <c r="W14" s="124">
        <f>SUM(W33:W49)</f>
        <v>9</v>
      </c>
      <c r="X14" s="124">
        <f>SUM(X33:X49)</f>
        <v>118</v>
      </c>
      <c r="Y14" s="124" t="s">
        <v>232</v>
      </c>
      <c r="Z14" s="124">
        <f aca="true" t="shared" si="8" ref="Z14:AK14">SUM(Z33:Z49)</f>
        <v>132</v>
      </c>
      <c r="AA14" s="124">
        <f t="shared" si="8"/>
        <v>1</v>
      </c>
      <c r="AB14" s="124">
        <f t="shared" si="8"/>
        <v>6</v>
      </c>
      <c r="AC14" s="124">
        <f t="shared" si="8"/>
        <v>19</v>
      </c>
      <c r="AD14" s="124">
        <f t="shared" si="8"/>
        <v>21</v>
      </c>
      <c r="AE14" s="124">
        <f t="shared" si="8"/>
        <v>52</v>
      </c>
      <c r="AF14" s="124">
        <f t="shared" si="8"/>
        <v>22</v>
      </c>
      <c r="AG14" s="124">
        <f t="shared" si="8"/>
        <v>12</v>
      </c>
      <c r="AH14" s="124">
        <f t="shared" si="8"/>
        <v>51</v>
      </c>
      <c r="AI14" s="124">
        <f t="shared" si="8"/>
        <v>25</v>
      </c>
      <c r="AJ14" s="124">
        <f t="shared" si="8"/>
        <v>486</v>
      </c>
      <c r="AK14" s="124">
        <f t="shared" si="8"/>
        <v>416</v>
      </c>
    </row>
    <row r="15" spans="2:37" ht="14.25" customHeight="1">
      <c r="B15" s="125"/>
      <c r="D15" s="126"/>
      <c r="E15" s="127"/>
      <c r="F15" s="128"/>
      <c r="G15" s="127"/>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row>
    <row r="16" spans="2:37" ht="14.25" customHeight="1">
      <c r="B16" s="125"/>
      <c r="D16" s="126"/>
      <c r="E16" s="127"/>
      <c r="F16" s="128"/>
      <c r="G16" s="127"/>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row>
    <row r="17" spans="2:37" ht="19.5" customHeight="1">
      <c r="B17" s="125" t="s">
        <v>117</v>
      </c>
      <c r="D17" s="126">
        <v>745</v>
      </c>
      <c r="E17" s="127">
        <v>104.5</v>
      </c>
      <c r="F17" s="128">
        <v>25</v>
      </c>
      <c r="G17" s="127">
        <v>5.2</v>
      </c>
      <c r="H17" s="128">
        <v>182</v>
      </c>
      <c r="I17" s="128">
        <v>2</v>
      </c>
      <c r="J17" s="128" t="s">
        <v>187</v>
      </c>
      <c r="K17" s="128">
        <v>65</v>
      </c>
      <c r="L17" s="128">
        <v>2322</v>
      </c>
      <c r="M17" s="128">
        <v>127</v>
      </c>
      <c r="N17" s="128">
        <v>862</v>
      </c>
      <c r="O17" s="128">
        <v>85</v>
      </c>
      <c r="P17" s="128">
        <v>739</v>
      </c>
      <c r="Q17" s="128">
        <v>105</v>
      </c>
      <c r="R17" s="128">
        <v>42</v>
      </c>
      <c r="S17" s="128">
        <v>7</v>
      </c>
      <c r="T17" s="128">
        <v>14</v>
      </c>
      <c r="U17" s="128" t="s">
        <v>187</v>
      </c>
      <c r="V17" s="128">
        <v>9</v>
      </c>
      <c r="W17" s="128">
        <v>5</v>
      </c>
      <c r="X17" s="128">
        <v>156</v>
      </c>
      <c r="Y17" s="128">
        <v>3</v>
      </c>
      <c r="Z17" s="128">
        <v>184</v>
      </c>
      <c r="AA17" s="128">
        <v>2</v>
      </c>
      <c r="AB17" s="128">
        <v>8</v>
      </c>
      <c r="AC17" s="128">
        <v>35</v>
      </c>
      <c r="AD17" s="128">
        <v>45</v>
      </c>
      <c r="AE17" s="128">
        <v>57</v>
      </c>
      <c r="AF17" s="128">
        <v>32</v>
      </c>
      <c r="AG17" s="128">
        <v>7</v>
      </c>
      <c r="AH17" s="128">
        <v>83</v>
      </c>
      <c r="AI17" s="128">
        <v>22</v>
      </c>
      <c r="AJ17" s="128">
        <v>654</v>
      </c>
      <c r="AK17" s="128">
        <v>420</v>
      </c>
    </row>
    <row r="18" spans="2:37" ht="19.5" customHeight="1">
      <c r="B18" s="125" t="s">
        <v>0</v>
      </c>
      <c r="D18" s="126">
        <v>165</v>
      </c>
      <c r="E18" s="127">
        <v>27.1</v>
      </c>
      <c r="F18" s="128">
        <v>6</v>
      </c>
      <c r="G18" s="127" t="s">
        <v>187</v>
      </c>
      <c r="H18" s="128">
        <v>57</v>
      </c>
      <c r="I18" s="128" t="s">
        <v>187</v>
      </c>
      <c r="J18" s="128" t="s">
        <v>187</v>
      </c>
      <c r="K18" s="128">
        <v>22</v>
      </c>
      <c r="L18" s="128">
        <v>707</v>
      </c>
      <c r="M18" s="128">
        <v>14</v>
      </c>
      <c r="N18" s="128">
        <v>251</v>
      </c>
      <c r="O18" s="128">
        <v>17</v>
      </c>
      <c r="P18" s="128">
        <v>207</v>
      </c>
      <c r="Q18" s="128">
        <v>15</v>
      </c>
      <c r="R18" s="128">
        <v>7</v>
      </c>
      <c r="S18" s="128">
        <v>3</v>
      </c>
      <c r="T18" s="128">
        <v>3</v>
      </c>
      <c r="U18" s="128" t="s">
        <v>187</v>
      </c>
      <c r="V18" s="128">
        <v>4</v>
      </c>
      <c r="W18" s="128">
        <v>1</v>
      </c>
      <c r="X18" s="128">
        <v>39</v>
      </c>
      <c r="Y18" s="128" t="s">
        <v>187</v>
      </c>
      <c r="Z18" s="128">
        <v>52</v>
      </c>
      <c r="AA18" s="128" t="s">
        <v>187</v>
      </c>
      <c r="AB18" s="128">
        <v>1</v>
      </c>
      <c r="AC18" s="128">
        <v>10</v>
      </c>
      <c r="AD18" s="128">
        <v>9</v>
      </c>
      <c r="AE18" s="128">
        <v>11</v>
      </c>
      <c r="AF18" s="128">
        <v>8</v>
      </c>
      <c r="AG18" s="128">
        <v>5</v>
      </c>
      <c r="AH18" s="128">
        <v>7</v>
      </c>
      <c r="AI18" s="128">
        <v>7</v>
      </c>
      <c r="AJ18" s="128">
        <v>105</v>
      </c>
      <c r="AK18" s="128">
        <v>215</v>
      </c>
    </row>
    <row r="19" spans="2:37" ht="19.5" customHeight="1">
      <c r="B19" s="125" t="s">
        <v>1</v>
      </c>
      <c r="D19" s="126">
        <v>93</v>
      </c>
      <c r="E19" s="127">
        <v>4.2</v>
      </c>
      <c r="F19" s="128">
        <v>2</v>
      </c>
      <c r="G19" s="127" t="s">
        <v>187</v>
      </c>
      <c r="H19" s="128">
        <v>24</v>
      </c>
      <c r="I19" s="128">
        <v>12</v>
      </c>
      <c r="J19" s="128" t="s">
        <v>187</v>
      </c>
      <c r="K19" s="128">
        <v>34</v>
      </c>
      <c r="L19" s="128">
        <v>540</v>
      </c>
      <c r="M19" s="128">
        <v>5</v>
      </c>
      <c r="N19" s="128">
        <v>14</v>
      </c>
      <c r="O19" s="128" t="s">
        <v>13</v>
      </c>
      <c r="P19" s="128">
        <v>87</v>
      </c>
      <c r="Q19" s="128">
        <v>16</v>
      </c>
      <c r="R19" s="128">
        <v>6</v>
      </c>
      <c r="S19" s="128" t="s">
        <v>187</v>
      </c>
      <c r="T19" s="128">
        <v>3</v>
      </c>
      <c r="U19" s="128" t="s">
        <v>187</v>
      </c>
      <c r="V19" s="128">
        <v>1</v>
      </c>
      <c r="W19" s="128">
        <v>1</v>
      </c>
      <c r="X19" s="128">
        <v>26</v>
      </c>
      <c r="Y19" s="128" t="s">
        <v>187</v>
      </c>
      <c r="Z19" s="128">
        <v>38</v>
      </c>
      <c r="AA19" s="128" t="s">
        <v>187</v>
      </c>
      <c r="AB19" s="128" t="s">
        <v>187</v>
      </c>
      <c r="AC19" s="128">
        <v>3</v>
      </c>
      <c r="AD19" s="128">
        <v>2</v>
      </c>
      <c r="AE19" s="128">
        <v>9</v>
      </c>
      <c r="AF19" s="128" t="s">
        <v>187</v>
      </c>
      <c r="AG19" s="128">
        <v>1</v>
      </c>
      <c r="AH19" s="128">
        <v>16</v>
      </c>
      <c r="AI19" s="128">
        <v>13</v>
      </c>
      <c r="AJ19" s="128">
        <v>87</v>
      </c>
      <c r="AK19" s="128">
        <v>63</v>
      </c>
    </row>
    <row r="20" spans="2:37" ht="19.5" customHeight="1">
      <c r="B20" s="125" t="s">
        <v>2</v>
      </c>
      <c r="D20" s="126">
        <v>120</v>
      </c>
      <c r="E20" s="127">
        <v>10.7</v>
      </c>
      <c r="F20" s="128">
        <v>5</v>
      </c>
      <c r="G20" s="127">
        <v>0.7</v>
      </c>
      <c r="H20" s="128">
        <v>29</v>
      </c>
      <c r="I20" s="128" t="s">
        <v>187</v>
      </c>
      <c r="J20" s="128" t="s">
        <v>187</v>
      </c>
      <c r="K20" s="128">
        <v>25</v>
      </c>
      <c r="L20" s="128">
        <v>533</v>
      </c>
      <c r="M20" s="128">
        <v>14</v>
      </c>
      <c r="N20" s="128">
        <v>103</v>
      </c>
      <c r="O20" s="128">
        <v>5</v>
      </c>
      <c r="P20" s="128">
        <v>69</v>
      </c>
      <c r="Q20" s="128">
        <v>13</v>
      </c>
      <c r="R20" s="128">
        <v>5</v>
      </c>
      <c r="S20" s="128">
        <v>1</v>
      </c>
      <c r="T20" s="128">
        <v>3</v>
      </c>
      <c r="U20" s="128" t="s">
        <v>187</v>
      </c>
      <c r="V20" s="128">
        <v>2</v>
      </c>
      <c r="W20" s="128">
        <v>1</v>
      </c>
      <c r="X20" s="128">
        <v>31</v>
      </c>
      <c r="Y20" s="128" t="s">
        <v>187</v>
      </c>
      <c r="Z20" s="128">
        <v>42</v>
      </c>
      <c r="AA20" s="128" t="s">
        <v>187</v>
      </c>
      <c r="AB20" s="128" t="s">
        <v>187</v>
      </c>
      <c r="AC20" s="128">
        <v>6</v>
      </c>
      <c r="AD20" s="128">
        <v>6</v>
      </c>
      <c r="AE20" s="128">
        <v>8</v>
      </c>
      <c r="AF20" s="128" t="s">
        <v>187</v>
      </c>
      <c r="AG20" s="128" t="s">
        <v>187</v>
      </c>
      <c r="AH20" s="128">
        <v>8</v>
      </c>
      <c r="AI20" s="128">
        <v>4</v>
      </c>
      <c r="AJ20" s="128">
        <v>60</v>
      </c>
      <c r="AK20" s="128">
        <v>20</v>
      </c>
    </row>
    <row r="21" spans="2:37" ht="19.5" customHeight="1">
      <c r="B21" s="125" t="s">
        <v>3</v>
      </c>
      <c r="D21" s="126">
        <v>55</v>
      </c>
      <c r="E21" s="127">
        <v>4.9</v>
      </c>
      <c r="F21" s="128" t="s">
        <v>13</v>
      </c>
      <c r="G21" s="127" t="s">
        <v>13</v>
      </c>
      <c r="H21" s="128">
        <v>16</v>
      </c>
      <c r="I21" s="128">
        <v>3</v>
      </c>
      <c r="J21" s="128" t="s">
        <v>13</v>
      </c>
      <c r="K21" s="128">
        <v>10</v>
      </c>
      <c r="L21" s="128">
        <v>278</v>
      </c>
      <c r="M21" s="128">
        <v>3</v>
      </c>
      <c r="N21" s="128">
        <v>63</v>
      </c>
      <c r="O21" s="128" t="s">
        <v>13</v>
      </c>
      <c r="P21" s="128">
        <v>38</v>
      </c>
      <c r="Q21" s="128">
        <v>12</v>
      </c>
      <c r="R21" s="128">
        <v>2</v>
      </c>
      <c r="S21" s="128">
        <v>1</v>
      </c>
      <c r="T21" s="128">
        <v>1</v>
      </c>
      <c r="U21" s="128" t="s">
        <v>187</v>
      </c>
      <c r="V21" s="128" t="s">
        <v>187</v>
      </c>
      <c r="W21" s="128" t="s">
        <v>187</v>
      </c>
      <c r="X21" s="128">
        <v>18</v>
      </c>
      <c r="Y21" s="128" t="s">
        <v>187</v>
      </c>
      <c r="Z21" s="128">
        <v>22</v>
      </c>
      <c r="AA21" s="128" t="s">
        <v>187</v>
      </c>
      <c r="AB21" s="128" t="s">
        <v>187</v>
      </c>
      <c r="AC21" s="128">
        <v>4</v>
      </c>
      <c r="AD21" s="128">
        <v>2</v>
      </c>
      <c r="AE21" s="128">
        <v>5</v>
      </c>
      <c r="AF21" s="128" t="s">
        <v>187</v>
      </c>
      <c r="AG21" s="128" t="s">
        <v>187</v>
      </c>
      <c r="AH21" s="128">
        <v>4</v>
      </c>
      <c r="AI21" s="128">
        <v>1</v>
      </c>
      <c r="AJ21" s="128">
        <v>64</v>
      </c>
      <c r="AK21" s="128">
        <v>18</v>
      </c>
    </row>
    <row r="22" spans="2:37" ht="19.5" customHeight="1">
      <c r="B22" s="125" t="s">
        <v>4</v>
      </c>
      <c r="D22" s="126">
        <v>44</v>
      </c>
      <c r="E22" s="127">
        <v>4.5</v>
      </c>
      <c r="F22" s="128">
        <v>1</v>
      </c>
      <c r="G22" s="127" t="s">
        <v>13</v>
      </c>
      <c r="H22" s="128">
        <v>15</v>
      </c>
      <c r="I22" s="128" t="s">
        <v>187</v>
      </c>
      <c r="J22" s="128" t="s">
        <v>187</v>
      </c>
      <c r="K22" s="128">
        <v>12</v>
      </c>
      <c r="L22" s="128">
        <v>141</v>
      </c>
      <c r="M22" s="128">
        <v>2</v>
      </c>
      <c r="N22" s="128">
        <v>49</v>
      </c>
      <c r="O22" s="128">
        <v>1</v>
      </c>
      <c r="P22" s="128">
        <v>23</v>
      </c>
      <c r="Q22" s="128">
        <v>13</v>
      </c>
      <c r="R22" s="128" t="s">
        <v>13</v>
      </c>
      <c r="S22" s="128" t="s">
        <v>13</v>
      </c>
      <c r="T22" s="128">
        <v>1</v>
      </c>
      <c r="U22" s="128" t="s">
        <v>13</v>
      </c>
      <c r="V22" s="128" t="s">
        <v>13</v>
      </c>
      <c r="W22" s="128" t="s">
        <v>13</v>
      </c>
      <c r="X22" s="128">
        <v>14</v>
      </c>
      <c r="Y22" s="128" t="s">
        <v>187</v>
      </c>
      <c r="Z22" s="128">
        <v>15</v>
      </c>
      <c r="AA22" s="128" t="s">
        <v>13</v>
      </c>
      <c r="AB22" s="128" t="s">
        <v>13</v>
      </c>
      <c r="AC22" s="128">
        <v>3</v>
      </c>
      <c r="AD22" s="128" t="s">
        <v>234</v>
      </c>
      <c r="AE22" s="128">
        <v>3</v>
      </c>
      <c r="AF22" s="128">
        <v>1</v>
      </c>
      <c r="AG22" s="128" t="s">
        <v>187</v>
      </c>
      <c r="AH22" s="128">
        <v>4</v>
      </c>
      <c r="AI22" s="128">
        <v>2</v>
      </c>
      <c r="AJ22" s="128">
        <v>21</v>
      </c>
      <c r="AK22" s="128">
        <v>12</v>
      </c>
    </row>
    <row r="23" spans="2:37" ht="19.5" customHeight="1">
      <c r="B23" s="125" t="s">
        <v>5</v>
      </c>
      <c r="D23" s="126">
        <v>13</v>
      </c>
      <c r="E23" s="127">
        <v>2.2</v>
      </c>
      <c r="F23" s="128" t="s">
        <v>13</v>
      </c>
      <c r="G23" s="127" t="s">
        <v>13</v>
      </c>
      <c r="H23" s="128">
        <v>6</v>
      </c>
      <c r="I23" s="128" t="s">
        <v>13</v>
      </c>
      <c r="J23" s="128" t="s">
        <v>13</v>
      </c>
      <c r="K23" s="128">
        <v>4</v>
      </c>
      <c r="L23" s="128">
        <v>38</v>
      </c>
      <c r="M23" s="128" t="s">
        <v>13</v>
      </c>
      <c r="N23" s="128">
        <v>33</v>
      </c>
      <c r="O23" s="128" t="s">
        <v>13</v>
      </c>
      <c r="P23" s="128">
        <v>20</v>
      </c>
      <c r="Q23" s="128">
        <v>4</v>
      </c>
      <c r="R23" s="128" t="s">
        <v>13</v>
      </c>
      <c r="S23" s="128" t="s">
        <v>13</v>
      </c>
      <c r="T23" s="128" t="s">
        <v>187</v>
      </c>
      <c r="U23" s="128" t="s">
        <v>13</v>
      </c>
      <c r="V23" s="128" t="s">
        <v>13</v>
      </c>
      <c r="W23" s="128" t="s">
        <v>13</v>
      </c>
      <c r="X23" s="128">
        <v>6</v>
      </c>
      <c r="Y23" s="128" t="s">
        <v>187</v>
      </c>
      <c r="Z23" s="128">
        <v>4</v>
      </c>
      <c r="AA23" s="128" t="s">
        <v>187</v>
      </c>
      <c r="AB23" s="128" t="s">
        <v>187</v>
      </c>
      <c r="AC23" s="128">
        <v>2</v>
      </c>
      <c r="AD23" s="128" t="s">
        <v>187</v>
      </c>
      <c r="AE23" s="128">
        <v>2</v>
      </c>
      <c r="AF23" s="128" t="s">
        <v>187</v>
      </c>
      <c r="AG23" s="128" t="s">
        <v>187</v>
      </c>
      <c r="AH23" s="128">
        <v>1</v>
      </c>
      <c r="AI23" s="128" t="s">
        <v>187</v>
      </c>
      <c r="AJ23" s="128">
        <v>22</v>
      </c>
      <c r="AK23" s="128">
        <v>5</v>
      </c>
    </row>
    <row r="24" spans="2:37" ht="19.5" customHeight="1">
      <c r="B24" s="125" t="s">
        <v>6</v>
      </c>
      <c r="D24" s="126">
        <v>36</v>
      </c>
      <c r="E24" s="127">
        <v>7.6</v>
      </c>
      <c r="F24" s="128" t="s">
        <v>187</v>
      </c>
      <c r="G24" s="127">
        <v>0.3</v>
      </c>
      <c r="H24" s="128">
        <v>15</v>
      </c>
      <c r="I24" s="128">
        <v>4</v>
      </c>
      <c r="J24" s="128" t="s">
        <v>187</v>
      </c>
      <c r="K24" s="128">
        <v>1</v>
      </c>
      <c r="L24" s="128">
        <v>154</v>
      </c>
      <c r="M24" s="128">
        <v>19</v>
      </c>
      <c r="N24" s="128">
        <v>78</v>
      </c>
      <c r="O24" s="128">
        <v>21</v>
      </c>
      <c r="P24" s="128">
        <v>58</v>
      </c>
      <c r="Q24" s="128">
        <v>5</v>
      </c>
      <c r="R24" s="128">
        <v>4</v>
      </c>
      <c r="S24" s="128">
        <v>2</v>
      </c>
      <c r="T24" s="128" t="s">
        <v>187</v>
      </c>
      <c r="U24" s="128" t="s">
        <v>187</v>
      </c>
      <c r="V24" s="128" t="s">
        <v>187</v>
      </c>
      <c r="W24" s="128" t="s">
        <v>187</v>
      </c>
      <c r="X24" s="128">
        <v>12</v>
      </c>
      <c r="Y24" s="128" t="s">
        <v>187</v>
      </c>
      <c r="Z24" s="128">
        <v>19</v>
      </c>
      <c r="AA24" s="128" t="s">
        <v>187</v>
      </c>
      <c r="AB24" s="128">
        <v>2</v>
      </c>
      <c r="AC24" s="128" t="s">
        <v>187</v>
      </c>
      <c r="AD24" s="128">
        <v>3</v>
      </c>
      <c r="AE24" s="128">
        <v>3</v>
      </c>
      <c r="AF24" s="128">
        <v>6</v>
      </c>
      <c r="AG24" s="128">
        <v>1</v>
      </c>
      <c r="AH24" s="128">
        <v>1</v>
      </c>
      <c r="AI24" s="128">
        <v>4</v>
      </c>
      <c r="AJ24" s="128">
        <v>56</v>
      </c>
      <c r="AK24" s="128">
        <v>29</v>
      </c>
    </row>
    <row r="25" spans="2:37" ht="19.5" customHeight="1">
      <c r="B25" s="125" t="s">
        <v>7</v>
      </c>
      <c r="D25" s="126">
        <v>45</v>
      </c>
      <c r="E25" s="127">
        <v>3.6</v>
      </c>
      <c r="F25" s="128" t="s">
        <v>187</v>
      </c>
      <c r="G25" s="127" t="s">
        <v>187</v>
      </c>
      <c r="H25" s="128">
        <v>16</v>
      </c>
      <c r="I25" s="128" t="s">
        <v>187</v>
      </c>
      <c r="J25" s="128" t="s">
        <v>187</v>
      </c>
      <c r="K25" s="128">
        <v>11</v>
      </c>
      <c r="L25" s="128">
        <v>181</v>
      </c>
      <c r="M25" s="128">
        <v>14</v>
      </c>
      <c r="N25" s="128">
        <v>45</v>
      </c>
      <c r="O25" s="128">
        <v>2</v>
      </c>
      <c r="P25" s="128">
        <v>34</v>
      </c>
      <c r="Q25" s="128">
        <v>7</v>
      </c>
      <c r="R25" s="128" t="s">
        <v>187</v>
      </c>
      <c r="S25" s="128">
        <v>1</v>
      </c>
      <c r="T25" s="128" t="s">
        <v>187</v>
      </c>
      <c r="U25" s="128" t="s">
        <v>187</v>
      </c>
      <c r="V25" s="128" t="s">
        <v>187</v>
      </c>
      <c r="W25" s="128" t="s">
        <v>187</v>
      </c>
      <c r="X25" s="128">
        <v>14</v>
      </c>
      <c r="Y25" s="128" t="s">
        <v>187</v>
      </c>
      <c r="Z25" s="128">
        <v>14</v>
      </c>
      <c r="AA25" s="128" t="s">
        <v>187</v>
      </c>
      <c r="AB25" s="128" t="s">
        <v>187</v>
      </c>
      <c r="AC25" s="128">
        <v>1</v>
      </c>
      <c r="AD25" s="128">
        <v>2</v>
      </c>
      <c r="AE25" s="128">
        <v>2</v>
      </c>
      <c r="AF25" s="128">
        <v>3</v>
      </c>
      <c r="AG25" s="128">
        <v>1</v>
      </c>
      <c r="AH25" s="128" t="s">
        <v>187</v>
      </c>
      <c r="AI25" s="128" t="s">
        <v>187</v>
      </c>
      <c r="AJ25" s="128">
        <v>23</v>
      </c>
      <c r="AK25" s="128">
        <v>7</v>
      </c>
    </row>
    <row r="26" spans="2:37" ht="19.5" customHeight="1">
      <c r="B26" s="125" t="s">
        <v>8</v>
      </c>
      <c r="D26" s="126">
        <v>14</v>
      </c>
      <c r="E26" s="127">
        <v>0.4</v>
      </c>
      <c r="F26" s="128" t="s">
        <v>13</v>
      </c>
      <c r="G26" s="127" t="s">
        <v>13</v>
      </c>
      <c r="H26" s="128">
        <v>4</v>
      </c>
      <c r="I26" s="128" t="s">
        <v>13</v>
      </c>
      <c r="J26" s="128" t="s">
        <v>13</v>
      </c>
      <c r="K26" s="128" t="s">
        <v>13</v>
      </c>
      <c r="L26" s="128">
        <v>81</v>
      </c>
      <c r="M26" s="128" t="s">
        <v>187</v>
      </c>
      <c r="N26" s="128">
        <v>25</v>
      </c>
      <c r="O26" s="128" t="s">
        <v>187</v>
      </c>
      <c r="P26" s="128">
        <v>13</v>
      </c>
      <c r="Q26" s="128">
        <v>2</v>
      </c>
      <c r="R26" s="128" t="s">
        <v>187</v>
      </c>
      <c r="S26" s="128" t="s">
        <v>187</v>
      </c>
      <c r="T26" s="128" t="s">
        <v>187</v>
      </c>
      <c r="U26" s="128" t="s">
        <v>187</v>
      </c>
      <c r="V26" s="128" t="s">
        <v>187</v>
      </c>
      <c r="W26" s="128" t="s">
        <v>187</v>
      </c>
      <c r="X26" s="128">
        <v>4</v>
      </c>
      <c r="Y26" s="128" t="s">
        <v>187</v>
      </c>
      <c r="Z26" s="128">
        <v>4</v>
      </c>
      <c r="AA26" s="128" t="s">
        <v>187</v>
      </c>
      <c r="AB26" s="128" t="s">
        <v>187</v>
      </c>
      <c r="AC26" s="128" t="s">
        <v>187</v>
      </c>
      <c r="AD26" s="128" t="s">
        <v>187</v>
      </c>
      <c r="AE26" s="128">
        <v>2</v>
      </c>
      <c r="AF26" s="128" t="s">
        <v>187</v>
      </c>
      <c r="AG26" s="128" t="s">
        <v>187</v>
      </c>
      <c r="AH26" s="128">
        <v>2</v>
      </c>
      <c r="AI26" s="128" t="s">
        <v>187</v>
      </c>
      <c r="AJ26" s="128">
        <v>13</v>
      </c>
      <c r="AK26" s="128">
        <v>14</v>
      </c>
    </row>
    <row r="27" spans="2:37" ht="19.5" customHeight="1">
      <c r="B27" s="125" t="s">
        <v>9</v>
      </c>
      <c r="D27" s="126">
        <v>57</v>
      </c>
      <c r="E27" s="127">
        <v>15.2</v>
      </c>
      <c r="F27" s="128" t="s">
        <v>187</v>
      </c>
      <c r="G27" s="127" t="s">
        <v>187</v>
      </c>
      <c r="H27" s="128">
        <v>20</v>
      </c>
      <c r="I27" s="128">
        <v>5</v>
      </c>
      <c r="J27" s="128" t="s">
        <v>187</v>
      </c>
      <c r="K27" s="128">
        <v>11</v>
      </c>
      <c r="L27" s="128">
        <v>236</v>
      </c>
      <c r="M27" s="128">
        <v>20</v>
      </c>
      <c r="N27" s="128">
        <v>141</v>
      </c>
      <c r="O27" s="128">
        <v>16</v>
      </c>
      <c r="P27" s="128">
        <v>100</v>
      </c>
      <c r="Q27" s="128">
        <v>10</v>
      </c>
      <c r="R27" s="128">
        <v>8</v>
      </c>
      <c r="S27" s="128" t="s">
        <v>187</v>
      </c>
      <c r="T27" s="128">
        <v>5</v>
      </c>
      <c r="U27" s="128" t="s">
        <v>187</v>
      </c>
      <c r="V27" s="128" t="s">
        <v>187</v>
      </c>
      <c r="W27" s="128" t="s">
        <v>187</v>
      </c>
      <c r="X27" s="128">
        <v>17</v>
      </c>
      <c r="Y27" s="128" t="s">
        <v>187</v>
      </c>
      <c r="Z27" s="128">
        <v>19</v>
      </c>
      <c r="AA27" s="128" t="s">
        <v>187</v>
      </c>
      <c r="AB27" s="128" t="s">
        <v>187</v>
      </c>
      <c r="AC27" s="128">
        <v>5</v>
      </c>
      <c r="AD27" s="128">
        <v>2</v>
      </c>
      <c r="AE27" s="128">
        <v>7</v>
      </c>
      <c r="AF27" s="128">
        <v>2</v>
      </c>
      <c r="AG27" s="128">
        <v>5</v>
      </c>
      <c r="AH27" s="128">
        <v>14</v>
      </c>
      <c r="AI27" s="128">
        <v>5</v>
      </c>
      <c r="AJ27" s="128">
        <v>116</v>
      </c>
      <c r="AK27" s="128">
        <v>55</v>
      </c>
    </row>
    <row r="28" spans="2:37" ht="19.5" customHeight="1">
      <c r="B28" s="125" t="s">
        <v>10</v>
      </c>
      <c r="D28" s="126">
        <v>66</v>
      </c>
      <c r="E28" s="127">
        <v>9.8</v>
      </c>
      <c r="F28" s="128">
        <v>2</v>
      </c>
      <c r="G28" s="127">
        <v>0.4</v>
      </c>
      <c r="H28" s="128">
        <v>15</v>
      </c>
      <c r="I28" s="128" t="s">
        <v>187</v>
      </c>
      <c r="J28" s="128" t="s">
        <v>187</v>
      </c>
      <c r="K28" s="128">
        <v>14</v>
      </c>
      <c r="L28" s="128">
        <v>204</v>
      </c>
      <c r="M28" s="128">
        <v>20</v>
      </c>
      <c r="N28" s="128">
        <v>119</v>
      </c>
      <c r="O28" s="128">
        <v>18</v>
      </c>
      <c r="P28" s="128">
        <v>77</v>
      </c>
      <c r="Q28" s="128">
        <v>8</v>
      </c>
      <c r="R28" s="128">
        <v>6</v>
      </c>
      <c r="S28" s="128">
        <v>1</v>
      </c>
      <c r="T28" s="128">
        <v>2</v>
      </c>
      <c r="U28" s="128" t="s">
        <v>187</v>
      </c>
      <c r="V28" s="128">
        <v>2</v>
      </c>
      <c r="W28" s="128" t="s">
        <v>187</v>
      </c>
      <c r="X28" s="128">
        <v>16</v>
      </c>
      <c r="Y28" s="128" t="s">
        <v>187</v>
      </c>
      <c r="Z28" s="128">
        <v>21</v>
      </c>
      <c r="AA28" s="128" t="s">
        <v>187</v>
      </c>
      <c r="AB28" s="128" t="s">
        <v>187</v>
      </c>
      <c r="AC28" s="128">
        <v>8</v>
      </c>
      <c r="AD28" s="128" t="s">
        <v>187</v>
      </c>
      <c r="AE28" s="128">
        <v>4</v>
      </c>
      <c r="AF28" s="128">
        <v>4</v>
      </c>
      <c r="AG28" s="128">
        <v>2</v>
      </c>
      <c r="AH28" s="128">
        <v>1</v>
      </c>
      <c r="AI28" s="128">
        <v>5</v>
      </c>
      <c r="AJ28" s="128">
        <v>86</v>
      </c>
      <c r="AK28" s="128">
        <v>32</v>
      </c>
    </row>
    <row r="29" spans="2:37" ht="19.5" customHeight="1">
      <c r="B29" s="125" t="s">
        <v>11</v>
      </c>
      <c r="D29" s="126">
        <v>64</v>
      </c>
      <c r="E29" s="127">
        <v>6.7</v>
      </c>
      <c r="F29" s="128">
        <v>5</v>
      </c>
      <c r="G29" s="127">
        <v>0.3</v>
      </c>
      <c r="H29" s="128">
        <v>24</v>
      </c>
      <c r="I29" s="128" t="s">
        <v>187</v>
      </c>
      <c r="J29" s="128" t="s">
        <v>187</v>
      </c>
      <c r="K29" s="128">
        <v>15</v>
      </c>
      <c r="L29" s="128">
        <v>291</v>
      </c>
      <c r="M29" s="128">
        <v>4</v>
      </c>
      <c r="N29" s="128">
        <v>46</v>
      </c>
      <c r="O29" s="128">
        <v>15</v>
      </c>
      <c r="P29" s="128">
        <v>32</v>
      </c>
      <c r="Q29" s="128">
        <v>5</v>
      </c>
      <c r="R29" s="128" t="s">
        <v>187</v>
      </c>
      <c r="S29" s="128">
        <v>1</v>
      </c>
      <c r="T29" s="128">
        <v>1</v>
      </c>
      <c r="U29" s="128" t="s">
        <v>187</v>
      </c>
      <c r="V29" s="128">
        <v>8</v>
      </c>
      <c r="W29" s="128">
        <v>5</v>
      </c>
      <c r="X29" s="128">
        <v>22</v>
      </c>
      <c r="Y29" s="128" t="s">
        <v>187</v>
      </c>
      <c r="Z29" s="128">
        <v>26</v>
      </c>
      <c r="AA29" s="128" t="s">
        <v>187</v>
      </c>
      <c r="AB29" s="128">
        <v>1</v>
      </c>
      <c r="AC29" s="128">
        <v>1</v>
      </c>
      <c r="AD29" s="128">
        <v>2</v>
      </c>
      <c r="AE29" s="128">
        <v>5</v>
      </c>
      <c r="AF29" s="128">
        <v>2</v>
      </c>
      <c r="AG29" s="128">
        <v>1</v>
      </c>
      <c r="AH29" s="128">
        <v>9</v>
      </c>
      <c r="AI29" s="128">
        <v>3</v>
      </c>
      <c r="AJ29" s="128">
        <v>105</v>
      </c>
      <c r="AK29" s="128">
        <v>51</v>
      </c>
    </row>
    <row r="30" spans="2:37" ht="19.5" customHeight="1">
      <c r="B30" s="125" t="s">
        <v>12</v>
      </c>
      <c r="D30" s="126">
        <v>55</v>
      </c>
      <c r="E30" s="127">
        <v>16.6</v>
      </c>
      <c r="F30" s="128" t="s">
        <v>13</v>
      </c>
      <c r="G30" s="127" t="s">
        <v>13</v>
      </c>
      <c r="H30" s="128">
        <v>19</v>
      </c>
      <c r="I30" s="128">
        <v>6</v>
      </c>
      <c r="J30" s="128" t="s">
        <v>13</v>
      </c>
      <c r="K30" s="128">
        <v>13</v>
      </c>
      <c r="L30" s="128">
        <v>178</v>
      </c>
      <c r="M30" s="128">
        <v>2</v>
      </c>
      <c r="N30" s="128">
        <v>96</v>
      </c>
      <c r="O30" s="128">
        <v>23</v>
      </c>
      <c r="P30" s="128">
        <v>77</v>
      </c>
      <c r="Q30" s="128">
        <v>12</v>
      </c>
      <c r="R30" s="128" t="s">
        <v>187</v>
      </c>
      <c r="S30" s="128" t="s">
        <v>187</v>
      </c>
      <c r="T30" s="128" t="s">
        <v>187</v>
      </c>
      <c r="U30" s="128" t="s">
        <v>187</v>
      </c>
      <c r="V30" s="128" t="s">
        <v>187</v>
      </c>
      <c r="W30" s="128" t="s">
        <v>187</v>
      </c>
      <c r="X30" s="128">
        <v>18</v>
      </c>
      <c r="Y30" s="128">
        <v>2</v>
      </c>
      <c r="Z30" s="128">
        <v>29</v>
      </c>
      <c r="AA30" s="128" t="s">
        <v>187</v>
      </c>
      <c r="AB30" s="128" t="s">
        <v>187</v>
      </c>
      <c r="AC30" s="128">
        <v>4</v>
      </c>
      <c r="AD30" s="128">
        <v>3</v>
      </c>
      <c r="AE30" s="128">
        <v>5</v>
      </c>
      <c r="AF30" s="128">
        <v>2</v>
      </c>
      <c r="AG30" s="128" t="s">
        <v>187</v>
      </c>
      <c r="AH30" s="128">
        <v>16</v>
      </c>
      <c r="AI30" s="128">
        <v>2</v>
      </c>
      <c r="AJ30" s="128">
        <v>106</v>
      </c>
      <c r="AK30" s="128">
        <v>50</v>
      </c>
    </row>
    <row r="31" spans="2:37" ht="15" customHeight="1">
      <c r="B31" s="125"/>
      <c r="D31" s="126"/>
      <c r="E31" s="127"/>
      <c r="F31" s="128"/>
      <c r="G31" s="127"/>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row>
    <row r="32" spans="2:37" ht="15" customHeight="1">
      <c r="B32" s="125"/>
      <c r="D32" s="126"/>
      <c r="E32" s="127"/>
      <c r="F32" s="128"/>
      <c r="G32" s="127"/>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row>
    <row r="33" spans="2:37" ht="19.5" customHeight="1">
      <c r="B33" s="125" t="s">
        <v>118</v>
      </c>
      <c r="D33" s="126">
        <v>75</v>
      </c>
      <c r="E33" s="127">
        <v>9.2</v>
      </c>
      <c r="F33" s="128">
        <v>1</v>
      </c>
      <c r="G33" s="127" t="s">
        <v>13</v>
      </c>
      <c r="H33" s="128">
        <v>24</v>
      </c>
      <c r="I33" s="128">
        <v>3</v>
      </c>
      <c r="J33" s="128" t="s">
        <v>187</v>
      </c>
      <c r="K33" s="128">
        <v>10</v>
      </c>
      <c r="L33" s="128">
        <v>199</v>
      </c>
      <c r="M33" s="128">
        <v>16</v>
      </c>
      <c r="N33" s="128">
        <v>153</v>
      </c>
      <c r="O33" s="128">
        <v>10</v>
      </c>
      <c r="P33" s="128">
        <v>137</v>
      </c>
      <c r="Q33" s="128">
        <v>24</v>
      </c>
      <c r="R33" s="128">
        <v>9</v>
      </c>
      <c r="S33" s="128">
        <v>2</v>
      </c>
      <c r="T33" s="128">
        <v>4</v>
      </c>
      <c r="U33" s="128" t="s">
        <v>187</v>
      </c>
      <c r="V33" s="128">
        <v>2</v>
      </c>
      <c r="W33" s="128" t="s">
        <v>13</v>
      </c>
      <c r="X33" s="128">
        <v>19</v>
      </c>
      <c r="Y33" s="128" t="s">
        <v>187</v>
      </c>
      <c r="Z33" s="128">
        <v>20</v>
      </c>
      <c r="AA33" s="128" t="s">
        <v>13</v>
      </c>
      <c r="AB33" s="128">
        <v>3</v>
      </c>
      <c r="AC33" s="128">
        <v>3</v>
      </c>
      <c r="AD33" s="128">
        <v>2</v>
      </c>
      <c r="AE33" s="128">
        <v>8</v>
      </c>
      <c r="AF33" s="128">
        <v>3</v>
      </c>
      <c r="AG33" s="128">
        <v>4</v>
      </c>
      <c r="AH33" s="128">
        <v>19</v>
      </c>
      <c r="AI33" s="128">
        <v>4</v>
      </c>
      <c r="AJ33" s="128">
        <v>93</v>
      </c>
      <c r="AK33" s="128">
        <v>71</v>
      </c>
    </row>
    <row r="34" spans="2:37" ht="19.5" customHeight="1">
      <c r="B34" s="125" t="s">
        <v>121</v>
      </c>
      <c r="D34" s="126">
        <v>12</v>
      </c>
      <c r="E34" s="127">
        <v>3.2</v>
      </c>
      <c r="F34" s="128" t="s">
        <v>13</v>
      </c>
      <c r="G34" s="127" t="s">
        <v>13</v>
      </c>
      <c r="H34" s="128">
        <v>6</v>
      </c>
      <c r="I34" s="128" t="s">
        <v>13</v>
      </c>
      <c r="J34" s="128" t="s">
        <v>13</v>
      </c>
      <c r="K34" s="128" t="s">
        <v>13</v>
      </c>
      <c r="L34" s="128">
        <v>48</v>
      </c>
      <c r="M34" s="128">
        <v>5</v>
      </c>
      <c r="N34" s="128">
        <v>44</v>
      </c>
      <c r="O34" s="128">
        <v>16</v>
      </c>
      <c r="P34" s="128">
        <v>39</v>
      </c>
      <c r="Q34" s="128">
        <v>4</v>
      </c>
      <c r="R34" s="128">
        <v>3</v>
      </c>
      <c r="S34" s="128" t="s">
        <v>187</v>
      </c>
      <c r="T34" s="128" t="s">
        <v>187</v>
      </c>
      <c r="U34" s="128" t="s">
        <v>187</v>
      </c>
      <c r="V34" s="128" t="s">
        <v>187</v>
      </c>
      <c r="W34" s="128" t="s">
        <v>187</v>
      </c>
      <c r="X34" s="128">
        <v>4</v>
      </c>
      <c r="Y34" s="128" t="s">
        <v>13</v>
      </c>
      <c r="Z34" s="128">
        <v>3</v>
      </c>
      <c r="AA34" s="128" t="s">
        <v>187</v>
      </c>
      <c r="AB34" s="128" t="s">
        <v>187</v>
      </c>
      <c r="AC34" s="128" t="s">
        <v>187</v>
      </c>
      <c r="AD34" s="128" t="s">
        <v>187</v>
      </c>
      <c r="AE34" s="128">
        <v>4</v>
      </c>
      <c r="AF34" s="128" t="s">
        <v>187</v>
      </c>
      <c r="AG34" s="128">
        <v>3</v>
      </c>
      <c r="AH34" s="128">
        <v>3</v>
      </c>
      <c r="AI34" s="128">
        <v>3</v>
      </c>
      <c r="AJ34" s="128">
        <v>22</v>
      </c>
      <c r="AK34" s="128">
        <v>26</v>
      </c>
    </row>
    <row r="35" spans="2:37" ht="19.5" customHeight="1">
      <c r="B35" s="125" t="s">
        <v>123</v>
      </c>
      <c r="D35" s="126">
        <v>22</v>
      </c>
      <c r="E35" s="127">
        <v>1.8</v>
      </c>
      <c r="F35" s="128">
        <v>1</v>
      </c>
      <c r="G35" s="127">
        <v>0.5</v>
      </c>
      <c r="H35" s="128">
        <v>8</v>
      </c>
      <c r="I35" s="128">
        <v>3</v>
      </c>
      <c r="J35" s="128" t="s">
        <v>187</v>
      </c>
      <c r="K35" s="128">
        <v>3</v>
      </c>
      <c r="L35" s="128">
        <v>133</v>
      </c>
      <c r="M35" s="128">
        <v>1</v>
      </c>
      <c r="N35" s="128">
        <v>35</v>
      </c>
      <c r="O35" s="128" t="s">
        <v>187</v>
      </c>
      <c r="P35" s="128">
        <v>23</v>
      </c>
      <c r="Q35" s="128">
        <v>5</v>
      </c>
      <c r="R35" s="128" t="s">
        <v>187</v>
      </c>
      <c r="S35" s="128">
        <v>1</v>
      </c>
      <c r="T35" s="128">
        <v>1</v>
      </c>
      <c r="U35" s="128" t="s">
        <v>187</v>
      </c>
      <c r="V35" s="128">
        <v>1</v>
      </c>
      <c r="W35" s="128">
        <v>1</v>
      </c>
      <c r="X35" s="128">
        <v>10</v>
      </c>
      <c r="Y35" s="128" t="s">
        <v>187</v>
      </c>
      <c r="Z35" s="128">
        <v>11</v>
      </c>
      <c r="AA35" s="128" t="s">
        <v>187</v>
      </c>
      <c r="AB35" s="128">
        <v>1</v>
      </c>
      <c r="AC35" s="128">
        <v>1</v>
      </c>
      <c r="AD35" s="128" t="s">
        <v>187</v>
      </c>
      <c r="AE35" s="128">
        <v>2</v>
      </c>
      <c r="AF35" s="128" t="s">
        <v>187</v>
      </c>
      <c r="AG35" s="128" t="s">
        <v>187</v>
      </c>
      <c r="AH35" s="128">
        <v>2</v>
      </c>
      <c r="AI35" s="128">
        <v>1</v>
      </c>
      <c r="AJ35" s="128">
        <v>23</v>
      </c>
      <c r="AK35" s="128">
        <v>9</v>
      </c>
    </row>
    <row r="36" spans="2:37" ht="19.5" customHeight="1">
      <c r="B36" s="125" t="s">
        <v>124</v>
      </c>
      <c r="D36" s="126">
        <v>33</v>
      </c>
      <c r="E36" s="127">
        <v>13</v>
      </c>
      <c r="F36" s="128">
        <v>1</v>
      </c>
      <c r="G36" s="127">
        <v>0.1</v>
      </c>
      <c r="H36" s="128">
        <v>15</v>
      </c>
      <c r="I36" s="128">
        <v>1</v>
      </c>
      <c r="J36" s="128" t="s">
        <v>187</v>
      </c>
      <c r="K36" s="128" t="s">
        <v>187</v>
      </c>
      <c r="L36" s="128">
        <v>110</v>
      </c>
      <c r="M36" s="128">
        <v>5</v>
      </c>
      <c r="N36" s="128">
        <v>108</v>
      </c>
      <c r="O36" s="128">
        <v>20</v>
      </c>
      <c r="P36" s="128">
        <v>82</v>
      </c>
      <c r="Q36" s="128">
        <v>8</v>
      </c>
      <c r="R36" s="128" t="s">
        <v>187</v>
      </c>
      <c r="S36" s="128">
        <v>1</v>
      </c>
      <c r="T36" s="128">
        <v>1</v>
      </c>
      <c r="U36" s="128" t="s">
        <v>187</v>
      </c>
      <c r="V36" s="128">
        <v>3</v>
      </c>
      <c r="W36" s="128">
        <v>1</v>
      </c>
      <c r="X36" s="128">
        <v>11</v>
      </c>
      <c r="Y36" s="128" t="s">
        <v>187</v>
      </c>
      <c r="Z36" s="128">
        <v>10</v>
      </c>
      <c r="AA36" s="128">
        <v>1</v>
      </c>
      <c r="AB36" s="128">
        <v>1</v>
      </c>
      <c r="AC36" s="128">
        <v>4</v>
      </c>
      <c r="AD36" s="128">
        <v>2</v>
      </c>
      <c r="AE36" s="128">
        <v>5</v>
      </c>
      <c r="AF36" s="128">
        <v>4</v>
      </c>
      <c r="AG36" s="128">
        <v>1</v>
      </c>
      <c r="AH36" s="128">
        <v>8</v>
      </c>
      <c r="AI36" s="128">
        <v>3</v>
      </c>
      <c r="AJ36" s="128">
        <v>54</v>
      </c>
      <c r="AK36" s="128">
        <v>40</v>
      </c>
    </row>
    <row r="37" spans="2:37" ht="19.5" customHeight="1">
      <c r="B37" s="125" t="s">
        <v>125</v>
      </c>
      <c r="D37" s="126" t="s">
        <v>13</v>
      </c>
      <c r="E37" s="127" t="s">
        <v>13</v>
      </c>
      <c r="F37" s="128" t="s">
        <v>13</v>
      </c>
      <c r="G37" s="127" t="s">
        <v>13</v>
      </c>
      <c r="H37" s="128" t="s">
        <v>13</v>
      </c>
      <c r="I37" s="128" t="s">
        <v>13</v>
      </c>
      <c r="J37" s="128" t="s">
        <v>13</v>
      </c>
      <c r="K37" s="128" t="s">
        <v>13</v>
      </c>
      <c r="L37" s="128" t="s">
        <v>13</v>
      </c>
      <c r="M37" s="128" t="s">
        <v>13</v>
      </c>
      <c r="N37" s="128" t="s">
        <v>13</v>
      </c>
      <c r="O37" s="128" t="s">
        <v>13</v>
      </c>
      <c r="P37" s="128" t="s">
        <v>13</v>
      </c>
      <c r="Q37" s="128" t="s">
        <v>13</v>
      </c>
      <c r="R37" s="128" t="s">
        <v>13</v>
      </c>
      <c r="S37" s="128" t="s">
        <v>13</v>
      </c>
      <c r="T37" s="128" t="s">
        <v>187</v>
      </c>
      <c r="U37" s="128" t="s">
        <v>13</v>
      </c>
      <c r="V37" s="128" t="s">
        <v>13</v>
      </c>
      <c r="W37" s="128" t="s">
        <v>13</v>
      </c>
      <c r="X37" s="128" t="s">
        <v>13</v>
      </c>
      <c r="Y37" s="128" t="s">
        <v>13</v>
      </c>
      <c r="Z37" s="128" t="s">
        <v>13</v>
      </c>
      <c r="AA37" s="128" t="s">
        <v>13</v>
      </c>
      <c r="AB37" s="128" t="s">
        <v>13</v>
      </c>
      <c r="AC37" s="128" t="s">
        <v>13</v>
      </c>
      <c r="AD37" s="128" t="s">
        <v>13</v>
      </c>
      <c r="AE37" s="128" t="s">
        <v>13</v>
      </c>
      <c r="AF37" s="128" t="s">
        <v>13</v>
      </c>
      <c r="AG37" s="128" t="s">
        <v>187</v>
      </c>
      <c r="AH37" s="128" t="s">
        <v>13</v>
      </c>
      <c r="AI37" s="128" t="s">
        <v>13</v>
      </c>
      <c r="AJ37" s="128" t="s">
        <v>13</v>
      </c>
      <c r="AK37" s="128" t="s">
        <v>13</v>
      </c>
    </row>
    <row r="38" spans="2:37" ht="19.5" customHeight="1">
      <c r="B38" s="125" t="s">
        <v>126</v>
      </c>
      <c r="D38" s="126">
        <v>39</v>
      </c>
      <c r="E38" s="127">
        <v>2.9</v>
      </c>
      <c r="F38" s="128">
        <v>2</v>
      </c>
      <c r="G38" s="127" t="s">
        <v>187</v>
      </c>
      <c r="H38" s="128">
        <v>11</v>
      </c>
      <c r="I38" s="128" t="s">
        <v>187</v>
      </c>
      <c r="J38" s="128" t="s">
        <v>187</v>
      </c>
      <c r="K38" s="128">
        <v>7</v>
      </c>
      <c r="L38" s="128">
        <v>176</v>
      </c>
      <c r="M38" s="128" t="s">
        <v>187</v>
      </c>
      <c r="N38" s="128">
        <v>46</v>
      </c>
      <c r="O38" s="128" t="s">
        <v>187</v>
      </c>
      <c r="P38" s="128">
        <v>40</v>
      </c>
      <c r="Q38" s="128">
        <v>6</v>
      </c>
      <c r="R38" s="128" t="s">
        <v>187</v>
      </c>
      <c r="S38" s="128">
        <v>1</v>
      </c>
      <c r="T38" s="128">
        <v>2</v>
      </c>
      <c r="U38" s="128" t="s">
        <v>187</v>
      </c>
      <c r="V38" s="128">
        <v>4</v>
      </c>
      <c r="W38" s="128">
        <v>1</v>
      </c>
      <c r="X38" s="128">
        <v>10</v>
      </c>
      <c r="Y38" s="128" t="s">
        <v>187</v>
      </c>
      <c r="Z38" s="128">
        <v>12</v>
      </c>
      <c r="AA38" s="128" t="s">
        <v>187</v>
      </c>
      <c r="AB38" s="128" t="s">
        <v>13</v>
      </c>
      <c r="AC38" s="128">
        <v>1</v>
      </c>
      <c r="AD38" s="128">
        <v>6</v>
      </c>
      <c r="AE38" s="128">
        <v>3</v>
      </c>
      <c r="AF38" s="128" t="s">
        <v>187</v>
      </c>
      <c r="AG38" s="128" t="s">
        <v>187</v>
      </c>
      <c r="AH38" s="128" t="s">
        <v>187</v>
      </c>
      <c r="AI38" s="128">
        <v>1</v>
      </c>
      <c r="AJ38" s="128">
        <v>37</v>
      </c>
      <c r="AK38" s="128">
        <v>22</v>
      </c>
    </row>
    <row r="39" spans="2:37" ht="19.5" customHeight="1">
      <c r="B39" s="125" t="s">
        <v>127</v>
      </c>
      <c r="D39" s="126" t="s">
        <v>13</v>
      </c>
      <c r="E39" s="127">
        <v>8.7</v>
      </c>
      <c r="F39" s="128">
        <v>1</v>
      </c>
      <c r="G39" s="127">
        <v>38.5</v>
      </c>
      <c r="H39" s="128">
        <v>2</v>
      </c>
      <c r="I39" s="128" t="s">
        <v>187</v>
      </c>
      <c r="J39" s="128" t="s">
        <v>187</v>
      </c>
      <c r="K39" s="128" t="s">
        <v>187</v>
      </c>
      <c r="L39" s="128">
        <v>14</v>
      </c>
      <c r="M39" s="128">
        <v>1</v>
      </c>
      <c r="N39" s="128">
        <v>6</v>
      </c>
      <c r="O39" s="128" t="s">
        <v>187</v>
      </c>
      <c r="P39" s="128">
        <v>2</v>
      </c>
      <c r="Q39" s="128" t="s">
        <v>187</v>
      </c>
      <c r="R39" s="128" t="s">
        <v>187</v>
      </c>
      <c r="S39" s="128" t="s">
        <v>187</v>
      </c>
      <c r="T39" s="128" t="s">
        <v>187</v>
      </c>
      <c r="U39" s="128" t="s">
        <v>187</v>
      </c>
      <c r="V39" s="128">
        <v>26</v>
      </c>
      <c r="W39" s="128">
        <v>5</v>
      </c>
      <c r="X39" s="128">
        <v>3</v>
      </c>
      <c r="Y39" s="128" t="s">
        <v>187</v>
      </c>
      <c r="Z39" s="128">
        <v>5</v>
      </c>
      <c r="AA39" s="128" t="s">
        <v>187</v>
      </c>
      <c r="AB39" s="128" t="s">
        <v>187</v>
      </c>
      <c r="AC39" s="128" t="s">
        <v>187</v>
      </c>
      <c r="AD39" s="128" t="s">
        <v>187</v>
      </c>
      <c r="AE39" s="128" t="s">
        <v>187</v>
      </c>
      <c r="AF39" s="128">
        <v>1</v>
      </c>
      <c r="AG39" s="128" t="s">
        <v>187</v>
      </c>
      <c r="AH39" s="128" t="s">
        <v>187</v>
      </c>
      <c r="AI39" s="128" t="s">
        <v>187</v>
      </c>
      <c r="AJ39" s="128">
        <v>25</v>
      </c>
      <c r="AK39" s="128">
        <v>4</v>
      </c>
    </row>
    <row r="40" spans="2:37" ht="19.5" customHeight="1">
      <c r="B40" s="125" t="s">
        <v>128</v>
      </c>
      <c r="D40" s="126">
        <v>26</v>
      </c>
      <c r="E40" s="127">
        <v>1</v>
      </c>
      <c r="F40" s="128">
        <v>1</v>
      </c>
      <c r="G40" s="127" t="s">
        <v>187</v>
      </c>
      <c r="H40" s="128">
        <v>6</v>
      </c>
      <c r="I40" s="128">
        <v>7</v>
      </c>
      <c r="J40" s="128" t="s">
        <v>187</v>
      </c>
      <c r="K40" s="128">
        <v>4</v>
      </c>
      <c r="L40" s="128">
        <v>145</v>
      </c>
      <c r="M40" s="128">
        <v>3</v>
      </c>
      <c r="N40" s="128">
        <v>19</v>
      </c>
      <c r="O40" s="128" t="s">
        <v>234</v>
      </c>
      <c r="P40" s="128">
        <v>12</v>
      </c>
      <c r="Q40" s="128">
        <v>5</v>
      </c>
      <c r="R40" s="128" t="s">
        <v>13</v>
      </c>
      <c r="S40" s="128" t="s">
        <v>13</v>
      </c>
      <c r="T40" s="128">
        <v>1</v>
      </c>
      <c r="U40" s="128" t="s">
        <v>187</v>
      </c>
      <c r="V40" s="128">
        <v>2</v>
      </c>
      <c r="W40" s="128" t="s">
        <v>187</v>
      </c>
      <c r="X40" s="128">
        <v>9</v>
      </c>
      <c r="Y40" s="128" t="s">
        <v>187</v>
      </c>
      <c r="Z40" s="128">
        <v>12</v>
      </c>
      <c r="AA40" s="128" t="s">
        <v>187</v>
      </c>
      <c r="AB40" s="128" t="s">
        <v>187</v>
      </c>
      <c r="AC40" s="128">
        <v>2</v>
      </c>
      <c r="AD40" s="128">
        <v>1</v>
      </c>
      <c r="AE40" s="128">
        <v>1</v>
      </c>
      <c r="AF40" s="128">
        <v>1</v>
      </c>
      <c r="AG40" s="128" t="s">
        <v>187</v>
      </c>
      <c r="AH40" s="128" t="s">
        <v>187</v>
      </c>
      <c r="AI40" s="128">
        <v>1</v>
      </c>
      <c r="AJ40" s="128">
        <v>21</v>
      </c>
      <c r="AK40" s="128">
        <v>11</v>
      </c>
    </row>
    <row r="41" spans="2:37" ht="19.5" customHeight="1">
      <c r="B41" s="125" t="s">
        <v>133</v>
      </c>
      <c r="D41" s="126" t="s">
        <v>13</v>
      </c>
      <c r="E41" s="127" t="s">
        <v>13</v>
      </c>
      <c r="F41" s="128" t="s">
        <v>13</v>
      </c>
      <c r="G41" s="127" t="s">
        <v>13</v>
      </c>
      <c r="H41" s="128" t="s">
        <v>13</v>
      </c>
      <c r="I41" s="128" t="s">
        <v>13</v>
      </c>
      <c r="J41" s="128" t="s">
        <v>13</v>
      </c>
      <c r="K41" s="128" t="s">
        <v>13</v>
      </c>
      <c r="L41" s="128" t="s">
        <v>13</v>
      </c>
      <c r="M41" s="128" t="s">
        <v>13</v>
      </c>
      <c r="N41" s="128" t="s">
        <v>13</v>
      </c>
      <c r="O41" s="128" t="s">
        <v>13</v>
      </c>
      <c r="P41" s="128" t="s">
        <v>13</v>
      </c>
      <c r="Q41" s="128" t="s">
        <v>13</v>
      </c>
      <c r="R41" s="128" t="s">
        <v>13</v>
      </c>
      <c r="S41" s="128" t="s">
        <v>13</v>
      </c>
      <c r="T41" s="128" t="s">
        <v>187</v>
      </c>
      <c r="U41" s="128" t="s">
        <v>13</v>
      </c>
      <c r="V41" s="128" t="s">
        <v>13</v>
      </c>
      <c r="W41" s="128" t="s">
        <v>13</v>
      </c>
      <c r="X41" s="128" t="s">
        <v>13</v>
      </c>
      <c r="Y41" s="128" t="s">
        <v>13</v>
      </c>
      <c r="Z41" s="128" t="s">
        <v>13</v>
      </c>
      <c r="AA41" s="128" t="s">
        <v>13</v>
      </c>
      <c r="AB41" s="128" t="s">
        <v>13</v>
      </c>
      <c r="AC41" s="128" t="s">
        <v>13</v>
      </c>
      <c r="AD41" s="128" t="s">
        <v>13</v>
      </c>
      <c r="AE41" s="128" t="s">
        <v>13</v>
      </c>
      <c r="AF41" s="128" t="s">
        <v>13</v>
      </c>
      <c r="AG41" s="128" t="s">
        <v>187</v>
      </c>
      <c r="AH41" s="128" t="s">
        <v>13</v>
      </c>
      <c r="AI41" s="128" t="s">
        <v>13</v>
      </c>
      <c r="AJ41" s="128" t="s">
        <v>13</v>
      </c>
      <c r="AK41" s="128" t="s">
        <v>13</v>
      </c>
    </row>
    <row r="42" spans="2:37" ht="19.5" customHeight="1">
      <c r="B42" s="125" t="s">
        <v>137</v>
      </c>
      <c r="D42" s="126">
        <v>51</v>
      </c>
      <c r="E42" s="127">
        <v>12.9</v>
      </c>
      <c r="F42" s="128">
        <v>1</v>
      </c>
      <c r="G42" s="127" t="s">
        <v>187</v>
      </c>
      <c r="H42" s="128">
        <v>20</v>
      </c>
      <c r="I42" s="128">
        <v>6</v>
      </c>
      <c r="J42" s="128" t="s">
        <v>187</v>
      </c>
      <c r="K42" s="128">
        <v>8</v>
      </c>
      <c r="L42" s="128">
        <v>158</v>
      </c>
      <c r="M42" s="128">
        <v>12</v>
      </c>
      <c r="N42" s="128">
        <v>190</v>
      </c>
      <c r="O42" s="128">
        <v>28</v>
      </c>
      <c r="P42" s="128">
        <v>105</v>
      </c>
      <c r="Q42" s="128">
        <v>12</v>
      </c>
      <c r="R42" s="128">
        <v>4</v>
      </c>
      <c r="S42" s="128">
        <v>2</v>
      </c>
      <c r="T42" s="128">
        <v>1</v>
      </c>
      <c r="U42" s="128" t="s">
        <v>187</v>
      </c>
      <c r="V42" s="128">
        <v>1</v>
      </c>
      <c r="W42" s="128" t="s">
        <v>187</v>
      </c>
      <c r="X42" s="128">
        <v>19</v>
      </c>
      <c r="Y42" s="128" t="s">
        <v>187</v>
      </c>
      <c r="Z42" s="128">
        <v>21</v>
      </c>
      <c r="AA42" s="128" t="s">
        <v>187</v>
      </c>
      <c r="AB42" s="128" t="s">
        <v>187</v>
      </c>
      <c r="AC42" s="128" t="s">
        <v>187</v>
      </c>
      <c r="AD42" s="128">
        <v>2</v>
      </c>
      <c r="AE42" s="128">
        <v>8</v>
      </c>
      <c r="AF42" s="128">
        <v>5</v>
      </c>
      <c r="AG42" s="128">
        <v>1</v>
      </c>
      <c r="AH42" s="128">
        <v>11</v>
      </c>
      <c r="AI42" s="128">
        <v>8</v>
      </c>
      <c r="AJ42" s="128">
        <v>78</v>
      </c>
      <c r="AK42" s="128">
        <v>68</v>
      </c>
    </row>
    <row r="43" spans="2:37" ht="19.5" customHeight="1">
      <c r="B43" s="125" t="s">
        <v>138</v>
      </c>
      <c r="D43" s="126">
        <v>14</v>
      </c>
      <c r="E43" s="127">
        <v>6.3</v>
      </c>
      <c r="F43" s="128">
        <v>1</v>
      </c>
      <c r="G43" s="127">
        <v>0.3</v>
      </c>
      <c r="H43" s="128">
        <v>7</v>
      </c>
      <c r="I43" s="128" t="s">
        <v>187</v>
      </c>
      <c r="J43" s="128" t="s">
        <v>187</v>
      </c>
      <c r="K43" s="128" t="s">
        <v>13</v>
      </c>
      <c r="L43" s="128">
        <v>34</v>
      </c>
      <c r="M43" s="128">
        <v>3</v>
      </c>
      <c r="N43" s="128">
        <v>55</v>
      </c>
      <c r="O43" s="128">
        <v>3</v>
      </c>
      <c r="P43" s="128">
        <v>53</v>
      </c>
      <c r="Q43" s="128">
        <v>3</v>
      </c>
      <c r="R43" s="128">
        <v>1</v>
      </c>
      <c r="S43" s="128">
        <v>2</v>
      </c>
      <c r="T43" s="128">
        <v>1</v>
      </c>
      <c r="U43" s="128" t="s">
        <v>187</v>
      </c>
      <c r="V43" s="128">
        <v>4</v>
      </c>
      <c r="W43" s="128">
        <v>1</v>
      </c>
      <c r="X43" s="128">
        <v>5</v>
      </c>
      <c r="Y43" s="128" t="s">
        <v>187</v>
      </c>
      <c r="Z43" s="128">
        <v>5</v>
      </c>
      <c r="AA43" s="128" t="s">
        <v>187</v>
      </c>
      <c r="AB43" s="128" t="s">
        <v>187</v>
      </c>
      <c r="AC43" s="128">
        <v>1</v>
      </c>
      <c r="AD43" s="128">
        <v>2</v>
      </c>
      <c r="AE43" s="128">
        <v>4</v>
      </c>
      <c r="AF43" s="128">
        <v>2</v>
      </c>
      <c r="AG43" s="128" t="s">
        <v>187</v>
      </c>
      <c r="AH43" s="128" t="s">
        <v>187</v>
      </c>
      <c r="AI43" s="128">
        <v>1</v>
      </c>
      <c r="AJ43" s="128">
        <v>20</v>
      </c>
      <c r="AK43" s="128">
        <v>41</v>
      </c>
    </row>
    <row r="44" spans="2:37" ht="19.5" customHeight="1">
      <c r="B44" s="125" t="s">
        <v>139</v>
      </c>
      <c r="D44" s="126">
        <v>2</v>
      </c>
      <c r="E44" s="127">
        <v>2.1</v>
      </c>
      <c r="F44" s="128" t="s">
        <v>187</v>
      </c>
      <c r="G44" s="127" t="s">
        <v>187</v>
      </c>
      <c r="H44" s="128">
        <v>1</v>
      </c>
      <c r="I44" s="128" t="s">
        <v>187</v>
      </c>
      <c r="J44" s="128" t="s">
        <v>187</v>
      </c>
      <c r="K44" s="128" t="s">
        <v>187</v>
      </c>
      <c r="L44" s="128">
        <v>11</v>
      </c>
      <c r="M44" s="128" t="s">
        <v>187</v>
      </c>
      <c r="N44" s="128">
        <v>14</v>
      </c>
      <c r="O44" s="128" t="s">
        <v>187</v>
      </c>
      <c r="P44" s="128">
        <v>18</v>
      </c>
      <c r="Q44" s="128">
        <v>2</v>
      </c>
      <c r="R44" s="128" t="s">
        <v>187</v>
      </c>
      <c r="S44" s="128" t="s">
        <v>187</v>
      </c>
      <c r="T44" s="128" t="s">
        <v>187</v>
      </c>
      <c r="U44" s="128" t="s">
        <v>187</v>
      </c>
      <c r="V44" s="128" t="s">
        <v>187</v>
      </c>
      <c r="W44" s="128" t="s">
        <v>187</v>
      </c>
      <c r="X44" s="128" t="s">
        <v>187</v>
      </c>
      <c r="Y44" s="128" t="s">
        <v>187</v>
      </c>
      <c r="Z44" s="128" t="s">
        <v>187</v>
      </c>
      <c r="AA44" s="128" t="s">
        <v>187</v>
      </c>
      <c r="AB44" s="128" t="s">
        <v>187</v>
      </c>
      <c r="AC44" s="128" t="s">
        <v>187</v>
      </c>
      <c r="AD44" s="128" t="s">
        <v>187</v>
      </c>
      <c r="AE44" s="128">
        <v>1</v>
      </c>
      <c r="AF44" s="128" t="s">
        <v>13</v>
      </c>
      <c r="AG44" s="128" t="s">
        <v>187</v>
      </c>
      <c r="AH44" s="128" t="s">
        <v>13</v>
      </c>
      <c r="AI44" s="128" t="s">
        <v>13</v>
      </c>
      <c r="AJ44" s="128">
        <v>7</v>
      </c>
      <c r="AK44" s="128" t="s">
        <v>187</v>
      </c>
    </row>
    <row r="45" spans="2:37" ht="19.5" customHeight="1">
      <c r="B45" s="125" t="s">
        <v>140</v>
      </c>
      <c r="C45" s="129"/>
      <c r="D45" s="126" t="s">
        <v>13</v>
      </c>
      <c r="E45" s="127" t="s">
        <v>13</v>
      </c>
      <c r="F45" s="128" t="s">
        <v>13</v>
      </c>
      <c r="G45" s="127" t="s">
        <v>13</v>
      </c>
      <c r="H45" s="128" t="s">
        <v>13</v>
      </c>
      <c r="I45" s="128" t="s">
        <v>13</v>
      </c>
      <c r="J45" s="128" t="s">
        <v>13</v>
      </c>
      <c r="K45" s="128" t="s">
        <v>13</v>
      </c>
      <c r="L45" s="128" t="s">
        <v>13</v>
      </c>
      <c r="M45" s="128" t="s">
        <v>13</v>
      </c>
      <c r="N45" s="128" t="s">
        <v>13</v>
      </c>
      <c r="O45" s="128" t="s">
        <v>13</v>
      </c>
      <c r="P45" s="128" t="s">
        <v>13</v>
      </c>
      <c r="Q45" s="128" t="s">
        <v>13</v>
      </c>
      <c r="R45" s="128" t="s">
        <v>13</v>
      </c>
      <c r="S45" s="128" t="s">
        <v>13</v>
      </c>
      <c r="T45" s="128" t="s">
        <v>120</v>
      </c>
      <c r="U45" s="128" t="s">
        <v>13</v>
      </c>
      <c r="V45" s="128" t="s">
        <v>13</v>
      </c>
      <c r="W45" s="128" t="s">
        <v>13</v>
      </c>
      <c r="X45" s="128" t="s">
        <v>13</v>
      </c>
      <c r="Y45" s="128" t="s">
        <v>13</v>
      </c>
      <c r="Z45" s="128" t="s">
        <v>13</v>
      </c>
      <c r="AA45" s="128" t="s">
        <v>13</v>
      </c>
      <c r="AB45" s="128" t="s">
        <v>13</v>
      </c>
      <c r="AC45" s="128" t="s">
        <v>13</v>
      </c>
      <c r="AD45" s="128" t="s">
        <v>13</v>
      </c>
      <c r="AE45" s="128" t="s">
        <v>13</v>
      </c>
      <c r="AF45" s="128" t="s">
        <v>13</v>
      </c>
      <c r="AG45" s="128" t="s">
        <v>120</v>
      </c>
      <c r="AH45" s="128" t="s">
        <v>13</v>
      </c>
      <c r="AI45" s="128" t="s">
        <v>13</v>
      </c>
      <c r="AJ45" s="128" t="s">
        <v>13</v>
      </c>
      <c r="AK45" s="128" t="s">
        <v>13</v>
      </c>
    </row>
    <row r="46" spans="2:37" ht="19.5" customHeight="1">
      <c r="B46" s="125" t="s">
        <v>141</v>
      </c>
      <c r="D46" s="126">
        <v>24</v>
      </c>
      <c r="E46" s="127">
        <v>7</v>
      </c>
      <c r="F46" s="128" t="s">
        <v>120</v>
      </c>
      <c r="G46" s="127" t="s">
        <v>120</v>
      </c>
      <c r="H46" s="128">
        <v>8</v>
      </c>
      <c r="I46" s="128" t="s">
        <v>120</v>
      </c>
      <c r="J46" s="128" t="s">
        <v>120</v>
      </c>
      <c r="K46" s="128">
        <v>4</v>
      </c>
      <c r="L46" s="128">
        <v>69</v>
      </c>
      <c r="M46" s="128">
        <v>2</v>
      </c>
      <c r="N46" s="128">
        <v>57</v>
      </c>
      <c r="O46" s="128">
        <v>1</v>
      </c>
      <c r="P46" s="128">
        <v>38</v>
      </c>
      <c r="Q46" s="128">
        <v>8</v>
      </c>
      <c r="R46" s="128">
        <v>1</v>
      </c>
      <c r="S46" s="128" t="s">
        <v>120</v>
      </c>
      <c r="T46" s="128" t="s">
        <v>120</v>
      </c>
      <c r="U46" s="128" t="s">
        <v>120</v>
      </c>
      <c r="V46" s="128" t="s">
        <v>120</v>
      </c>
      <c r="W46" s="128" t="s">
        <v>120</v>
      </c>
      <c r="X46" s="128">
        <v>9</v>
      </c>
      <c r="Y46" s="128" t="s">
        <v>120</v>
      </c>
      <c r="Z46" s="128">
        <v>9</v>
      </c>
      <c r="AA46" s="128" t="s">
        <v>120</v>
      </c>
      <c r="AB46" s="128" t="s">
        <v>120</v>
      </c>
      <c r="AC46" s="128">
        <v>4</v>
      </c>
      <c r="AD46" s="128" t="s">
        <v>120</v>
      </c>
      <c r="AE46" s="128">
        <v>3</v>
      </c>
      <c r="AF46" s="128">
        <v>1</v>
      </c>
      <c r="AG46" s="128" t="s">
        <v>120</v>
      </c>
      <c r="AH46" s="128">
        <v>4</v>
      </c>
      <c r="AI46" s="128">
        <v>1</v>
      </c>
      <c r="AJ46" s="128">
        <v>30</v>
      </c>
      <c r="AK46" s="128">
        <v>13</v>
      </c>
    </row>
    <row r="47" spans="2:37" ht="19.5" customHeight="1">
      <c r="B47" s="125" t="s">
        <v>142</v>
      </c>
      <c r="D47" s="126">
        <v>54</v>
      </c>
      <c r="E47" s="127">
        <v>3.7</v>
      </c>
      <c r="F47" s="128">
        <v>2</v>
      </c>
      <c r="G47" s="127">
        <v>0.3</v>
      </c>
      <c r="H47" s="128">
        <v>15</v>
      </c>
      <c r="I47" s="128">
        <v>1</v>
      </c>
      <c r="J47" s="128" t="s">
        <v>120</v>
      </c>
      <c r="K47" s="128">
        <v>10</v>
      </c>
      <c r="L47" s="128">
        <v>216</v>
      </c>
      <c r="M47" s="128">
        <v>5</v>
      </c>
      <c r="N47" s="128">
        <v>76</v>
      </c>
      <c r="O47" s="128">
        <v>2</v>
      </c>
      <c r="P47" s="128">
        <v>50</v>
      </c>
      <c r="Q47" s="128">
        <v>14</v>
      </c>
      <c r="R47" s="128">
        <v>9</v>
      </c>
      <c r="S47" s="128">
        <v>1</v>
      </c>
      <c r="T47" s="128">
        <v>3</v>
      </c>
      <c r="U47" s="128" t="s">
        <v>120</v>
      </c>
      <c r="V47" s="128">
        <v>3</v>
      </c>
      <c r="W47" s="128" t="s">
        <v>120</v>
      </c>
      <c r="X47" s="128">
        <v>14</v>
      </c>
      <c r="Y47" s="128" t="s">
        <v>120</v>
      </c>
      <c r="Z47" s="128">
        <v>16</v>
      </c>
      <c r="AA47" s="128" t="s">
        <v>120</v>
      </c>
      <c r="AB47" s="128">
        <v>1</v>
      </c>
      <c r="AC47" s="128">
        <v>2</v>
      </c>
      <c r="AD47" s="128">
        <v>6</v>
      </c>
      <c r="AE47" s="128">
        <v>6</v>
      </c>
      <c r="AF47" s="128">
        <v>2</v>
      </c>
      <c r="AG47" s="128" t="s">
        <v>120</v>
      </c>
      <c r="AH47" s="128">
        <v>1</v>
      </c>
      <c r="AI47" s="128">
        <v>2</v>
      </c>
      <c r="AJ47" s="128">
        <v>33</v>
      </c>
      <c r="AK47" s="128">
        <v>31</v>
      </c>
    </row>
    <row r="48" spans="2:37" ht="19.5" customHeight="1">
      <c r="B48" s="125" t="s">
        <v>143</v>
      </c>
      <c r="D48" s="126" t="s">
        <v>13</v>
      </c>
      <c r="E48" s="127" t="s">
        <v>13</v>
      </c>
      <c r="F48" s="128" t="s">
        <v>13</v>
      </c>
      <c r="G48" s="127" t="s">
        <v>13</v>
      </c>
      <c r="H48" s="128" t="s">
        <v>13</v>
      </c>
      <c r="I48" s="128" t="s">
        <v>13</v>
      </c>
      <c r="J48" s="128" t="s">
        <v>13</v>
      </c>
      <c r="K48" s="128" t="s">
        <v>13</v>
      </c>
      <c r="L48" s="128" t="s">
        <v>13</v>
      </c>
      <c r="M48" s="128" t="s">
        <v>13</v>
      </c>
      <c r="N48" s="128" t="s">
        <v>13</v>
      </c>
      <c r="O48" s="128" t="s">
        <v>13</v>
      </c>
      <c r="P48" s="128" t="s">
        <v>13</v>
      </c>
      <c r="Q48" s="128" t="s">
        <v>13</v>
      </c>
      <c r="R48" s="128" t="s">
        <v>13</v>
      </c>
      <c r="S48" s="128" t="s">
        <v>13</v>
      </c>
      <c r="T48" s="128" t="s">
        <v>120</v>
      </c>
      <c r="U48" s="128" t="s">
        <v>13</v>
      </c>
      <c r="V48" s="128" t="s">
        <v>13</v>
      </c>
      <c r="W48" s="128" t="s">
        <v>13</v>
      </c>
      <c r="X48" s="128" t="s">
        <v>13</v>
      </c>
      <c r="Y48" s="128" t="s">
        <v>13</v>
      </c>
      <c r="Z48" s="128" t="s">
        <v>13</v>
      </c>
      <c r="AA48" s="128" t="s">
        <v>13</v>
      </c>
      <c r="AB48" s="128" t="s">
        <v>13</v>
      </c>
      <c r="AC48" s="128" t="s">
        <v>13</v>
      </c>
      <c r="AD48" s="128" t="s">
        <v>13</v>
      </c>
      <c r="AE48" s="128" t="s">
        <v>13</v>
      </c>
      <c r="AF48" s="128" t="s">
        <v>13</v>
      </c>
      <c r="AG48" s="128" t="s">
        <v>120</v>
      </c>
      <c r="AH48" s="128" t="s">
        <v>13</v>
      </c>
      <c r="AI48" s="128" t="s">
        <v>13</v>
      </c>
      <c r="AJ48" s="128" t="s">
        <v>13</v>
      </c>
      <c r="AK48" s="128" t="s">
        <v>13</v>
      </c>
    </row>
    <row r="49" spans="2:37" ht="19.5" customHeight="1">
      <c r="B49" s="125" t="s">
        <v>144</v>
      </c>
      <c r="D49" s="126">
        <v>26</v>
      </c>
      <c r="E49" s="127">
        <v>9.1</v>
      </c>
      <c r="F49" s="128" t="s">
        <v>120</v>
      </c>
      <c r="G49" s="127">
        <v>0.2</v>
      </c>
      <c r="H49" s="128">
        <v>11</v>
      </c>
      <c r="I49" s="128" t="s">
        <v>120</v>
      </c>
      <c r="J49" s="128" t="s">
        <v>120</v>
      </c>
      <c r="K49" s="128" t="s">
        <v>120</v>
      </c>
      <c r="L49" s="128">
        <v>121</v>
      </c>
      <c r="M49" s="128">
        <v>6</v>
      </c>
      <c r="N49" s="128">
        <v>79</v>
      </c>
      <c r="O49" s="128">
        <v>5</v>
      </c>
      <c r="P49" s="128">
        <v>69</v>
      </c>
      <c r="Q49" s="128">
        <v>3</v>
      </c>
      <c r="R49" s="128">
        <v>2</v>
      </c>
      <c r="S49" s="128">
        <v>1</v>
      </c>
      <c r="T49" s="128" t="s">
        <v>120</v>
      </c>
      <c r="U49" s="128" t="s">
        <v>120</v>
      </c>
      <c r="V49" s="128" t="s">
        <v>120</v>
      </c>
      <c r="W49" s="128" t="s">
        <v>120</v>
      </c>
      <c r="X49" s="128">
        <v>5</v>
      </c>
      <c r="Y49" s="128" t="s">
        <v>120</v>
      </c>
      <c r="Z49" s="128">
        <v>8</v>
      </c>
      <c r="AA49" s="128" t="s">
        <v>120</v>
      </c>
      <c r="AB49" s="128" t="s">
        <v>120</v>
      </c>
      <c r="AC49" s="128">
        <v>1</v>
      </c>
      <c r="AD49" s="128" t="s">
        <v>120</v>
      </c>
      <c r="AE49" s="128">
        <v>7</v>
      </c>
      <c r="AF49" s="128">
        <v>3</v>
      </c>
      <c r="AG49" s="128">
        <v>3</v>
      </c>
      <c r="AH49" s="128">
        <v>3</v>
      </c>
      <c r="AI49" s="128" t="s">
        <v>120</v>
      </c>
      <c r="AJ49" s="128">
        <v>43</v>
      </c>
      <c r="AK49" s="128">
        <v>80</v>
      </c>
    </row>
    <row r="50" ht="6" customHeight="1" thickBot="1">
      <c r="D50" s="130"/>
    </row>
    <row r="51" spans="1:37" ht="13.5">
      <c r="A51" s="131" t="s">
        <v>189</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row>
  </sheetData>
  <sheetProtection/>
  <mergeCells count="28">
    <mergeCell ref="AH5:AH6"/>
    <mergeCell ref="AI5:AI6"/>
    <mergeCell ref="AJ5:AJ6"/>
    <mergeCell ref="AK5:AK6"/>
    <mergeCell ref="Z5:AB5"/>
    <mergeCell ref="AC5:AC6"/>
    <mergeCell ref="AD5:AD6"/>
    <mergeCell ref="AE5:AE6"/>
    <mergeCell ref="AF5:AF6"/>
    <mergeCell ref="AG5:AG6"/>
    <mergeCell ref="T5:T6"/>
    <mergeCell ref="U5:U6"/>
    <mergeCell ref="V5:V6"/>
    <mergeCell ref="W5:W6"/>
    <mergeCell ref="X5:X6"/>
    <mergeCell ref="Y5:Y6"/>
    <mergeCell ref="L5:M5"/>
    <mergeCell ref="N5:O5"/>
    <mergeCell ref="P5:P6"/>
    <mergeCell ref="Q5:Q6"/>
    <mergeCell ref="R5:R6"/>
    <mergeCell ref="S5:S6"/>
    <mergeCell ref="A5:C6"/>
    <mergeCell ref="D5:E5"/>
    <mergeCell ref="F5:G5"/>
    <mergeCell ref="H5:H6"/>
    <mergeCell ref="I5:J5"/>
    <mergeCell ref="K5: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51"/>
  <sheetViews>
    <sheetView zoomScalePageLayoutView="0" workbookViewId="0" topLeftCell="A1">
      <selection activeCell="G17" sqref="G17"/>
    </sheetView>
  </sheetViews>
  <sheetFormatPr defaultColWidth="9.00390625" defaultRowHeight="13.5"/>
  <cols>
    <col min="1" max="1" width="0.875" style="7" customWidth="1"/>
    <col min="2" max="2" width="9.625" style="7" customWidth="1"/>
    <col min="3" max="3" width="1.00390625" style="7" customWidth="1"/>
    <col min="4" max="15" width="6.875" style="7" customWidth="1"/>
    <col min="16" max="16384" width="9.00390625" style="7" customWidth="1"/>
  </cols>
  <sheetData>
    <row r="1" ht="18">
      <c r="F1" s="94" t="s">
        <v>235</v>
      </c>
    </row>
    <row r="2" spans="6:7" ht="18" customHeight="1">
      <c r="F2" s="7" t="s">
        <v>236</v>
      </c>
      <c r="G2" s="95" t="s">
        <v>237</v>
      </c>
    </row>
    <row r="3" spans="1:2" ht="17.25" customHeight="1">
      <c r="A3" s="133"/>
      <c r="B3" s="96" t="s">
        <v>238</v>
      </c>
    </row>
    <row r="4" spans="1:15" ht="13.5" customHeight="1" thickBot="1">
      <c r="A4" s="96" t="s">
        <v>193</v>
      </c>
      <c r="L4" s="97"/>
      <c r="O4" s="99" t="s">
        <v>239</v>
      </c>
    </row>
    <row r="5" spans="1:15" ht="15" customHeight="1" thickTop="1">
      <c r="A5" s="100" t="s">
        <v>101</v>
      </c>
      <c r="B5" s="100"/>
      <c r="C5" s="101"/>
      <c r="D5" s="134" t="s">
        <v>103</v>
      </c>
      <c r="E5" s="135"/>
      <c r="F5" s="135"/>
      <c r="G5" s="135"/>
      <c r="H5" s="135"/>
      <c r="I5" s="135"/>
      <c r="J5" s="134" t="s">
        <v>240</v>
      </c>
      <c r="K5" s="135"/>
      <c r="L5" s="135"/>
      <c r="M5" s="135"/>
      <c r="N5" s="135"/>
      <c r="O5" s="135"/>
    </row>
    <row r="6" spans="1:15" ht="22.5" customHeight="1">
      <c r="A6" s="110"/>
      <c r="B6" s="110"/>
      <c r="C6" s="111"/>
      <c r="D6" s="136" t="s">
        <v>195</v>
      </c>
      <c r="E6" s="136" t="s">
        <v>196</v>
      </c>
      <c r="F6" s="136" t="s">
        <v>197</v>
      </c>
      <c r="G6" s="136" t="s">
        <v>200</v>
      </c>
      <c r="H6" s="136" t="s">
        <v>201</v>
      </c>
      <c r="I6" s="137" t="s">
        <v>241</v>
      </c>
      <c r="J6" s="136" t="s">
        <v>195</v>
      </c>
      <c r="K6" s="136" t="s">
        <v>196</v>
      </c>
      <c r="L6" s="136" t="s">
        <v>197</v>
      </c>
      <c r="M6" s="136" t="s">
        <v>200</v>
      </c>
      <c r="N6" s="136" t="s">
        <v>201</v>
      </c>
      <c r="O6" s="137" t="s">
        <v>241</v>
      </c>
    </row>
    <row r="7" ht="6" customHeight="1">
      <c r="D7" s="119"/>
    </row>
    <row r="8" spans="2:15" s="120" customFormat="1" ht="16.5" customHeight="1">
      <c r="B8" s="121" t="s">
        <v>114</v>
      </c>
      <c r="D8" s="138" t="s">
        <v>242</v>
      </c>
      <c r="E8" s="123">
        <v>60.6</v>
      </c>
      <c r="F8" s="124">
        <f>F11+F14</f>
        <v>275</v>
      </c>
      <c r="G8" s="124">
        <f>G11+G14</f>
        <v>1370</v>
      </c>
      <c r="H8" s="124">
        <f>H11+H14</f>
        <v>3002</v>
      </c>
      <c r="I8" s="124">
        <f>I11+I14</f>
        <v>38</v>
      </c>
      <c r="J8" s="123">
        <v>1.1</v>
      </c>
      <c r="K8" s="139" t="s">
        <v>243</v>
      </c>
      <c r="L8" s="124">
        <f>L11+L14</f>
        <v>19</v>
      </c>
      <c r="M8" s="124">
        <f>M11+M14</f>
        <v>6</v>
      </c>
      <c r="N8" s="124">
        <f>N11+N14</f>
        <v>3</v>
      </c>
      <c r="O8" s="124">
        <f>O11+O14</f>
        <v>1235</v>
      </c>
    </row>
    <row r="9" spans="2:15" s="120" customFormat="1" ht="14.25" customHeight="1">
      <c r="B9" s="121"/>
      <c r="D9" s="122"/>
      <c r="E9" s="123"/>
      <c r="F9" s="124"/>
      <c r="G9" s="124"/>
      <c r="H9" s="124"/>
      <c r="I9" s="124"/>
      <c r="J9" s="123"/>
      <c r="K9" s="124"/>
      <c r="L9" s="124"/>
      <c r="M9" s="124"/>
      <c r="N9" s="124"/>
      <c r="O9" s="124"/>
    </row>
    <row r="10" spans="2:15" s="120" customFormat="1" ht="14.25" customHeight="1">
      <c r="B10" s="121"/>
      <c r="D10" s="122"/>
      <c r="E10" s="123"/>
      <c r="F10" s="124"/>
      <c r="G10" s="124"/>
      <c r="H10" s="124"/>
      <c r="I10" s="124"/>
      <c r="J10" s="123"/>
      <c r="K10" s="124"/>
      <c r="L10" s="124"/>
      <c r="M10" s="124"/>
      <c r="N10" s="124"/>
      <c r="O10" s="124"/>
    </row>
    <row r="11" spans="2:15" s="120" customFormat="1" ht="16.5" customHeight="1">
      <c r="B11" s="121" t="s">
        <v>115</v>
      </c>
      <c r="D11" s="138" t="s">
        <v>244</v>
      </c>
      <c r="E11" s="123">
        <v>14.1</v>
      </c>
      <c r="F11" s="124">
        <f>SUM(F17:F30)</f>
        <v>229</v>
      </c>
      <c r="G11" s="124">
        <f>SUM(G17:G30)</f>
        <v>979</v>
      </c>
      <c r="H11" s="124">
        <f>SUM(H17:H30)</f>
        <v>2114</v>
      </c>
      <c r="I11" s="124">
        <f>SUM(I17:I30)</f>
        <v>12</v>
      </c>
      <c r="J11" s="123">
        <v>0.1</v>
      </c>
      <c r="K11" s="139">
        <v>837.4</v>
      </c>
      <c r="L11" s="124">
        <f>SUM(L17:L30)</f>
        <v>13</v>
      </c>
      <c r="M11" s="124">
        <f>SUM(M17:M30)</f>
        <v>3</v>
      </c>
      <c r="N11" s="124">
        <f>SUM(N17:N30)</f>
        <v>2</v>
      </c>
      <c r="O11" s="124">
        <f>SUM(O17:O30)</f>
        <v>924</v>
      </c>
    </row>
    <row r="12" spans="2:15" s="120" customFormat="1" ht="14.25" customHeight="1">
      <c r="B12" s="121"/>
      <c r="D12" s="122"/>
      <c r="E12" s="123"/>
      <c r="F12" s="124"/>
      <c r="G12" s="124"/>
      <c r="H12" s="124"/>
      <c r="I12" s="124"/>
      <c r="J12" s="123"/>
      <c r="K12" s="124"/>
      <c r="L12" s="124"/>
      <c r="M12" s="124"/>
      <c r="N12" s="124"/>
      <c r="O12" s="124"/>
    </row>
    <row r="13" spans="2:15" s="120" customFormat="1" ht="14.25" customHeight="1">
      <c r="B13" s="121"/>
      <c r="D13" s="122"/>
      <c r="E13" s="123"/>
      <c r="F13" s="124"/>
      <c r="G13" s="124"/>
      <c r="H13" s="124"/>
      <c r="I13" s="124"/>
      <c r="J13" s="123"/>
      <c r="K13" s="124"/>
      <c r="L13" s="124"/>
      <c r="M13" s="124"/>
      <c r="N13" s="124"/>
      <c r="O13" s="124"/>
    </row>
    <row r="14" spans="2:15" s="120" customFormat="1" ht="16.5" customHeight="1">
      <c r="B14" s="121" t="s">
        <v>116</v>
      </c>
      <c r="D14" s="138">
        <v>575.7</v>
      </c>
      <c r="E14" s="123">
        <v>46.5</v>
      </c>
      <c r="F14" s="124">
        <f>SUM(F33:F49)</f>
        <v>46</v>
      </c>
      <c r="G14" s="124">
        <f>SUM(G33:G49)</f>
        <v>391</v>
      </c>
      <c r="H14" s="124">
        <f>SUM(H33:H49)</f>
        <v>888</v>
      </c>
      <c r="I14" s="124">
        <f>SUM(I33:I49)</f>
        <v>26</v>
      </c>
      <c r="J14" s="123">
        <v>1</v>
      </c>
      <c r="K14" s="140">
        <v>333.1</v>
      </c>
      <c r="L14" s="124">
        <f>SUM(L33:L49)</f>
        <v>6</v>
      </c>
      <c r="M14" s="124">
        <f>SUM(M33:M49)</f>
        <v>3</v>
      </c>
      <c r="N14" s="124">
        <f>SUM(N33:N49)</f>
        <v>1</v>
      </c>
      <c r="O14" s="124">
        <f>SUM(O33:O49)</f>
        <v>311</v>
      </c>
    </row>
    <row r="15" spans="2:15" ht="14.25" customHeight="1">
      <c r="B15" s="125"/>
      <c r="D15" s="141"/>
      <c r="E15" s="127"/>
      <c r="F15" s="128"/>
      <c r="G15" s="128"/>
      <c r="H15" s="128"/>
      <c r="I15" s="128"/>
      <c r="J15" s="127"/>
      <c r="K15" s="127"/>
      <c r="L15" s="128"/>
      <c r="M15" s="128"/>
      <c r="N15" s="128"/>
      <c r="O15" s="128"/>
    </row>
    <row r="16" spans="2:15" ht="14.25" customHeight="1">
      <c r="B16" s="125"/>
      <c r="D16" s="141"/>
      <c r="E16" s="127"/>
      <c r="F16" s="128"/>
      <c r="G16" s="128"/>
      <c r="H16" s="128"/>
      <c r="I16" s="128"/>
      <c r="J16" s="127"/>
      <c r="K16" s="127"/>
      <c r="L16" s="128"/>
      <c r="M16" s="128"/>
      <c r="N16" s="128"/>
      <c r="O16" s="128"/>
    </row>
    <row r="17" spans="2:15" ht="19.5" customHeight="1">
      <c r="B17" s="125" t="s">
        <v>117</v>
      </c>
      <c r="D17" s="141">
        <v>449.5</v>
      </c>
      <c r="E17" s="127">
        <v>6.2</v>
      </c>
      <c r="F17" s="128">
        <v>113</v>
      </c>
      <c r="G17" s="128">
        <v>342</v>
      </c>
      <c r="H17" s="128">
        <v>667</v>
      </c>
      <c r="I17" s="128">
        <v>4</v>
      </c>
      <c r="J17" s="127" t="s">
        <v>13</v>
      </c>
      <c r="K17" s="127">
        <v>329.4</v>
      </c>
      <c r="L17" s="128">
        <v>4</v>
      </c>
      <c r="M17" s="128" t="s">
        <v>187</v>
      </c>
      <c r="N17" s="128" t="s">
        <v>187</v>
      </c>
      <c r="O17" s="128">
        <v>339</v>
      </c>
    </row>
    <row r="18" spans="2:15" ht="19.5" customHeight="1">
      <c r="B18" s="125" t="s">
        <v>0</v>
      </c>
      <c r="D18" s="141">
        <v>144.8</v>
      </c>
      <c r="E18" s="127">
        <v>0.1</v>
      </c>
      <c r="F18" s="128">
        <v>17</v>
      </c>
      <c r="G18" s="128">
        <v>80</v>
      </c>
      <c r="H18" s="128">
        <v>332</v>
      </c>
      <c r="I18" s="128">
        <v>2</v>
      </c>
      <c r="J18" s="127" t="s">
        <v>13</v>
      </c>
      <c r="K18" s="127">
        <v>113.3</v>
      </c>
      <c r="L18" s="128">
        <v>2</v>
      </c>
      <c r="M18" s="128" t="s">
        <v>13</v>
      </c>
      <c r="N18" s="128" t="s">
        <v>13</v>
      </c>
      <c r="O18" s="128">
        <v>151</v>
      </c>
    </row>
    <row r="19" spans="2:15" ht="19.5" customHeight="1">
      <c r="B19" s="125" t="s">
        <v>1</v>
      </c>
      <c r="D19" s="141">
        <v>68.8</v>
      </c>
      <c r="E19" s="127" t="s">
        <v>187</v>
      </c>
      <c r="F19" s="128">
        <v>6</v>
      </c>
      <c r="G19" s="128">
        <v>118</v>
      </c>
      <c r="H19" s="128">
        <v>92</v>
      </c>
      <c r="I19" s="128" t="s">
        <v>13</v>
      </c>
      <c r="J19" s="127" t="s">
        <v>13</v>
      </c>
      <c r="K19" s="127">
        <v>33.1</v>
      </c>
      <c r="L19" s="128" t="s">
        <v>13</v>
      </c>
      <c r="M19" s="128">
        <v>3</v>
      </c>
      <c r="N19" s="128">
        <v>1</v>
      </c>
      <c r="O19" s="128">
        <v>67</v>
      </c>
    </row>
    <row r="20" spans="2:15" ht="19.5" customHeight="1">
      <c r="B20" s="125" t="s">
        <v>2</v>
      </c>
      <c r="D20" s="141">
        <v>93.5</v>
      </c>
      <c r="E20" s="127" t="s">
        <v>187</v>
      </c>
      <c r="F20" s="128">
        <v>7</v>
      </c>
      <c r="G20" s="128">
        <v>88</v>
      </c>
      <c r="H20" s="128">
        <v>163</v>
      </c>
      <c r="I20" s="128" t="s">
        <v>187</v>
      </c>
      <c r="J20" s="127" t="s">
        <v>13</v>
      </c>
      <c r="K20" s="127">
        <v>47.3</v>
      </c>
      <c r="L20" s="128">
        <v>1</v>
      </c>
      <c r="M20" s="128" t="s">
        <v>13</v>
      </c>
      <c r="N20" s="128" t="s">
        <v>13</v>
      </c>
      <c r="O20" s="128">
        <v>30</v>
      </c>
    </row>
    <row r="21" spans="2:15" ht="19.5" customHeight="1">
      <c r="B21" s="125" t="s">
        <v>3</v>
      </c>
      <c r="D21" s="141">
        <v>55.7</v>
      </c>
      <c r="E21" s="127" t="s">
        <v>187</v>
      </c>
      <c r="F21" s="128">
        <v>8</v>
      </c>
      <c r="G21" s="128">
        <v>36</v>
      </c>
      <c r="H21" s="128">
        <v>86</v>
      </c>
      <c r="I21" s="128" t="s">
        <v>13</v>
      </c>
      <c r="J21" s="127" t="s">
        <v>13</v>
      </c>
      <c r="K21" s="127">
        <v>36.7</v>
      </c>
      <c r="L21" s="128" t="s">
        <v>13</v>
      </c>
      <c r="M21" s="128" t="s">
        <v>13</v>
      </c>
      <c r="N21" s="128" t="s">
        <v>13</v>
      </c>
      <c r="O21" s="128">
        <v>55</v>
      </c>
    </row>
    <row r="22" spans="2:15" ht="19.5" customHeight="1">
      <c r="B22" s="125" t="s">
        <v>4</v>
      </c>
      <c r="D22" s="141">
        <v>46.6</v>
      </c>
      <c r="E22" s="127">
        <v>0.2</v>
      </c>
      <c r="F22" s="128">
        <v>10</v>
      </c>
      <c r="G22" s="128">
        <v>37</v>
      </c>
      <c r="H22" s="128">
        <v>92</v>
      </c>
      <c r="I22" s="128">
        <v>2</v>
      </c>
      <c r="J22" s="127" t="s">
        <v>13</v>
      </c>
      <c r="K22" s="127">
        <v>26</v>
      </c>
      <c r="L22" s="128" t="s">
        <v>13</v>
      </c>
      <c r="M22" s="128" t="s">
        <v>13</v>
      </c>
      <c r="N22" s="128" t="s">
        <v>13</v>
      </c>
      <c r="O22" s="128">
        <v>37</v>
      </c>
    </row>
    <row r="23" spans="2:15" ht="19.5" customHeight="1">
      <c r="B23" s="125" t="s">
        <v>5</v>
      </c>
      <c r="D23" s="141">
        <v>12.3</v>
      </c>
      <c r="E23" s="127" t="s">
        <v>187</v>
      </c>
      <c r="F23" s="128">
        <v>2</v>
      </c>
      <c r="G23" s="128">
        <v>6</v>
      </c>
      <c r="H23" s="128">
        <v>20</v>
      </c>
      <c r="I23" s="128" t="s">
        <v>187</v>
      </c>
      <c r="J23" s="127" t="s">
        <v>13</v>
      </c>
      <c r="K23" s="127">
        <v>13.6</v>
      </c>
      <c r="L23" s="128">
        <v>1</v>
      </c>
      <c r="M23" s="128" t="s">
        <v>13</v>
      </c>
      <c r="N23" s="128" t="s">
        <v>13</v>
      </c>
      <c r="O23" s="128">
        <v>12</v>
      </c>
    </row>
    <row r="24" spans="2:15" ht="19.5" customHeight="1">
      <c r="B24" s="125" t="s">
        <v>6</v>
      </c>
      <c r="D24" s="141">
        <v>29.5</v>
      </c>
      <c r="E24" s="127">
        <v>1</v>
      </c>
      <c r="F24" s="128">
        <v>2</v>
      </c>
      <c r="G24" s="128">
        <v>15</v>
      </c>
      <c r="H24" s="128">
        <v>55</v>
      </c>
      <c r="I24" s="128" t="s">
        <v>187</v>
      </c>
      <c r="J24" s="127" t="s">
        <v>13</v>
      </c>
      <c r="K24" s="127">
        <v>23.6</v>
      </c>
      <c r="L24" s="128" t="s">
        <v>13</v>
      </c>
      <c r="M24" s="128" t="s">
        <v>13</v>
      </c>
      <c r="N24" s="128" t="s">
        <v>13</v>
      </c>
      <c r="O24" s="128">
        <v>9</v>
      </c>
    </row>
    <row r="25" spans="2:15" ht="19.5" customHeight="1">
      <c r="B25" s="125" t="s">
        <v>7</v>
      </c>
      <c r="D25" s="141">
        <v>43.1</v>
      </c>
      <c r="E25" s="127">
        <v>1.2</v>
      </c>
      <c r="F25" s="128">
        <v>6</v>
      </c>
      <c r="G25" s="128">
        <v>32</v>
      </c>
      <c r="H25" s="128">
        <v>81</v>
      </c>
      <c r="I25" s="128">
        <v>1</v>
      </c>
      <c r="J25" s="127" t="s">
        <v>13</v>
      </c>
      <c r="K25" s="127">
        <v>43.5</v>
      </c>
      <c r="L25" s="128">
        <v>1</v>
      </c>
      <c r="M25" s="128" t="s">
        <v>187</v>
      </c>
      <c r="N25" s="128" t="s">
        <v>187</v>
      </c>
      <c r="O25" s="128">
        <v>39</v>
      </c>
    </row>
    <row r="26" spans="2:15" ht="19.5" customHeight="1">
      <c r="B26" s="125" t="s">
        <v>8</v>
      </c>
      <c r="D26" s="141">
        <v>31.4</v>
      </c>
      <c r="E26" s="127" t="s">
        <v>187</v>
      </c>
      <c r="F26" s="128" t="s">
        <v>187</v>
      </c>
      <c r="G26" s="128">
        <v>28</v>
      </c>
      <c r="H26" s="128">
        <v>53</v>
      </c>
      <c r="I26" s="128" t="s">
        <v>234</v>
      </c>
      <c r="J26" s="127" t="s">
        <v>13</v>
      </c>
      <c r="K26" s="127">
        <v>16.2</v>
      </c>
      <c r="L26" s="128">
        <v>1</v>
      </c>
      <c r="M26" s="128" t="s">
        <v>13</v>
      </c>
      <c r="N26" s="128" t="s">
        <v>13</v>
      </c>
      <c r="O26" s="128">
        <v>21</v>
      </c>
    </row>
    <row r="27" spans="2:15" ht="19.5" customHeight="1">
      <c r="B27" s="125" t="s">
        <v>9</v>
      </c>
      <c r="D27" s="141">
        <v>37.8</v>
      </c>
      <c r="E27" s="127">
        <v>0.1</v>
      </c>
      <c r="F27" s="128">
        <v>5</v>
      </c>
      <c r="G27" s="128">
        <v>23</v>
      </c>
      <c r="H27" s="128">
        <v>72</v>
      </c>
      <c r="I27" s="128" t="s">
        <v>13</v>
      </c>
      <c r="J27" s="127">
        <v>0.1</v>
      </c>
      <c r="K27" s="127">
        <v>25.4</v>
      </c>
      <c r="L27" s="128" t="s">
        <v>13</v>
      </c>
      <c r="M27" s="128" t="s">
        <v>13</v>
      </c>
      <c r="N27" s="128" t="s">
        <v>13</v>
      </c>
      <c r="O27" s="128">
        <v>37</v>
      </c>
    </row>
    <row r="28" spans="2:15" ht="19.5" customHeight="1">
      <c r="B28" s="125" t="s">
        <v>10</v>
      </c>
      <c r="D28" s="141">
        <v>37.4</v>
      </c>
      <c r="E28" s="127" t="s">
        <v>187</v>
      </c>
      <c r="F28" s="128">
        <v>32</v>
      </c>
      <c r="G28" s="128">
        <v>21</v>
      </c>
      <c r="H28" s="128">
        <v>94</v>
      </c>
      <c r="I28" s="128" t="s">
        <v>187</v>
      </c>
      <c r="J28" s="127" t="s">
        <v>13</v>
      </c>
      <c r="K28" s="127">
        <v>29.3</v>
      </c>
      <c r="L28" s="128">
        <v>1</v>
      </c>
      <c r="M28" s="128" t="s">
        <v>13</v>
      </c>
      <c r="N28" s="128">
        <v>1</v>
      </c>
      <c r="O28" s="128">
        <v>17</v>
      </c>
    </row>
    <row r="29" spans="2:15" ht="19.5" customHeight="1">
      <c r="B29" s="125" t="s">
        <v>11</v>
      </c>
      <c r="D29" s="141">
        <v>99.4</v>
      </c>
      <c r="E29" s="127">
        <v>2</v>
      </c>
      <c r="F29" s="128">
        <v>16</v>
      </c>
      <c r="G29" s="128">
        <v>84</v>
      </c>
      <c r="H29" s="128">
        <v>200</v>
      </c>
      <c r="I29" s="128">
        <v>1</v>
      </c>
      <c r="J29" s="127" t="s">
        <v>13</v>
      </c>
      <c r="K29" s="127">
        <v>61.9</v>
      </c>
      <c r="L29" s="128">
        <v>2</v>
      </c>
      <c r="M29" s="128" t="s">
        <v>13</v>
      </c>
      <c r="N29" s="128" t="s">
        <v>13</v>
      </c>
      <c r="O29" s="128">
        <v>84</v>
      </c>
    </row>
    <row r="30" spans="2:15" ht="19.5" customHeight="1">
      <c r="B30" s="125" t="s">
        <v>12</v>
      </c>
      <c r="D30" s="141">
        <v>64.2</v>
      </c>
      <c r="E30" s="127">
        <v>3.3</v>
      </c>
      <c r="F30" s="128">
        <v>5</v>
      </c>
      <c r="G30" s="128">
        <v>69</v>
      </c>
      <c r="H30" s="128">
        <v>107</v>
      </c>
      <c r="I30" s="128">
        <v>2</v>
      </c>
      <c r="J30" s="127" t="s">
        <v>13</v>
      </c>
      <c r="K30" s="127">
        <v>38.1</v>
      </c>
      <c r="L30" s="128" t="s">
        <v>187</v>
      </c>
      <c r="M30" s="128" t="s">
        <v>13</v>
      </c>
      <c r="N30" s="128" t="s">
        <v>13</v>
      </c>
      <c r="O30" s="128">
        <v>26</v>
      </c>
    </row>
    <row r="31" spans="2:15" ht="15" customHeight="1">
      <c r="B31" s="125"/>
      <c r="D31" s="141"/>
      <c r="E31" s="127"/>
      <c r="F31" s="128"/>
      <c r="G31" s="128"/>
      <c r="H31" s="128"/>
      <c r="I31" s="128"/>
      <c r="J31" s="127"/>
      <c r="K31" s="127"/>
      <c r="L31" s="128"/>
      <c r="M31" s="128"/>
      <c r="N31" s="128"/>
      <c r="O31" s="128"/>
    </row>
    <row r="32" spans="2:15" ht="15" customHeight="1">
      <c r="B32" s="125"/>
      <c r="D32" s="141"/>
      <c r="E32" s="127"/>
      <c r="F32" s="128"/>
      <c r="G32" s="128"/>
      <c r="H32" s="128"/>
      <c r="I32" s="128"/>
      <c r="J32" s="127"/>
      <c r="K32" s="127"/>
      <c r="L32" s="128"/>
      <c r="M32" s="128"/>
      <c r="N32" s="128"/>
      <c r="O32" s="128"/>
    </row>
    <row r="33" spans="2:15" ht="19.5" customHeight="1">
      <c r="B33" s="125" t="s">
        <v>118</v>
      </c>
      <c r="D33" s="141">
        <v>51.5</v>
      </c>
      <c r="E33" s="127">
        <v>3.4</v>
      </c>
      <c r="F33" s="128">
        <v>5</v>
      </c>
      <c r="G33" s="128">
        <v>44</v>
      </c>
      <c r="H33" s="128">
        <v>108</v>
      </c>
      <c r="I33" s="128">
        <v>3</v>
      </c>
      <c r="J33" s="127" t="s">
        <v>13</v>
      </c>
      <c r="K33" s="127">
        <v>35.7</v>
      </c>
      <c r="L33" s="128" t="s">
        <v>13</v>
      </c>
      <c r="M33" s="128">
        <v>1</v>
      </c>
      <c r="N33" s="128" t="s">
        <v>13</v>
      </c>
      <c r="O33" s="128">
        <v>36</v>
      </c>
    </row>
    <row r="34" spans="2:15" ht="19.5" customHeight="1">
      <c r="B34" s="125" t="s">
        <v>121</v>
      </c>
      <c r="D34" s="141">
        <v>36.9</v>
      </c>
      <c r="E34" s="127">
        <v>7</v>
      </c>
      <c r="F34" s="128">
        <v>3</v>
      </c>
      <c r="G34" s="128">
        <v>13</v>
      </c>
      <c r="H34" s="128">
        <v>53</v>
      </c>
      <c r="I34" s="128" t="s">
        <v>187</v>
      </c>
      <c r="J34" s="127" t="s">
        <v>13</v>
      </c>
      <c r="K34" s="127">
        <v>20.2</v>
      </c>
      <c r="L34" s="128" t="s">
        <v>187</v>
      </c>
      <c r="M34" s="128">
        <v>1</v>
      </c>
      <c r="N34" s="128" t="s">
        <v>187</v>
      </c>
      <c r="O34" s="128">
        <v>13</v>
      </c>
    </row>
    <row r="35" spans="2:15" ht="19.5" customHeight="1">
      <c r="B35" s="125" t="s">
        <v>123</v>
      </c>
      <c r="D35" s="141">
        <v>29.7</v>
      </c>
      <c r="E35" s="127">
        <v>2</v>
      </c>
      <c r="F35" s="128">
        <v>5</v>
      </c>
      <c r="G35" s="128">
        <v>17</v>
      </c>
      <c r="H35" s="128">
        <v>32</v>
      </c>
      <c r="I35" s="128" t="s">
        <v>13</v>
      </c>
      <c r="J35" s="127" t="s">
        <v>13</v>
      </c>
      <c r="K35" s="127">
        <v>25.7</v>
      </c>
      <c r="L35" s="128" t="s">
        <v>187</v>
      </c>
      <c r="M35" s="128" t="s">
        <v>13</v>
      </c>
      <c r="N35" s="128" t="s">
        <v>13</v>
      </c>
      <c r="O35" s="128">
        <v>19</v>
      </c>
    </row>
    <row r="36" spans="2:15" ht="19.5" customHeight="1">
      <c r="B36" s="125" t="s">
        <v>124</v>
      </c>
      <c r="D36" s="141">
        <v>22.4</v>
      </c>
      <c r="E36" s="127">
        <v>0.2</v>
      </c>
      <c r="F36" s="128">
        <v>4</v>
      </c>
      <c r="G36" s="128">
        <v>12</v>
      </c>
      <c r="H36" s="128">
        <v>34</v>
      </c>
      <c r="I36" s="128" t="s">
        <v>13</v>
      </c>
      <c r="J36" s="127" t="s">
        <v>13</v>
      </c>
      <c r="K36" s="127">
        <v>15.5</v>
      </c>
      <c r="L36" s="128" t="s">
        <v>187</v>
      </c>
      <c r="M36" s="128" t="s">
        <v>13</v>
      </c>
      <c r="N36" s="128" t="s">
        <v>13</v>
      </c>
      <c r="O36" s="128">
        <v>25</v>
      </c>
    </row>
    <row r="37" spans="2:15" ht="19.5" customHeight="1">
      <c r="B37" s="125" t="s">
        <v>125</v>
      </c>
      <c r="D37" s="141">
        <v>62.5</v>
      </c>
      <c r="E37" s="127">
        <v>2.9</v>
      </c>
      <c r="F37" s="128">
        <v>4</v>
      </c>
      <c r="G37" s="128">
        <v>28</v>
      </c>
      <c r="H37" s="128">
        <v>109</v>
      </c>
      <c r="I37" s="128">
        <v>3</v>
      </c>
      <c r="J37" s="127">
        <v>1</v>
      </c>
      <c r="K37" s="127">
        <v>31.1</v>
      </c>
      <c r="L37" s="128">
        <v>1</v>
      </c>
      <c r="M37" s="128" t="s">
        <v>13</v>
      </c>
      <c r="N37" s="128" t="s">
        <v>13</v>
      </c>
      <c r="O37" s="128">
        <v>27</v>
      </c>
    </row>
    <row r="38" spans="2:15" ht="19.5" customHeight="1">
      <c r="B38" s="125" t="s">
        <v>126</v>
      </c>
      <c r="D38" s="141">
        <v>49.4</v>
      </c>
      <c r="E38" s="127" t="s">
        <v>187</v>
      </c>
      <c r="F38" s="128">
        <v>5</v>
      </c>
      <c r="G38" s="128">
        <v>25</v>
      </c>
      <c r="H38" s="128">
        <v>80</v>
      </c>
      <c r="I38" s="128" t="s">
        <v>13</v>
      </c>
      <c r="J38" s="127" t="s">
        <v>13</v>
      </c>
      <c r="K38" s="127">
        <v>25.6</v>
      </c>
      <c r="L38" s="128">
        <v>1</v>
      </c>
      <c r="M38" s="128" t="s">
        <v>13</v>
      </c>
      <c r="N38" s="128" t="s">
        <v>13</v>
      </c>
      <c r="O38" s="128">
        <v>25</v>
      </c>
    </row>
    <row r="39" spans="2:15" ht="19.5" customHeight="1">
      <c r="B39" s="125" t="s">
        <v>127</v>
      </c>
      <c r="D39" s="141">
        <v>72.7</v>
      </c>
      <c r="E39" s="127">
        <v>6.2</v>
      </c>
      <c r="F39" s="128">
        <v>10</v>
      </c>
      <c r="G39" s="128">
        <v>68</v>
      </c>
      <c r="H39" s="128">
        <v>166</v>
      </c>
      <c r="I39" s="128">
        <v>5</v>
      </c>
      <c r="J39" s="127" t="s">
        <v>13</v>
      </c>
      <c r="K39" s="127">
        <v>45.2</v>
      </c>
      <c r="L39" s="128">
        <v>3</v>
      </c>
      <c r="M39" s="128" t="s">
        <v>13</v>
      </c>
      <c r="N39" s="128" t="s">
        <v>13</v>
      </c>
      <c r="O39" s="128">
        <v>53</v>
      </c>
    </row>
    <row r="40" spans="2:15" ht="19.5" customHeight="1">
      <c r="B40" s="125" t="s">
        <v>128</v>
      </c>
      <c r="D40" s="141">
        <v>22.1</v>
      </c>
      <c r="E40" s="127">
        <v>2</v>
      </c>
      <c r="F40" s="128" t="s">
        <v>13</v>
      </c>
      <c r="G40" s="128">
        <v>12</v>
      </c>
      <c r="H40" s="128">
        <v>24</v>
      </c>
      <c r="I40" s="128" t="s">
        <v>13</v>
      </c>
      <c r="J40" s="127" t="s">
        <v>13</v>
      </c>
      <c r="K40" s="127">
        <v>20.1</v>
      </c>
      <c r="L40" s="128" t="s">
        <v>187</v>
      </c>
      <c r="M40" s="128" t="s">
        <v>13</v>
      </c>
      <c r="N40" s="128" t="s">
        <v>13</v>
      </c>
      <c r="O40" s="128">
        <v>14</v>
      </c>
    </row>
    <row r="41" spans="2:15" ht="19.5" customHeight="1">
      <c r="B41" s="125" t="s">
        <v>133</v>
      </c>
      <c r="D41" s="141">
        <v>17.4</v>
      </c>
      <c r="E41" s="127">
        <v>3</v>
      </c>
      <c r="F41" s="128" t="s">
        <v>187</v>
      </c>
      <c r="G41" s="128">
        <v>8</v>
      </c>
      <c r="H41" s="128">
        <v>17</v>
      </c>
      <c r="I41" s="128">
        <v>1</v>
      </c>
      <c r="J41" s="127" t="s">
        <v>13</v>
      </c>
      <c r="K41" s="127">
        <v>8.5</v>
      </c>
      <c r="L41" s="128" t="s">
        <v>13</v>
      </c>
      <c r="M41" s="128" t="s">
        <v>13</v>
      </c>
      <c r="N41" s="128" t="s">
        <v>13</v>
      </c>
      <c r="O41" s="128">
        <v>4</v>
      </c>
    </row>
    <row r="42" spans="2:15" ht="19.5" customHeight="1">
      <c r="B42" s="125" t="s">
        <v>137</v>
      </c>
      <c r="D42" s="141">
        <v>25</v>
      </c>
      <c r="E42" s="127" t="s">
        <v>187</v>
      </c>
      <c r="F42" s="128">
        <v>1</v>
      </c>
      <c r="G42" s="128">
        <v>23</v>
      </c>
      <c r="H42" s="128">
        <v>34</v>
      </c>
      <c r="I42" s="128" t="s">
        <v>13</v>
      </c>
      <c r="J42" s="127" t="s">
        <v>13</v>
      </c>
      <c r="K42" s="127">
        <v>22</v>
      </c>
      <c r="L42" s="128" t="s">
        <v>13</v>
      </c>
      <c r="M42" s="128" t="s">
        <v>13</v>
      </c>
      <c r="N42" s="128">
        <v>1</v>
      </c>
      <c r="O42" s="128">
        <v>17</v>
      </c>
    </row>
    <row r="43" spans="2:15" ht="19.5" customHeight="1">
      <c r="B43" s="125" t="s">
        <v>138</v>
      </c>
      <c r="D43" s="141">
        <v>47.3</v>
      </c>
      <c r="E43" s="127">
        <v>6.1</v>
      </c>
      <c r="F43" s="128">
        <v>2</v>
      </c>
      <c r="G43" s="128">
        <v>33</v>
      </c>
      <c r="H43" s="128">
        <v>72</v>
      </c>
      <c r="I43" s="128">
        <v>7</v>
      </c>
      <c r="J43" s="127" t="s">
        <v>13</v>
      </c>
      <c r="K43" s="127">
        <v>19</v>
      </c>
      <c r="L43" s="128" t="s">
        <v>13</v>
      </c>
      <c r="M43" s="128" t="s">
        <v>13</v>
      </c>
      <c r="N43" s="128" t="s">
        <v>13</v>
      </c>
      <c r="O43" s="128">
        <v>12</v>
      </c>
    </row>
    <row r="44" spans="2:15" ht="19.5" customHeight="1">
      <c r="B44" s="125" t="s">
        <v>139</v>
      </c>
      <c r="D44" s="141">
        <v>8.2</v>
      </c>
      <c r="E44" s="127">
        <v>0.1</v>
      </c>
      <c r="F44" s="128" t="s">
        <v>187</v>
      </c>
      <c r="G44" s="128">
        <v>3</v>
      </c>
      <c r="H44" s="128">
        <v>13</v>
      </c>
      <c r="I44" s="128" t="s">
        <v>13</v>
      </c>
      <c r="J44" s="127" t="s">
        <v>13</v>
      </c>
      <c r="K44" s="127">
        <v>11</v>
      </c>
      <c r="L44" s="128">
        <v>1</v>
      </c>
      <c r="M44" s="128" t="s">
        <v>13</v>
      </c>
      <c r="N44" s="128" t="s">
        <v>13</v>
      </c>
      <c r="O44" s="128">
        <v>9</v>
      </c>
    </row>
    <row r="45" spans="2:15" ht="19.5" customHeight="1">
      <c r="B45" s="125" t="s">
        <v>140</v>
      </c>
      <c r="D45" s="141">
        <v>4.4</v>
      </c>
      <c r="E45" s="127">
        <v>1.2</v>
      </c>
      <c r="F45" s="128" t="s">
        <v>187</v>
      </c>
      <c r="G45" s="128">
        <v>3</v>
      </c>
      <c r="H45" s="128">
        <v>9</v>
      </c>
      <c r="I45" s="128">
        <v>2</v>
      </c>
      <c r="J45" s="127" t="s">
        <v>13</v>
      </c>
      <c r="K45" s="127">
        <v>3.1</v>
      </c>
      <c r="L45" s="128" t="s">
        <v>13</v>
      </c>
      <c r="M45" s="128" t="s">
        <v>13</v>
      </c>
      <c r="N45" s="128" t="s">
        <v>13</v>
      </c>
      <c r="O45" s="128" t="s">
        <v>13</v>
      </c>
    </row>
    <row r="46" spans="2:15" ht="19.5" customHeight="1">
      <c r="B46" s="125" t="s">
        <v>141</v>
      </c>
      <c r="D46" s="141">
        <v>35.1</v>
      </c>
      <c r="E46" s="127">
        <v>3.7</v>
      </c>
      <c r="F46" s="128">
        <v>2</v>
      </c>
      <c r="G46" s="128">
        <v>20</v>
      </c>
      <c r="H46" s="128">
        <v>42</v>
      </c>
      <c r="I46" s="128">
        <v>2</v>
      </c>
      <c r="J46" s="127" t="s">
        <v>13</v>
      </c>
      <c r="K46" s="127">
        <v>21</v>
      </c>
      <c r="L46" s="128" t="s">
        <v>187</v>
      </c>
      <c r="M46" s="128" t="s">
        <v>13</v>
      </c>
      <c r="N46" s="128" t="s">
        <v>13</v>
      </c>
      <c r="O46" s="128">
        <v>23</v>
      </c>
    </row>
    <row r="47" spans="2:15" ht="19.5" customHeight="1">
      <c r="B47" s="125" t="s">
        <v>142</v>
      </c>
      <c r="D47" s="141">
        <v>31.9</v>
      </c>
      <c r="E47" s="127">
        <v>4.2</v>
      </c>
      <c r="F47" s="128">
        <v>4</v>
      </c>
      <c r="G47" s="128">
        <v>35</v>
      </c>
      <c r="H47" s="128">
        <v>44</v>
      </c>
      <c r="I47" s="128">
        <v>1</v>
      </c>
      <c r="J47" s="127" t="s">
        <v>13</v>
      </c>
      <c r="K47" s="127">
        <v>17.4</v>
      </c>
      <c r="L47" s="128" t="s">
        <v>13</v>
      </c>
      <c r="M47" s="128">
        <v>1</v>
      </c>
      <c r="N47" s="128" t="s">
        <v>13</v>
      </c>
      <c r="O47" s="128">
        <v>10</v>
      </c>
    </row>
    <row r="48" spans="2:15" ht="19.5" customHeight="1">
      <c r="B48" s="125" t="s">
        <v>143</v>
      </c>
      <c r="D48" s="141">
        <v>22.1</v>
      </c>
      <c r="E48" s="127">
        <v>3.4</v>
      </c>
      <c r="F48" s="128" t="s">
        <v>187</v>
      </c>
      <c r="G48" s="128">
        <v>18</v>
      </c>
      <c r="H48" s="128">
        <v>20</v>
      </c>
      <c r="I48" s="128">
        <v>2</v>
      </c>
      <c r="J48" s="127" t="s">
        <v>13</v>
      </c>
      <c r="K48" s="127" t="s">
        <v>13</v>
      </c>
      <c r="L48" s="128" t="s">
        <v>13</v>
      </c>
      <c r="M48" s="128" t="s">
        <v>13</v>
      </c>
      <c r="N48" s="128" t="s">
        <v>13</v>
      </c>
      <c r="O48" s="128" t="s">
        <v>13</v>
      </c>
    </row>
    <row r="49" spans="2:15" ht="19.5" customHeight="1">
      <c r="B49" s="125" t="s">
        <v>144</v>
      </c>
      <c r="D49" s="141">
        <v>37.1</v>
      </c>
      <c r="E49" s="127">
        <v>1.1</v>
      </c>
      <c r="F49" s="128">
        <v>1</v>
      </c>
      <c r="G49" s="128">
        <v>29</v>
      </c>
      <c r="H49" s="128">
        <v>31</v>
      </c>
      <c r="I49" s="128" t="s">
        <v>13</v>
      </c>
      <c r="J49" s="127" t="s">
        <v>13</v>
      </c>
      <c r="K49" s="127">
        <v>12</v>
      </c>
      <c r="L49" s="128" t="s">
        <v>13</v>
      </c>
      <c r="M49" s="128" t="s">
        <v>13</v>
      </c>
      <c r="N49" s="128" t="s">
        <v>13</v>
      </c>
      <c r="O49" s="128">
        <v>24</v>
      </c>
    </row>
    <row r="50" spans="4:11" ht="6" customHeight="1" thickBot="1">
      <c r="D50" s="142"/>
      <c r="J50" s="143"/>
      <c r="K50" s="143"/>
    </row>
    <row r="51" spans="1:15" ht="13.5">
      <c r="A51" s="131" t="s">
        <v>189</v>
      </c>
      <c r="B51" s="132"/>
      <c r="C51" s="132"/>
      <c r="D51" s="132"/>
      <c r="E51" s="132"/>
      <c r="F51" s="132"/>
      <c r="G51" s="132"/>
      <c r="H51" s="132"/>
      <c r="I51" s="132"/>
      <c r="J51" s="132"/>
      <c r="K51" s="132"/>
      <c r="L51" s="132"/>
      <c r="M51" s="132"/>
      <c r="N51" s="132"/>
      <c r="O51" s="132"/>
    </row>
  </sheetData>
  <sheetProtection/>
  <mergeCells count="3">
    <mergeCell ref="A5:C6"/>
    <mergeCell ref="D5:I5"/>
    <mergeCell ref="J5:O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X52"/>
  <sheetViews>
    <sheetView zoomScalePageLayoutView="0" workbookViewId="0" topLeftCell="A1">
      <selection activeCell="H15" sqref="H15:I15"/>
    </sheetView>
  </sheetViews>
  <sheetFormatPr defaultColWidth="9.00390625" defaultRowHeight="13.5"/>
  <cols>
    <col min="1" max="1" width="0.875" style="1" customWidth="1"/>
    <col min="2" max="2" width="8.375" style="1" customWidth="1"/>
    <col min="3" max="3" width="0.875" style="1" customWidth="1"/>
    <col min="4" max="5" width="5.125" style="1" customWidth="1"/>
    <col min="6" max="17" width="2.625" style="1" customWidth="1"/>
    <col min="18" max="20" width="5.125" style="1" customWidth="1"/>
    <col min="21" max="21" width="4.875" style="1" customWidth="1"/>
    <col min="22" max="22" width="4.625" style="1" customWidth="1"/>
    <col min="23" max="23" width="4.875" style="1" customWidth="1"/>
    <col min="24" max="24" width="5.125" style="1" customWidth="1"/>
    <col min="25" max="16384" width="9.00390625" style="1" customWidth="1"/>
  </cols>
  <sheetData>
    <row r="1" ht="17.25">
      <c r="E1" s="5" t="s">
        <v>245</v>
      </c>
    </row>
    <row r="2" spans="1:24" ht="16.5" customHeight="1">
      <c r="A2" s="21"/>
      <c r="L2" s="144"/>
      <c r="M2" s="144"/>
      <c r="N2" s="144"/>
      <c r="O2" s="144"/>
      <c r="P2" s="144"/>
      <c r="Q2" s="144"/>
      <c r="R2" s="144"/>
      <c r="S2" s="144"/>
      <c r="T2" s="144"/>
      <c r="U2" s="145" t="s">
        <v>246</v>
      </c>
      <c r="V2" s="146"/>
      <c r="W2" s="146"/>
      <c r="X2" s="147"/>
    </row>
    <row r="3" spans="1:24" s="148" customFormat="1" ht="13.5" customHeight="1" thickBot="1">
      <c r="A3" s="4"/>
      <c r="L3" s="145" t="s">
        <v>247</v>
      </c>
      <c r="M3" s="147"/>
      <c r="N3" s="147"/>
      <c r="O3" s="147"/>
      <c r="P3" s="147"/>
      <c r="Q3" s="147"/>
      <c r="R3" s="147"/>
      <c r="S3" s="147"/>
      <c r="T3" s="147"/>
      <c r="U3" s="147"/>
      <c r="V3" s="147"/>
      <c r="W3" s="147"/>
      <c r="X3" s="147"/>
    </row>
    <row r="4" spans="1:24" ht="18" customHeight="1" thickTop="1">
      <c r="A4" s="149" t="s">
        <v>101</v>
      </c>
      <c r="B4" s="150"/>
      <c r="C4" s="151"/>
      <c r="D4" s="68" t="s">
        <v>248</v>
      </c>
      <c r="E4" s="152" t="s">
        <v>249</v>
      </c>
      <c r="F4" s="152" t="s">
        <v>250</v>
      </c>
      <c r="G4" s="153" t="s">
        <v>251</v>
      </c>
      <c r="H4" s="152" t="s">
        <v>252</v>
      </c>
      <c r="I4" s="153" t="s">
        <v>253</v>
      </c>
      <c r="J4" s="152" t="s">
        <v>254</v>
      </c>
      <c r="K4" s="153" t="s">
        <v>255</v>
      </c>
      <c r="L4" s="152" t="s">
        <v>256</v>
      </c>
      <c r="M4" s="153" t="s">
        <v>251</v>
      </c>
      <c r="N4" s="152" t="s">
        <v>257</v>
      </c>
      <c r="O4" s="154" t="s">
        <v>258</v>
      </c>
      <c r="P4" s="152" t="s">
        <v>259</v>
      </c>
      <c r="Q4" s="154" t="s">
        <v>251</v>
      </c>
      <c r="R4" s="134" t="s">
        <v>260</v>
      </c>
      <c r="S4" s="135"/>
      <c r="T4" s="135"/>
      <c r="U4" s="135"/>
      <c r="V4" s="135"/>
      <c r="W4" s="135"/>
      <c r="X4" s="135"/>
    </row>
    <row r="5" spans="1:24" ht="18" customHeight="1">
      <c r="A5" s="155"/>
      <c r="B5" s="155"/>
      <c r="C5" s="156"/>
      <c r="D5" s="72"/>
      <c r="E5" s="157"/>
      <c r="F5" s="157"/>
      <c r="G5" s="158"/>
      <c r="H5" s="157"/>
      <c r="I5" s="158"/>
      <c r="J5" s="157"/>
      <c r="K5" s="158"/>
      <c r="L5" s="157"/>
      <c r="M5" s="158"/>
      <c r="N5" s="157"/>
      <c r="O5" s="159"/>
      <c r="P5" s="160"/>
      <c r="Q5" s="161"/>
      <c r="R5" s="162" t="s">
        <v>261</v>
      </c>
      <c r="S5" s="157" t="s">
        <v>262</v>
      </c>
      <c r="T5" s="157" t="s">
        <v>263</v>
      </c>
      <c r="U5" s="163" t="s">
        <v>264</v>
      </c>
      <c r="V5" s="164"/>
      <c r="W5" s="164"/>
      <c r="X5" s="164"/>
    </row>
    <row r="6" spans="1:24" ht="21" customHeight="1">
      <c r="A6" s="165"/>
      <c r="B6" s="165"/>
      <c r="C6" s="166"/>
      <c r="D6" s="82"/>
      <c r="E6" s="167"/>
      <c r="F6" s="167"/>
      <c r="G6" s="168"/>
      <c r="H6" s="167"/>
      <c r="I6" s="168"/>
      <c r="J6" s="167"/>
      <c r="K6" s="168"/>
      <c r="L6" s="167"/>
      <c r="M6" s="168"/>
      <c r="N6" s="167"/>
      <c r="O6" s="169"/>
      <c r="P6" s="170"/>
      <c r="Q6" s="171"/>
      <c r="R6" s="172"/>
      <c r="S6" s="167"/>
      <c r="T6" s="167"/>
      <c r="U6" s="136" t="s">
        <v>265</v>
      </c>
      <c r="V6" s="136" t="s">
        <v>152</v>
      </c>
      <c r="W6" s="136" t="s">
        <v>266</v>
      </c>
      <c r="X6" s="136" t="s">
        <v>267</v>
      </c>
    </row>
    <row r="7" ht="4.5" customHeight="1">
      <c r="D7" s="10"/>
    </row>
    <row r="8" ht="11.25" customHeight="1">
      <c r="D8" s="173" t="s">
        <v>268</v>
      </c>
    </row>
    <row r="9" spans="2:24" s="11" customFormat="1" ht="16.5" customHeight="1">
      <c r="B9" s="89" t="s">
        <v>114</v>
      </c>
      <c r="D9" s="13">
        <f>D12+D15</f>
        <v>3042</v>
      </c>
      <c r="E9" s="14">
        <f>E12+E15</f>
        <v>913</v>
      </c>
      <c r="F9" s="91">
        <f>F12+F15</f>
        <v>183</v>
      </c>
      <c r="G9" s="91"/>
      <c r="H9" s="91">
        <f>H12+H15</f>
        <v>148</v>
      </c>
      <c r="I9" s="91"/>
      <c r="J9" s="91">
        <f>J12+J15</f>
        <v>269</v>
      </c>
      <c r="K9" s="91"/>
      <c r="L9" s="91">
        <f>L12+L15</f>
        <v>108</v>
      </c>
      <c r="M9" s="91"/>
      <c r="N9" s="91">
        <f>N12+N15</f>
        <v>735</v>
      </c>
      <c r="O9" s="91"/>
      <c r="P9" s="91">
        <f>P12+P15</f>
        <v>416</v>
      </c>
      <c r="Q9" s="174"/>
      <c r="R9" s="14">
        <f>S9+T9+U9</f>
        <v>1771</v>
      </c>
      <c r="S9" s="14">
        <f>S12+S15</f>
        <v>27</v>
      </c>
      <c r="T9" s="14">
        <f>T12+T15</f>
        <v>10</v>
      </c>
      <c r="U9" s="14">
        <f>V9+W9+X9</f>
        <v>1734</v>
      </c>
      <c r="V9" s="14">
        <f>V12+V15</f>
        <v>1220</v>
      </c>
      <c r="W9" s="14">
        <f>W12+W15</f>
        <v>418</v>
      </c>
      <c r="X9" s="14">
        <f>X12+X15</f>
        <v>96</v>
      </c>
    </row>
    <row r="10" spans="2:24" s="11" customFormat="1" ht="14.25" customHeight="1">
      <c r="B10" s="89"/>
      <c r="D10" s="13"/>
      <c r="E10" s="14"/>
      <c r="F10" s="91"/>
      <c r="G10" s="91"/>
      <c r="H10" s="91"/>
      <c r="I10" s="91"/>
      <c r="J10" s="91"/>
      <c r="K10" s="91"/>
      <c r="L10" s="91"/>
      <c r="M10" s="91"/>
      <c r="N10" s="91"/>
      <c r="O10" s="91"/>
      <c r="P10" s="91"/>
      <c r="Q10" s="174"/>
      <c r="R10" s="14"/>
      <c r="S10" s="14"/>
      <c r="T10" s="14"/>
      <c r="U10" s="14"/>
      <c r="V10" s="14"/>
      <c r="W10" s="14"/>
      <c r="X10" s="14"/>
    </row>
    <row r="11" spans="2:24" s="11" customFormat="1" ht="14.25" customHeight="1">
      <c r="B11" s="89"/>
      <c r="D11" s="13"/>
      <c r="E11" s="14"/>
      <c r="F11" s="91"/>
      <c r="G11" s="91"/>
      <c r="H11" s="91"/>
      <c r="I11" s="91"/>
      <c r="J11" s="91"/>
      <c r="K11" s="91"/>
      <c r="L11" s="91"/>
      <c r="M11" s="91"/>
      <c r="N11" s="91"/>
      <c r="O11" s="91"/>
      <c r="P11" s="91"/>
      <c r="Q11" s="174"/>
      <c r="R11" s="14"/>
      <c r="S11" s="14"/>
      <c r="T11" s="14"/>
      <c r="U11" s="14"/>
      <c r="V11" s="14"/>
      <c r="W11" s="14"/>
      <c r="X11" s="14"/>
    </row>
    <row r="12" spans="2:24" s="11" customFormat="1" ht="16.5" customHeight="1">
      <c r="B12" s="89" t="s">
        <v>115</v>
      </c>
      <c r="D12" s="13">
        <f>SUM(D18:D31)</f>
        <v>2358</v>
      </c>
      <c r="E12" s="14">
        <f>SUM(E18:E31)</f>
        <v>687</v>
      </c>
      <c r="F12" s="91">
        <f>SUM(F18:G31)</f>
        <v>122</v>
      </c>
      <c r="G12" s="91"/>
      <c r="H12" s="91">
        <f>SUM(H18:I31)</f>
        <v>133</v>
      </c>
      <c r="I12" s="91"/>
      <c r="J12" s="91">
        <f>SUM(J18:K31)</f>
        <v>156</v>
      </c>
      <c r="K12" s="91"/>
      <c r="L12" s="91">
        <f>SUM(L18:M31)</f>
        <v>78</v>
      </c>
      <c r="M12" s="91"/>
      <c r="N12" s="91">
        <f>SUM(N18:O31)</f>
        <v>503</v>
      </c>
      <c r="O12" s="91"/>
      <c r="P12" s="91">
        <f>SUM(P18:Q31)</f>
        <v>138</v>
      </c>
      <c r="Q12" s="174"/>
      <c r="R12" s="14">
        <f aca="true" t="shared" si="0" ref="R12:R17">S12+T12+U12</f>
        <v>1178</v>
      </c>
      <c r="S12" s="14">
        <f>SUM(S18:S31)</f>
        <v>16</v>
      </c>
      <c r="T12" s="14">
        <f>SUM(T18:T31)</f>
        <v>8</v>
      </c>
      <c r="U12" s="14">
        <f>V12+W12+X12</f>
        <v>1154</v>
      </c>
      <c r="V12" s="14">
        <f>SUM(V18:V31)</f>
        <v>886</v>
      </c>
      <c r="W12" s="14">
        <f>SUM(W18:W31)</f>
        <v>189</v>
      </c>
      <c r="X12" s="14">
        <f>SUM(X18:X31)</f>
        <v>79</v>
      </c>
    </row>
    <row r="13" spans="2:24" s="11" customFormat="1" ht="14.25" customHeight="1">
      <c r="B13" s="89"/>
      <c r="D13" s="13"/>
      <c r="E13" s="14"/>
      <c r="F13" s="91"/>
      <c r="G13" s="91"/>
      <c r="H13" s="91"/>
      <c r="I13" s="91"/>
      <c r="J13" s="91"/>
      <c r="K13" s="91"/>
      <c r="L13" s="91"/>
      <c r="M13" s="91"/>
      <c r="N13" s="91"/>
      <c r="O13" s="91"/>
      <c r="P13" s="91"/>
      <c r="Q13" s="91"/>
      <c r="R13" s="14">
        <f t="shared" si="0"/>
        <v>0</v>
      </c>
      <c r="S13" s="14"/>
      <c r="T13" s="14"/>
      <c r="U13" s="14"/>
      <c r="V13" s="14"/>
      <c r="W13" s="14"/>
      <c r="X13" s="14"/>
    </row>
    <row r="14" spans="2:24" s="11" customFormat="1" ht="14.25" customHeight="1">
      <c r="B14" s="89"/>
      <c r="D14" s="13"/>
      <c r="E14" s="14"/>
      <c r="F14" s="91"/>
      <c r="G14" s="91"/>
      <c r="H14" s="91"/>
      <c r="I14" s="91"/>
      <c r="J14" s="91"/>
      <c r="K14" s="91"/>
      <c r="L14" s="91"/>
      <c r="M14" s="91"/>
      <c r="N14" s="91"/>
      <c r="O14" s="91"/>
      <c r="P14" s="91"/>
      <c r="Q14" s="174"/>
      <c r="R14" s="14">
        <f t="shared" si="0"/>
        <v>0</v>
      </c>
      <c r="S14" s="14"/>
      <c r="T14" s="14"/>
      <c r="U14" s="14"/>
      <c r="V14" s="14"/>
      <c r="W14" s="14"/>
      <c r="X14" s="14"/>
    </row>
    <row r="15" spans="2:24" s="11" customFormat="1" ht="16.5" customHeight="1">
      <c r="B15" s="89" t="s">
        <v>116</v>
      </c>
      <c r="D15" s="13">
        <f>SUM(D34:D50)</f>
        <v>684</v>
      </c>
      <c r="E15" s="14">
        <f>SUM(E34:E50)</f>
        <v>226</v>
      </c>
      <c r="F15" s="91">
        <f>SUM(F34:G50)</f>
        <v>61</v>
      </c>
      <c r="G15" s="91"/>
      <c r="H15" s="91">
        <f>SUM(H34:I50)</f>
        <v>15</v>
      </c>
      <c r="I15" s="91"/>
      <c r="J15" s="91">
        <f>SUM(J34:K50)</f>
        <v>113</v>
      </c>
      <c r="K15" s="91"/>
      <c r="L15" s="91">
        <f>SUM(L34:M50)</f>
        <v>30</v>
      </c>
      <c r="M15" s="91"/>
      <c r="N15" s="91">
        <f>SUM(N34:O50)</f>
        <v>232</v>
      </c>
      <c r="O15" s="91"/>
      <c r="P15" s="91">
        <f>SUM(P34:Q50)</f>
        <v>278</v>
      </c>
      <c r="Q15" s="174"/>
      <c r="R15" s="14">
        <f t="shared" si="0"/>
        <v>593</v>
      </c>
      <c r="S15" s="14">
        <f>SUM(S34:S50)</f>
        <v>11</v>
      </c>
      <c r="T15" s="14">
        <f>SUM(T34:T50)</f>
        <v>2</v>
      </c>
      <c r="U15" s="14">
        <f>V15+W15+X15</f>
        <v>580</v>
      </c>
      <c r="V15" s="14">
        <f>SUM(V34:V50)</f>
        <v>334</v>
      </c>
      <c r="W15" s="14">
        <f>SUM(W34:W50)</f>
        <v>229</v>
      </c>
      <c r="X15" s="14">
        <f>SUM(X34:X50)</f>
        <v>17</v>
      </c>
    </row>
    <row r="16" spans="2:24" ht="14.25" customHeight="1">
      <c r="B16" s="92"/>
      <c r="D16" s="16"/>
      <c r="E16" s="17"/>
      <c r="F16" s="93"/>
      <c r="G16" s="93"/>
      <c r="H16" s="93"/>
      <c r="I16" s="93"/>
      <c r="J16" s="93"/>
      <c r="K16" s="93"/>
      <c r="L16" s="93"/>
      <c r="M16" s="93"/>
      <c r="N16" s="93"/>
      <c r="O16" s="93"/>
      <c r="P16" s="91"/>
      <c r="Q16" s="174"/>
      <c r="R16" s="17">
        <f t="shared" si="0"/>
        <v>0</v>
      </c>
      <c r="S16" s="17"/>
      <c r="T16" s="17"/>
      <c r="U16" s="17"/>
      <c r="V16" s="17"/>
      <c r="W16" s="17"/>
      <c r="X16" s="17"/>
    </row>
    <row r="17" spans="2:24" ht="14.25" customHeight="1">
      <c r="B17" s="92"/>
      <c r="D17" s="16"/>
      <c r="E17" s="17"/>
      <c r="F17" s="93"/>
      <c r="G17" s="93"/>
      <c r="H17" s="93"/>
      <c r="I17" s="93"/>
      <c r="J17" s="93"/>
      <c r="K17" s="93"/>
      <c r="L17" s="93"/>
      <c r="M17" s="93"/>
      <c r="N17" s="93"/>
      <c r="O17" s="93"/>
      <c r="P17" s="91"/>
      <c r="Q17" s="174"/>
      <c r="R17" s="17">
        <f t="shared" si="0"/>
        <v>0</v>
      </c>
      <c r="S17" s="17"/>
      <c r="T17" s="17"/>
      <c r="U17" s="17"/>
      <c r="V17" s="17"/>
      <c r="W17" s="17"/>
      <c r="X17" s="17"/>
    </row>
    <row r="18" spans="2:24" ht="16.5" customHeight="1">
      <c r="B18" s="92" t="s">
        <v>117</v>
      </c>
      <c r="D18" s="16">
        <v>1140</v>
      </c>
      <c r="E18" s="17">
        <v>271</v>
      </c>
      <c r="F18" s="93">
        <v>47</v>
      </c>
      <c r="G18" s="93"/>
      <c r="H18" s="93">
        <v>74</v>
      </c>
      <c r="I18" s="93"/>
      <c r="J18" s="93">
        <v>55</v>
      </c>
      <c r="K18" s="93"/>
      <c r="L18" s="93">
        <v>30</v>
      </c>
      <c r="M18" s="93"/>
      <c r="N18" s="93">
        <v>149</v>
      </c>
      <c r="O18" s="93"/>
      <c r="P18" s="93">
        <v>33</v>
      </c>
      <c r="Q18" s="93"/>
      <c r="R18" s="17">
        <f aca="true" t="shared" si="1" ref="R18:R31">SUM(S18,T18,U18)</f>
        <v>440</v>
      </c>
      <c r="S18" s="17">
        <v>6</v>
      </c>
      <c r="T18" s="17">
        <v>5</v>
      </c>
      <c r="U18" s="17">
        <f aca="true" t="shared" si="2" ref="U18:U50">SUM(V18:X18)</f>
        <v>429</v>
      </c>
      <c r="V18" s="17">
        <v>350</v>
      </c>
      <c r="W18" s="17">
        <v>50</v>
      </c>
      <c r="X18" s="17">
        <v>29</v>
      </c>
    </row>
    <row r="19" spans="2:24" ht="16.5" customHeight="1">
      <c r="B19" s="92" t="s">
        <v>0</v>
      </c>
      <c r="D19" s="16">
        <v>214</v>
      </c>
      <c r="E19" s="17">
        <v>59</v>
      </c>
      <c r="F19" s="93">
        <v>21</v>
      </c>
      <c r="G19" s="93"/>
      <c r="H19" s="93">
        <v>15</v>
      </c>
      <c r="I19" s="93"/>
      <c r="J19" s="93">
        <v>18</v>
      </c>
      <c r="K19" s="93"/>
      <c r="L19" s="93">
        <v>9</v>
      </c>
      <c r="M19" s="93"/>
      <c r="N19" s="93">
        <v>51</v>
      </c>
      <c r="O19" s="93"/>
      <c r="P19" s="93">
        <v>15</v>
      </c>
      <c r="Q19" s="175"/>
      <c r="R19" s="17">
        <f t="shared" si="1"/>
        <v>152</v>
      </c>
      <c r="S19" s="17">
        <v>6</v>
      </c>
      <c r="T19" s="176" t="s">
        <v>234</v>
      </c>
      <c r="U19" s="17">
        <f t="shared" si="2"/>
        <v>146</v>
      </c>
      <c r="V19" s="17">
        <v>104</v>
      </c>
      <c r="W19" s="17">
        <v>29</v>
      </c>
      <c r="X19" s="17">
        <v>13</v>
      </c>
    </row>
    <row r="20" spans="2:24" ht="16.5" customHeight="1">
      <c r="B20" s="92" t="s">
        <v>1</v>
      </c>
      <c r="D20" s="16">
        <v>121</v>
      </c>
      <c r="E20" s="17">
        <v>46</v>
      </c>
      <c r="F20" s="93">
        <v>7</v>
      </c>
      <c r="G20" s="93"/>
      <c r="H20" s="93">
        <v>10</v>
      </c>
      <c r="I20" s="93"/>
      <c r="J20" s="93">
        <v>18</v>
      </c>
      <c r="K20" s="93"/>
      <c r="L20" s="93">
        <v>4</v>
      </c>
      <c r="M20" s="93"/>
      <c r="N20" s="93">
        <v>39</v>
      </c>
      <c r="O20" s="93"/>
      <c r="P20" s="93">
        <v>8</v>
      </c>
      <c r="Q20" s="175"/>
      <c r="R20" s="17">
        <f t="shared" si="1"/>
        <v>80</v>
      </c>
      <c r="S20" s="17" t="s">
        <v>187</v>
      </c>
      <c r="T20" s="17" t="s">
        <v>187</v>
      </c>
      <c r="U20" s="17">
        <f t="shared" si="2"/>
        <v>80</v>
      </c>
      <c r="V20" s="17">
        <v>63</v>
      </c>
      <c r="W20" s="17">
        <v>6</v>
      </c>
      <c r="X20" s="17">
        <v>11</v>
      </c>
    </row>
    <row r="21" spans="2:24" ht="16.5" customHeight="1">
      <c r="B21" s="92" t="s">
        <v>2</v>
      </c>
      <c r="D21" s="16">
        <v>166</v>
      </c>
      <c r="E21" s="17">
        <v>49</v>
      </c>
      <c r="F21" s="93">
        <v>6</v>
      </c>
      <c r="G21" s="93"/>
      <c r="H21" s="93">
        <v>9</v>
      </c>
      <c r="I21" s="93"/>
      <c r="J21" s="93">
        <v>5</v>
      </c>
      <c r="K21" s="93"/>
      <c r="L21" s="93">
        <v>1</v>
      </c>
      <c r="M21" s="93"/>
      <c r="N21" s="93">
        <v>32</v>
      </c>
      <c r="O21" s="93"/>
      <c r="P21" s="93">
        <v>1</v>
      </c>
      <c r="Q21" s="175"/>
      <c r="R21" s="17">
        <f t="shared" si="1"/>
        <v>72</v>
      </c>
      <c r="S21" s="17" t="s">
        <v>187</v>
      </c>
      <c r="T21" s="17">
        <v>2</v>
      </c>
      <c r="U21" s="17">
        <f t="shared" si="2"/>
        <v>70</v>
      </c>
      <c r="V21" s="17">
        <v>61</v>
      </c>
      <c r="W21" s="17">
        <v>4</v>
      </c>
      <c r="X21" s="17">
        <v>5</v>
      </c>
    </row>
    <row r="22" spans="2:24" ht="16.5" customHeight="1">
      <c r="B22" s="92" t="s">
        <v>3</v>
      </c>
      <c r="D22" s="16">
        <v>82</v>
      </c>
      <c r="E22" s="17">
        <v>31</v>
      </c>
      <c r="F22" s="93">
        <v>6</v>
      </c>
      <c r="G22" s="93"/>
      <c r="H22" s="93">
        <v>1</v>
      </c>
      <c r="I22" s="93"/>
      <c r="J22" s="93">
        <v>9</v>
      </c>
      <c r="K22" s="93"/>
      <c r="L22" s="93">
        <v>13</v>
      </c>
      <c r="M22" s="93"/>
      <c r="N22" s="93">
        <v>45</v>
      </c>
      <c r="O22" s="93"/>
      <c r="P22" s="93">
        <v>7</v>
      </c>
      <c r="Q22" s="175"/>
      <c r="R22" s="17">
        <f t="shared" si="1"/>
        <v>56</v>
      </c>
      <c r="S22" s="17">
        <v>1</v>
      </c>
      <c r="T22" s="17" t="s">
        <v>187</v>
      </c>
      <c r="U22" s="17">
        <f t="shared" si="2"/>
        <v>55</v>
      </c>
      <c r="V22" s="17">
        <v>40</v>
      </c>
      <c r="W22" s="17">
        <v>13</v>
      </c>
      <c r="X22" s="17">
        <v>2</v>
      </c>
    </row>
    <row r="23" spans="2:24" ht="16.5" customHeight="1">
      <c r="B23" s="92" t="s">
        <v>4</v>
      </c>
      <c r="D23" s="16">
        <v>73</v>
      </c>
      <c r="E23" s="17">
        <v>25</v>
      </c>
      <c r="F23" s="93">
        <v>6</v>
      </c>
      <c r="G23" s="93"/>
      <c r="H23" s="93">
        <v>4</v>
      </c>
      <c r="I23" s="93"/>
      <c r="J23" s="93">
        <v>4</v>
      </c>
      <c r="K23" s="93"/>
      <c r="L23" s="93">
        <v>2</v>
      </c>
      <c r="M23" s="93"/>
      <c r="N23" s="93">
        <v>28</v>
      </c>
      <c r="O23" s="93"/>
      <c r="P23" s="93">
        <v>8</v>
      </c>
      <c r="Q23" s="93"/>
      <c r="R23" s="17">
        <f t="shared" si="1"/>
        <v>38</v>
      </c>
      <c r="S23" s="17" t="s">
        <v>187</v>
      </c>
      <c r="T23" s="17" t="s">
        <v>187</v>
      </c>
      <c r="U23" s="17">
        <f t="shared" si="2"/>
        <v>38</v>
      </c>
      <c r="V23" s="17">
        <v>27</v>
      </c>
      <c r="W23" s="17">
        <v>8</v>
      </c>
      <c r="X23" s="17">
        <v>3</v>
      </c>
    </row>
    <row r="24" spans="2:24" ht="16.5" customHeight="1">
      <c r="B24" s="92" t="s">
        <v>5</v>
      </c>
      <c r="D24" s="16">
        <v>26</v>
      </c>
      <c r="E24" s="17">
        <v>6</v>
      </c>
      <c r="F24" s="93">
        <v>2</v>
      </c>
      <c r="G24" s="93"/>
      <c r="H24" s="93" t="s">
        <v>187</v>
      </c>
      <c r="I24" s="93"/>
      <c r="J24" s="93">
        <v>4</v>
      </c>
      <c r="K24" s="93"/>
      <c r="L24" s="93">
        <v>2</v>
      </c>
      <c r="M24" s="93"/>
      <c r="N24" s="93">
        <v>8</v>
      </c>
      <c r="O24" s="93"/>
      <c r="P24" s="93">
        <v>6</v>
      </c>
      <c r="Q24" s="175"/>
      <c r="R24" s="17">
        <f t="shared" si="1"/>
        <v>22</v>
      </c>
      <c r="S24" s="17" t="s">
        <v>187</v>
      </c>
      <c r="T24" s="17" t="s">
        <v>187</v>
      </c>
      <c r="U24" s="17">
        <f t="shared" si="2"/>
        <v>22</v>
      </c>
      <c r="V24" s="17">
        <v>13</v>
      </c>
      <c r="W24" s="17">
        <v>9</v>
      </c>
      <c r="X24" s="17" t="s">
        <v>187</v>
      </c>
    </row>
    <row r="25" spans="2:24" ht="16.5" customHeight="1">
      <c r="B25" s="92" t="s">
        <v>6</v>
      </c>
      <c r="D25" s="16">
        <v>44</v>
      </c>
      <c r="E25" s="17">
        <v>16</v>
      </c>
      <c r="F25" s="93">
        <v>3</v>
      </c>
      <c r="G25" s="93"/>
      <c r="H25" s="93">
        <v>1</v>
      </c>
      <c r="I25" s="93"/>
      <c r="J25" s="93">
        <v>5</v>
      </c>
      <c r="K25" s="93"/>
      <c r="L25" s="93" t="s">
        <v>187</v>
      </c>
      <c r="M25" s="93"/>
      <c r="N25" s="93">
        <v>14</v>
      </c>
      <c r="O25" s="93"/>
      <c r="P25" s="93">
        <v>7</v>
      </c>
      <c r="Q25" s="175"/>
      <c r="R25" s="17">
        <f t="shared" si="1"/>
        <v>33</v>
      </c>
      <c r="S25" s="17" t="s">
        <v>187</v>
      </c>
      <c r="T25" s="17" t="s">
        <v>187</v>
      </c>
      <c r="U25" s="17">
        <f t="shared" si="2"/>
        <v>33</v>
      </c>
      <c r="V25" s="17">
        <v>23</v>
      </c>
      <c r="W25" s="17">
        <v>7</v>
      </c>
      <c r="X25" s="17">
        <v>3</v>
      </c>
    </row>
    <row r="26" spans="2:24" ht="16.5" customHeight="1">
      <c r="B26" s="92" t="s">
        <v>7</v>
      </c>
      <c r="D26" s="16">
        <v>72</v>
      </c>
      <c r="E26" s="17">
        <v>23</v>
      </c>
      <c r="F26" s="93">
        <v>2</v>
      </c>
      <c r="G26" s="93"/>
      <c r="H26" s="93">
        <v>4</v>
      </c>
      <c r="I26" s="93"/>
      <c r="J26" s="93">
        <v>6</v>
      </c>
      <c r="K26" s="93"/>
      <c r="L26" s="93">
        <v>4</v>
      </c>
      <c r="M26" s="93"/>
      <c r="N26" s="93">
        <v>24</v>
      </c>
      <c r="O26" s="93"/>
      <c r="P26" s="93">
        <v>9</v>
      </c>
      <c r="Q26" s="175"/>
      <c r="R26" s="17">
        <f t="shared" si="1"/>
        <v>40</v>
      </c>
      <c r="S26" s="17" t="s">
        <v>187</v>
      </c>
      <c r="T26" s="17" t="s">
        <v>187</v>
      </c>
      <c r="U26" s="17">
        <f t="shared" si="2"/>
        <v>40</v>
      </c>
      <c r="V26" s="17">
        <v>23</v>
      </c>
      <c r="W26" s="17">
        <v>16</v>
      </c>
      <c r="X26" s="17">
        <v>1</v>
      </c>
    </row>
    <row r="27" spans="2:24" ht="16.5" customHeight="1">
      <c r="B27" s="92" t="s">
        <v>8</v>
      </c>
      <c r="D27" s="16">
        <v>36</v>
      </c>
      <c r="E27" s="17">
        <v>12</v>
      </c>
      <c r="F27" s="93">
        <v>4</v>
      </c>
      <c r="G27" s="93"/>
      <c r="H27" s="93">
        <v>1</v>
      </c>
      <c r="I27" s="93"/>
      <c r="J27" s="93">
        <v>3</v>
      </c>
      <c r="K27" s="93"/>
      <c r="L27" s="93">
        <v>4</v>
      </c>
      <c r="M27" s="93"/>
      <c r="N27" s="93">
        <v>12</v>
      </c>
      <c r="O27" s="93"/>
      <c r="P27" s="93">
        <v>10</v>
      </c>
      <c r="Q27" s="175"/>
      <c r="R27" s="17">
        <f t="shared" si="1"/>
        <v>37</v>
      </c>
      <c r="S27" s="17" t="s">
        <v>187</v>
      </c>
      <c r="T27" s="17" t="s">
        <v>187</v>
      </c>
      <c r="U27" s="17">
        <f t="shared" si="2"/>
        <v>37</v>
      </c>
      <c r="V27" s="17">
        <v>18</v>
      </c>
      <c r="W27" s="17">
        <v>16</v>
      </c>
      <c r="X27" s="17">
        <v>3</v>
      </c>
    </row>
    <row r="28" spans="2:24" ht="16.5" customHeight="1">
      <c r="B28" s="92" t="s">
        <v>9</v>
      </c>
      <c r="D28" s="16">
        <v>71</v>
      </c>
      <c r="E28" s="17">
        <v>24</v>
      </c>
      <c r="F28" s="93">
        <v>5</v>
      </c>
      <c r="G28" s="93"/>
      <c r="H28" s="93">
        <v>3</v>
      </c>
      <c r="I28" s="93"/>
      <c r="J28" s="93">
        <v>9</v>
      </c>
      <c r="K28" s="93"/>
      <c r="L28" s="93">
        <v>2</v>
      </c>
      <c r="M28" s="93"/>
      <c r="N28" s="93">
        <v>21</v>
      </c>
      <c r="O28" s="93"/>
      <c r="P28" s="93">
        <v>8</v>
      </c>
      <c r="Q28" s="93"/>
      <c r="R28" s="17">
        <f t="shared" si="1"/>
        <v>32</v>
      </c>
      <c r="S28" s="17" t="s">
        <v>187</v>
      </c>
      <c r="T28" s="17" t="s">
        <v>187</v>
      </c>
      <c r="U28" s="17">
        <f t="shared" si="2"/>
        <v>32</v>
      </c>
      <c r="V28" s="17">
        <v>25</v>
      </c>
      <c r="W28" s="17">
        <v>5</v>
      </c>
      <c r="X28" s="17">
        <v>2</v>
      </c>
    </row>
    <row r="29" spans="2:24" ht="16.5" customHeight="1">
      <c r="B29" s="92" t="s">
        <v>10</v>
      </c>
      <c r="D29" s="16">
        <v>68</v>
      </c>
      <c r="E29" s="17">
        <v>33</v>
      </c>
      <c r="F29" s="93">
        <v>2</v>
      </c>
      <c r="G29" s="93"/>
      <c r="H29" s="93">
        <v>3</v>
      </c>
      <c r="I29" s="93"/>
      <c r="J29" s="93">
        <v>8</v>
      </c>
      <c r="K29" s="93"/>
      <c r="L29" s="93">
        <v>3</v>
      </c>
      <c r="M29" s="93"/>
      <c r="N29" s="93">
        <v>26</v>
      </c>
      <c r="O29" s="93"/>
      <c r="P29" s="93">
        <v>6</v>
      </c>
      <c r="Q29" s="175"/>
      <c r="R29" s="17">
        <f t="shared" si="1"/>
        <v>48</v>
      </c>
      <c r="S29" s="17">
        <v>1</v>
      </c>
      <c r="T29" s="17" t="s">
        <v>187</v>
      </c>
      <c r="U29" s="17">
        <f t="shared" si="2"/>
        <v>47</v>
      </c>
      <c r="V29" s="17">
        <v>43</v>
      </c>
      <c r="W29" s="17">
        <v>3</v>
      </c>
      <c r="X29" s="17">
        <v>1</v>
      </c>
    </row>
    <row r="30" spans="2:24" ht="16.5" customHeight="1">
      <c r="B30" s="92" t="s">
        <v>11</v>
      </c>
      <c r="D30" s="16">
        <v>151</v>
      </c>
      <c r="E30" s="17">
        <v>55</v>
      </c>
      <c r="F30" s="93">
        <v>5</v>
      </c>
      <c r="G30" s="93"/>
      <c r="H30" s="93">
        <v>2</v>
      </c>
      <c r="I30" s="93"/>
      <c r="J30" s="93">
        <v>7</v>
      </c>
      <c r="K30" s="93"/>
      <c r="L30" s="93">
        <v>1</v>
      </c>
      <c r="M30" s="93"/>
      <c r="N30" s="93">
        <v>32</v>
      </c>
      <c r="O30" s="93"/>
      <c r="P30" s="93">
        <v>13</v>
      </c>
      <c r="Q30" s="175"/>
      <c r="R30" s="17">
        <f t="shared" si="1"/>
        <v>83</v>
      </c>
      <c r="S30" s="17" t="s">
        <v>187</v>
      </c>
      <c r="T30" s="17">
        <v>1</v>
      </c>
      <c r="U30" s="17">
        <f t="shared" si="2"/>
        <v>82</v>
      </c>
      <c r="V30" s="17">
        <v>57</v>
      </c>
      <c r="W30" s="17">
        <v>20</v>
      </c>
      <c r="X30" s="17">
        <v>5</v>
      </c>
    </row>
    <row r="31" spans="2:24" ht="16.5" customHeight="1">
      <c r="B31" s="92" t="s">
        <v>12</v>
      </c>
      <c r="D31" s="16">
        <v>94</v>
      </c>
      <c r="E31" s="17">
        <v>37</v>
      </c>
      <c r="F31" s="93">
        <v>6</v>
      </c>
      <c r="G31" s="93"/>
      <c r="H31" s="93">
        <v>6</v>
      </c>
      <c r="I31" s="93"/>
      <c r="J31" s="93">
        <v>5</v>
      </c>
      <c r="K31" s="93"/>
      <c r="L31" s="93">
        <v>3</v>
      </c>
      <c r="M31" s="93"/>
      <c r="N31" s="93">
        <v>22</v>
      </c>
      <c r="O31" s="93"/>
      <c r="P31" s="93">
        <v>7</v>
      </c>
      <c r="Q31" s="175"/>
      <c r="R31" s="17">
        <f t="shared" si="1"/>
        <v>45</v>
      </c>
      <c r="S31" s="17">
        <v>2</v>
      </c>
      <c r="T31" s="17" t="s">
        <v>187</v>
      </c>
      <c r="U31" s="17">
        <f t="shared" si="2"/>
        <v>43</v>
      </c>
      <c r="V31" s="17">
        <v>39</v>
      </c>
      <c r="W31" s="17">
        <v>3</v>
      </c>
      <c r="X31" s="17">
        <v>1</v>
      </c>
    </row>
    <row r="32" spans="2:24" ht="14.25" customHeight="1">
      <c r="B32" s="92"/>
      <c r="D32" s="16"/>
      <c r="E32" s="17"/>
      <c r="F32" s="93"/>
      <c r="G32" s="93"/>
      <c r="H32" s="93"/>
      <c r="I32" s="93"/>
      <c r="J32" s="93"/>
      <c r="K32" s="93"/>
      <c r="L32" s="93"/>
      <c r="M32" s="93"/>
      <c r="N32" s="93"/>
      <c r="O32" s="93"/>
      <c r="P32" s="93"/>
      <c r="Q32" s="93"/>
      <c r="R32" s="17">
        <f>S33+T33+U33</f>
        <v>0</v>
      </c>
      <c r="S32" s="17"/>
      <c r="T32" s="17"/>
      <c r="U32" s="17">
        <f t="shared" si="2"/>
        <v>0</v>
      </c>
      <c r="V32" s="17"/>
      <c r="W32" s="17"/>
      <c r="X32" s="17"/>
    </row>
    <row r="33" spans="2:24" ht="14.25" customHeight="1">
      <c r="B33" s="92"/>
      <c r="D33" s="16"/>
      <c r="E33" s="17"/>
      <c r="F33" s="93"/>
      <c r="G33" s="93"/>
      <c r="H33" s="93"/>
      <c r="I33" s="93"/>
      <c r="J33" s="93"/>
      <c r="K33" s="93"/>
      <c r="L33" s="93"/>
      <c r="M33" s="93"/>
      <c r="N33" s="93"/>
      <c r="O33" s="93"/>
      <c r="P33" s="93"/>
      <c r="Q33" s="175"/>
      <c r="R33" s="17"/>
      <c r="S33" s="17"/>
      <c r="T33" s="17"/>
      <c r="U33" s="17">
        <f t="shared" si="2"/>
        <v>0</v>
      </c>
      <c r="V33" s="17"/>
      <c r="W33" s="17"/>
      <c r="X33" s="17"/>
    </row>
    <row r="34" spans="2:24" ht="16.5" customHeight="1">
      <c r="B34" s="92" t="s">
        <v>118</v>
      </c>
      <c r="D34" s="16">
        <v>135</v>
      </c>
      <c r="E34" s="17">
        <v>30</v>
      </c>
      <c r="F34" s="93">
        <v>7</v>
      </c>
      <c r="G34" s="93"/>
      <c r="H34" s="93">
        <v>7</v>
      </c>
      <c r="I34" s="93"/>
      <c r="J34" s="93">
        <v>4</v>
      </c>
      <c r="K34" s="93"/>
      <c r="L34" s="93">
        <v>3</v>
      </c>
      <c r="M34" s="93"/>
      <c r="N34" s="93">
        <v>17</v>
      </c>
      <c r="O34" s="93"/>
      <c r="P34" s="93">
        <v>13</v>
      </c>
      <c r="Q34" s="175"/>
      <c r="R34" s="17">
        <f aca="true" t="shared" si="3" ref="R34:R50">SUM(S34,T34,U34)</f>
        <v>54</v>
      </c>
      <c r="S34" s="17">
        <v>2</v>
      </c>
      <c r="T34" s="17">
        <v>1</v>
      </c>
      <c r="U34" s="17">
        <f t="shared" si="2"/>
        <v>51</v>
      </c>
      <c r="V34" s="17">
        <v>35</v>
      </c>
      <c r="W34" s="17">
        <v>10</v>
      </c>
      <c r="X34" s="17">
        <v>6</v>
      </c>
    </row>
    <row r="35" spans="2:24" ht="16.5" customHeight="1">
      <c r="B35" s="92" t="s">
        <v>121</v>
      </c>
      <c r="D35" s="16">
        <v>29</v>
      </c>
      <c r="E35" s="17">
        <v>9</v>
      </c>
      <c r="F35" s="93">
        <v>4</v>
      </c>
      <c r="G35" s="93"/>
      <c r="H35" s="93" t="s">
        <v>187</v>
      </c>
      <c r="I35" s="93"/>
      <c r="J35" s="93">
        <v>6</v>
      </c>
      <c r="K35" s="93"/>
      <c r="L35" s="93" t="s">
        <v>187</v>
      </c>
      <c r="M35" s="93"/>
      <c r="N35" s="93">
        <v>10</v>
      </c>
      <c r="O35" s="93"/>
      <c r="P35" s="93">
        <v>6</v>
      </c>
      <c r="Q35" s="175"/>
      <c r="R35" s="17">
        <f t="shared" si="3"/>
        <v>34</v>
      </c>
      <c r="S35" s="17" t="s">
        <v>187</v>
      </c>
      <c r="T35" s="17" t="s">
        <v>187</v>
      </c>
      <c r="U35" s="17">
        <f t="shared" si="2"/>
        <v>34</v>
      </c>
      <c r="V35" s="17">
        <v>17</v>
      </c>
      <c r="W35" s="17">
        <v>17</v>
      </c>
      <c r="X35" s="17" t="s">
        <v>187</v>
      </c>
    </row>
    <row r="36" spans="2:24" ht="16.5" customHeight="1">
      <c r="B36" s="92" t="s">
        <v>123</v>
      </c>
      <c r="D36" s="16">
        <v>30</v>
      </c>
      <c r="E36" s="17">
        <v>8</v>
      </c>
      <c r="F36" s="93">
        <v>4</v>
      </c>
      <c r="G36" s="93"/>
      <c r="H36" s="93" t="s">
        <v>187</v>
      </c>
      <c r="I36" s="93"/>
      <c r="J36" s="93">
        <v>7</v>
      </c>
      <c r="K36" s="93"/>
      <c r="L36" s="93">
        <v>1</v>
      </c>
      <c r="M36" s="93"/>
      <c r="N36" s="93">
        <v>10</v>
      </c>
      <c r="O36" s="93"/>
      <c r="P36" s="93">
        <v>16</v>
      </c>
      <c r="Q36" s="175"/>
      <c r="R36" s="17">
        <f t="shared" si="3"/>
        <v>31</v>
      </c>
      <c r="S36" s="17">
        <v>1</v>
      </c>
      <c r="T36" s="17" t="s">
        <v>187</v>
      </c>
      <c r="U36" s="17">
        <f t="shared" si="2"/>
        <v>30</v>
      </c>
      <c r="V36" s="17">
        <v>14</v>
      </c>
      <c r="W36" s="17">
        <v>16</v>
      </c>
      <c r="X36" s="17" t="s">
        <v>187</v>
      </c>
    </row>
    <row r="37" spans="2:24" ht="16.5" customHeight="1">
      <c r="B37" s="92" t="s">
        <v>124</v>
      </c>
      <c r="D37" s="16">
        <v>43</v>
      </c>
      <c r="E37" s="17">
        <v>12</v>
      </c>
      <c r="F37" s="93">
        <v>2</v>
      </c>
      <c r="G37" s="93"/>
      <c r="H37" s="93" t="s">
        <v>187</v>
      </c>
      <c r="I37" s="93"/>
      <c r="J37" s="93">
        <v>7</v>
      </c>
      <c r="K37" s="93"/>
      <c r="L37" s="93">
        <v>3</v>
      </c>
      <c r="M37" s="93"/>
      <c r="N37" s="93">
        <v>15</v>
      </c>
      <c r="O37" s="93"/>
      <c r="P37" s="93">
        <v>5</v>
      </c>
      <c r="Q37" s="93"/>
      <c r="R37" s="17">
        <f t="shared" si="3"/>
        <v>31</v>
      </c>
      <c r="S37" s="17">
        <v>1</v>
      </c>
      <c r="T37" s="17" t="s">
        <v>187</v>
      </c>
      <c r="U37" s="17">
        <f t="shared" si="2"/>
        <v>30</v>
      </c>
      <c r="V37" s="17">
        <v>18</v>
      </c>
      <c r="W37" s="17">
        <v>12</v>
      </c>
      <c r="X37" s="17" t="s">
        <v>187</v>
      </c>
    </row>
    <row r="38" spans="2:24" ht="16.5" customHeight="1">
      <c r="B38" s="92" t="s">
        <v>125</v>
      </c>
      <c r="D38" s="16">
        <v>35</v>
      </c>
      <c r="E38" s="17">
        <v>11</v>
      </c>
      <c r="F38" s="93">
        <v>5</v>
      </c>
      <c r="G38" s="93"/>
      <c r="H38" s="93" t="s">
        <v>187</v>
      </c>
      <c r="I38" s="93"/>
      <c r="J38" s="93">
        <v>4</v>
      </c>
      <c r="K38" s="93"/>
      <c r="L38" s="93">
        <v>1</v>
      </c>
      <c r="M38" s="93"/>
      <c r="N38" s="93">
        <v>12</v>
      </c>
      <c r="O38" s="93"/>
      <c r="P38" s="93">
        <v>8</v>
      </c>
      <c r="Q38" s="175"/>
      <c r="R38" s="17">
        <f t="shared" si="3"/>
        <v>42</v>
      </c>
      <c r="S38" s="17">
        <v>4</v>
      </c>
      <c r="T38" s="17" t="s">
        <v>187</v>
      </c>
      <c r="U38" s="17">
        <f t="shared" si="2"/>
        <v>38</v>
      </c>
      <c r="V38" s="17">
        <v>23</v>
      </c>
      <c r="W38" s="17">
        <v>15</v>
      </c>
      <c r="X38" s="17" t="s">
        <v>187</v>
      </c>
    </row>
    <row r="39" spans="2:24" ht="16.5" customHeight="1">
      <c r="B39" s="92" t="s">
        <v>126</v>
      </c>
      <c r="D39" s="16">
        <v>60</v>
      </c>
      <c r="E39" s="17">
        <v>19</v>
      </c>
      <c r="F39" s="93">
        <v>7</v>
      </c>
      <c r="G39" s="93"/>
      <c r="H39" s="93" t="s">
        <v>234</v>
      </c>
      <c r="I39" s="93"/>
      <c r="J39" s="93">
        <v>11</v>
      </c>
      <c r="K39" s="93"/>
      <c r="L39" s="93">
        <v>4</v>
      </c>
      <c r="M39" s="93"/>
      <c r="N39" s="93">
        <v>20</v>
      </c>
      <c r="O39" s="93"/>
      <c r="P39" s="93">
        <v>26</v>
      </c>
      <c r="Q39" s="175"/>
      <c r="R39" s="17">
        <f t="shared" si="3"/>
        <v>63</v>
      </c>
      <c r="S39" s="17">
        <v>1</v>
      </c>
      <c r="T39" s="17" t="s">
        <v>187</v>
      </c>
      <c r="U39" s="17">
        <f t="shared" si="2"/>
        <v>62</v>
      </c>
      <c r="V39" s="17">
        <v>28</v>
      </c>
      <c r="W39" s="17">
        <v>30</v>
      </c>
      <c r="X39" s="17">
        <v>4</v>
      </c>
    </row>
    <row r="40" spans="2:24" ht="16.5" customHeight="1">
      <c r="B40" s="92" t="s">
        <v>127</v>
      </c>
      <c r="D40" s="16">
        <v>75</v>
      </c>
      <c r="E40" s="17">
        <v>32</v>
      </c>
      <c r="F40" s="93">
        <v>11</v>
      </c>
      <c r="G40" s="93"/>
      <c r="H40" s="93">
        <v>3</v>
      </c>
      <c r="I40" s="93"/>
      <c r="J40" s="93">
        <v>12</v>
      </c>
      <c r="K40" s="93"/>
      <c r="L40" s="93">
        <v>3</v>
      </c>
      <c r="M40" s="93"/>
      <c r="N40" s="93">
        <v>26</v>
      </c>
      <c r="O40" s="93"/>
      <c r="P40" s="93">
        <v>15</v>
      </c>
      <c r="Q40" s="93"/>
      <c r="R40" s="17">
        <f t="shared" si="3"/>
        <v>68</v>
      </c>
      <c r="S40" s="17" t="s">
        <v>187</v>
      </c>
      <c r="T40" s="17" t="s">
        <v>187</v>
      </c>
      <c r="U40" s="17">
        <f t="shared" si="2"/>
        <v>68</v>
      </c>
      <c r="V40" s="17">
        <v>44</v>
      </c>
      <c r="W40" s="17">
        <v>22</v>
      </c>
      <c r="X40" s="17">
        <v>2</v>
      </c>
    </row>
    <row r="41" spans="2:24" ht="16.5" customHeight="1">
      <c r="B41" s="92" t="s">
        <v>128</v>
      </c>
      <c r="D41" s="16">
        <v>25</v>
      </c>
      <c r="E41" s="17">
        <v>8</v>
      </c>
      <c r="F41" s="93">
        <v>5</v>
      </c>
      <c r="G41" s="93"/>
      <c r="H41" s="93">
        <v>2</v>
      </c>
      <c r="I41" s="93"/>
      <c r="J41" s="93">
        <v>3</v>
      </c>
      <c r="K41" s="93"/>
      <c r="L41" s="93">
        <v>1</v>
      </c>
      <c r="M41" s="93"/>
      <c r="N41" s="93">
        <v>8</v>
      </c>
      <c r="O41" s="93"/>
      <c r="P41" s="93">
        <v>13</v>
      </c>
      <c r="Q41" s="175"/>
      <c r="R41" s="17">
        <f t="shared" si="3"/>
        <v>31</v>
      </c>
      <c r="S41" s="17" t="s">
        <v>187</v>
      </c>
      <c r="T41" s="17" t="s">
        <v>187</v>
      </c>
      <c r="U41" s="17">
        <f t="shared" si="2"/>
        <v>31</v>
      </c>
      <c r="V41" s="17">
        <v>15</v>
      </c>
      <c r="W41" s="17">
        <v>16</v>
      </c>
      <c r="X41" s="17" t="s">
        <v>187</v>
      </c>
    </row>
    <row r="42" spans="2:24" ht="16.5" customHeight="1">
      <c r="B42" s="92" t="s">
        <v>133</v>
      </c>
      <c r="D42" s="16">
        <v>8</v>
      </c>
      <c r="E42" s="17">
        <v>3</v>
      </c>
      <c r="F42" s="93">
        <v>1</v>
      </c>
      <c r="G42" s="93"/>
      <c r="H42" s="93" t="s">
        <v>187</v>
      </c>
      <c r="I42" s="93"/>
      <c r="J42" s="93">
        <v>5</v>
      </c>
      <c r="K42" s="93"/>
      <c r="L42" s="93" t="s">
        <v>187</v>
      </c>
      <c r="M42" s="93"/>
      <c r="N42" s="93">
        <v>10</v>
      </c>
      <c r="O42" s="93"/>
      <c r="P42" s="93">
        <v>8</v>
      </c>
      <c r="Q42" s="175"/>
      <c r="R42" s="17">
        <f t="shared" si="3"/>
        <v>19</v>
      </c>
      <c r="S42" s="17" t="s">
        <v>187</v>
      </c>
      <c r="T42" s="17" t="s">
        <v>187</v>
      </c>
      <c r="U42" s="17">
        <f t="shared" si="2"/>
        <v>19</v>
      </c>
      <c r="V42" s="17">
        <v>9</v>
      </c>
      <c r="W42" s="17">
        <v>10</v>
      </c>
      <c r="X42" s="17" t="s">
        <v>187</v>
      </c>
    </row>
    <row r="43" spans="2:24" ht="16.5" customHeight="1">
      <c r="B43" s="92" t="s">
        <v>137</v>
      </c>
      <c r="D43" s="16">
        <v>70</v>
      </c>
      <c r="E43" s="17">
        <v>27</v>
      </c>
      <c r="F43" s="93">
        <v>1</v>
      </c>
      <c r="G43" s="93"/>
      <c r="H43" s="93">
        <v>1</v>
      </c>
      <c r="I43" s="93"/>
      <c r="J43" s="93">
        <v>8</v>
      </c>
      <c r="K43" s="93"/>
      <c r="L43" s="93">
        <v>5</v>
      </c>
      <c r="M43" s="93"/>
      <c r="N43" s="93">
        <v>21</v>
      </c>
      <c r="O43" s="93"/>
      <c r="P43" s="93">
        <v>15</v>
      </c>
      <c r="Q43" s="175"/>
      <c r="R43" s="17">
        <f t="shared" si="3"/>
        <v>31</v>
      </c>
      <c r="S43" s="17" t="s">
        <v>187</v>
      </c>
      <c r="T43" s="17" t="s">
        <v>187</v>
      </c>
      <c r="U43" s="17">
        <f t="shared" si="2"/>
        <v>31</v>
      </c>
      <c r="V43" s="17">
        <v>25</v>
      </c>
      <c r="W43" s="17">
        <v>3</v>
      </c>
      <c r="X43" s="17">
        <v>3</v>
      </c>
    </row>
    <row r="44" spans="2:24" ht="16.5" customHeight="1">
      <c r="B44" s="92" t="s">
        <v>138</v>
      </c>
      <c r="D44" s="16">
        <v>25</v>
      </c>
      <c r="E44" s="17">
        <v>12</v>
      </c>
      <c r="F44" s="93">
        <v>5</v>
      </c>
      <c r="G44" s="93"/>
      <c r="H44" s="93" t="s">
        <v>187</v>
      </c>
      <c r="I44" s="93"/>
      <c r="J44" s="93">
        <v>8</v>
      </c>
      <c r="K44" s="93"/>
      <c r="L44" s="93">
        <v>1</v>
      </c>
      <c r="M44" s="93"/>
      <c r="N44" s="93">
        <v>20</v>
      </c>
      <c r="O44" s="93"/>
      <c r="P44" s="93">
        <v>17</v>
      </c>
      <c r="Q44" s="175"/>
      <c r="R44" s="17">
        <f t="shared" si="3"/>
        <v>25</v>
      </c>
      <c r="S44" s="17" t="s">
        <v>187</v>
      </c>
      <c r="T44" s="17" t="s">
        <v>187</v>
      </c>
      <c r="U44" s="17">
        <f t="shared" si="2"/>
        <v>25</v>
      </c>
      <c r="V44" s="17">
        <v>21</v>
      </c>
      <c r="W44" s="17">
        <v>4</v>
      </c>
      <c r="X44" s="17" t="s">
        <v>187</v>
      </c>
    </row>
    <row r="45" spans="2:24" ht="16.5" customHeight="1">
      <c r="B45" s="92" t="s">
        <v>139</v>
      </c>
      <c r="D45" s="16">
        <v>9</v>
      </c>
      <c r="E45" s="17">
        <v>4</v>
      </c>
      <c r="F45" s="93">
        <v>1</v>
      </c>
      <c r="G45" s="93"/>
      <c r="H45" s="93" t="s">
        <v>187</v>
      </c>
      <c r="I45" s="93"/>
      <c r="J45" s="93">
        <v>4</v>
      </c>
      <c r="K45" s="93"/>
      <c r="L45" s="93">
        <v>1</v>
      </c>
      <c r="M45" s="93"/>
      <c r="N45" s="93">
        <v>7</v>
      </c>
      <c r="O45" s="93"/>
      <c r="P45" s="93">
        <v>1</v>
      </c>
      <c r="Q45" s="93"/>
      <c r="R45" s="17">
        <f t="shared" si="3"/>
        <v>10</v>
      </c>
      <c r="S45" s="17" t="s">
        <v>187</v>
      </c>
      <c r="T45" s="17" t="s">
        <v>187</v>
      </c>
      <c r="U45" s="17">
        <f t="shared" si="2"/>
        <v>10</v>
      </c>
      <c r="V45" s="17">
        <v>6</v>
      </c>
      <c r="W45" s="17">
        <v>3</v>
      </c>
      <c r="X45" s="17">
        <v>1</v>
      </c>
    </row>
    <row r="46" spans="2:24" ht="16.5" customHeight="1">
      <c r="B46" s="92" t="s">
        <v>140</v>
      </c>
      <c r="D46" s="16">
        <v>2</v>
      </c>
      <c r="E46" s="17">
        <v>1</v>
      </c>
      <c r="F46" s="93" t="s">
        <v>187</v>
      </c>
      <c r="G46" s="93"/>
      <c r="H46" s="93" t="s">
        <v>187</v>
      </c>
      <c r="I46" s="93"/>
      <c r="J46" s="93">
        <v>1</v>
      </c>
      <c r="K46" s="93"/>
      <c r="L46" s="93" t="s">
        <v>187</v>
      </c>
      <c r="M46" s="93"/>
      <c r="N46" s="93">
        <v>6</v>
      </c>
      <c r="O46" s="93"/>
      <c r="P46" s="93">
        <v>2</v>
      </c>
      <c r="Q46" s="175"/>
      <c r="R46" s="17">
        <f t="shared" si="3"/>
        <v>8</v>
      </c>
      <c r="S46" s="17">
        <v>1</v>
      </c>
      <c r="T46" s="17">
        <v>1</v>
      </c>
      <c r="U46" s="17">
        <f t="shared" si="2"/>
        <v>6</v>
      </c>
      <c r="V46" s="17">
        <v>5</v>
      </c>
      <c r="W46" s="17">
        <v>1</v>
      </c>
      <c r="X46" s="17" t="s">
        <v>187</v>
      </c>
    </row>
    <row r="47" spans="2:24" ht="16.5" customHeight="1">
      <c r="B47" s="92" t="s">
        <v>141</v>
      </c>
      <c r="D47" s="16">
        <v>25</v>
      </c>
      <c r="E47" s="17">
        <v>14</v>
      </c>
      <c r="F47" s="93">
        <v>2</v>
      </c>
      <c r="G47" s="93"/>
      <c r="H47" s="93" t="s">
        <v>187</v>
      </c>
      <c r="I47" s="93"/>
      <c r="J47" s="93">
        <v>12</v>
      </c>
      <c r="K47" s="93"/>
      <c r="L47" s="93">
        <v>4</v>
      </c>
      <c r="M47" s="93"/>
      <c r="N47" s="93">
        <v>14</v>
      </c>
      <c r="O47" s="93"/>
      <c r="P47" s="93">
        <v>18</v>
      </c>
      <c r="Q47" s="175"/>
      <c r="R47" s="17">
        <f t="shared" si="3"/>
        <v>40</v>
      </c>
      <c r="S47" s="17" t="s">
        <v>187</v>
      </c>
      <c r="T47" s="17" t="s">
        <v>187</v>
      </c>
      <c r="U47" s="17">
        <f t="shared" si="2"/>
        <v>40</v>
      </c>
      <c r="V47" s="17">
        <v>18</v>
      </c>
      <c r="W47" s="17">
        <v>22</v>
      </c>
      <c r="X47" s="17" t="s">
        <v>187</v>
      </c>
    </row>
    <row r="48" spans="2:24" ht="16.5" customHeight="1">
      <c r="B48" s="92" t="s">
        <v>142</v>
      </c>
      <c r="D48" s="16">
        <v>61</v>
      </c>
      <c r="E48" s="17">
        <v>19</v>
      </c>
      <c r="F48" s="93">
        <v>4</v>
      </c>
      <c r="G48" s="93"/>
      <c r="H48" s="93" t="s">
        <v>187</v>
      </c>
      <c r="I48" s="93"/>
      <c r="J48" s="93">
        <v>15</v>
      </c>
      <c r="K48" s="93"/>
      <c r="L48" s="93">
        <v>2</v>
      </c>
      <c r="M48" s="93"/>
      <c r="N48" s="93">
        <v>19</v>
      </c>
      <c r="O48" s="93"/>
      <c r="P48" s="93">
        <v>75</v>
      </c>
      <c r="Q48" s="175"/>
      <c r="R48" s="17">
        <f t="shared" si="3"/>
        <v>51</v>
      </c>
      <c r="S48" s="17" t="s">
        <v>187</v>
      </c>
      <c r="T48" s="17" t="s">
        <v>187</v>
      </c>
      <c r="U48" s="17">
        <f t="shared" si="2"/>
        <v>51</v>
      </c>
      <c r="V48" s="17">
        <v>32</v>
      </c>
      <c r="W48" s="17">
        <v>18</v>
      </c>
      <c r="X48" s="17">
        <v>1</v>
      </c>
    </row>
    <row r="49" spans="2:24" ht="16.5" customHeight="1">
      <c r="B49" s="92" t="s">
        <v>143</v>
      </c>
      <c r="D49" s="16">
        <v>2</v>
      </c>
      <c r="E49" s="17">
        <v>1</v>
      </c>
      <c r="F49" s="93" t="s">
        <v>187</v>
      </c>
      <c r="G49" s="93"/>
      <c r="H49" s="93" t="s">
        <v>187</v>
      </c>
      <c r="I49" s="93"/>
      <c r="J49" s="93" t="s">
        <v>187</v>
      </c>
      <c r="K49" s="93"/>
      <c r="L49" s="93" t="s">
        <v>187</v>
      </c>
      <c r="M49" s="93"/>
      <c r="N49" s="93">
        <v>4</v>
      </c>
      <c r="O49" s="93"/>
      <c r="P49" s="93">
        <v>20</v>
      </c>
      <c r="Q49" s="175"/>
      <c r="R49" s="17">
        <f t="shared" si="3"/>
        <v>11</v>
      </c>
      <c r="S49" s="17" t="s">
        <v>187</v>
      </c>
      <c r="T49" s="17" t="s">
        <v>187</v>
      </c>
      <c r="U49" s="17">
        <f t="shared" si="2"/>
        <v>11</v>
      </c>
      <c r="V49" s="17" t="s">
        <v>187</v>
      </c>
      <c r="W49" s="17">
        <v>11</v>
      </c>
      <c r="X49" s="17" t="s">
        <v>187</v>
      </c>
    </row>
    <row r="50" spans="2:24" ht="16.5" customHeight="1">
      <c r="B50" s="92" t="s">
        <v>144</v>
      </c>
      <c r="D50" s="16">
        <v>50</v>
      </c>
      <c r="E50" s="17">
        <v>16</v>
      </c>
      <c r="F50" s="93">
        <v>2</v>
      </c>
      <c r="G50" s="93"/>
      <c r="H50" s="93">
        <v>2</v>
      </c>
      <c r="I50" s="93"/>
      <c r="J50" s="93">
        <v>6</v>
      </c>
      <c r="K50" s="93"/>
      <c r="L50" s="93">
        <v>1</v>
      </c>
      <c r="M50" s="93"/>
      <c r="N50" s="93">
        <v>13</v>
      </c>
      <c r="O50" s="93"/>
      <c r="P50" s="93">
        <v>20</v>
      </c>
      <c r="Q50" s="93"/>
      <c r="R50" s="17">
        <f t="shared" si="3"/>
        <v>44</v>
      </c>
      <c r="S50" s="17">
        <v>1</v>
      </c>
      <c r="T50" s="17" t="s">
        <v>187</v>
      </c>
      <c r="U50" s="17">
        <f t="shared" si="2"/>
        <v>43</v>
      </c>
      <c r="V50" s="17">
        <v>24</v>
      </c>
      <c r="W50" s="17">
        <v>19</v>
      </c>
      <c r="X50" s="17" t="s">
        <v>187</v>
      </c>
    </row>
    <row r="51" spans="4:24" ht="6" customHeight="1" thickBot="1">
      <c r="D51" s="177"/>
      <c r="E51" s="178"/>
      <c r="F51" s="178"/>
      <c r="G51" s="178"/>
      <c r="H51" s="178"/>
      <c r="I51" s="178"/>
      <c r="J51" s="178"/>
      <c r="K51" s="178"/>
      <c r="L51" s="178"/>
      <c r="M51" s="178"/>
      <c r="N51" s="178"/>
      <c r="O51" s="178"/>
      <c r="P51" s="178"/>
      <c r="Q51" s="178"/>
      <c r="R51" s="178"/>
      <c r="S51" s="178"/>
      <c r="T51" s="178"/>
      <c r="U51" s="178"/>
      <c r="V51" s="178"/>
      <c r="W51" s="178"/>
      <c r="X51" s="178"/>
    </row>
    <row r="52" spans="1:24" ht="13.5">
      <c r="A52" s="19" t="s">
        <v>269</v>
      </c>
      <c r="B52" s="20"/>
      <c r="C52" s="20"/>
      <c r="D52" s="20"/>
      <c r="E52" s="20"/>
      <c r="F52" s="20"/>
      <c r="G52" s="20"/>
      <c r="H52" s="20"/>
      <c r="I52" s="20"/>
      <c r="J52" s="20"/>
      <c r="K52" s="20"/>
      <c r="L52" s="20"/>
      <c r="M52" s="20"/>
      <c r="N52" s="20"/>
      <c r="O52" s="20"/>
      <c r="P52" s="20"/>
      <c r="Q52" s="20"/>
      <c r="R52" s="20"/>
      <c r="S52" s="20"/>
      <c r="T52" s="20"/>
      <c r="U52" s="20"/>
      <c r="V52" s="20"/>
      <c r="W52" s="20"/>
      <c r="X52" s="20"/>
    </row>
  </sheetData>
  <sheetProtection/>
  <mergeCells count="274">
    <mergeCell ref="F50:G50"/>
    <mergeCell ref="H50:I50"/>
    <mergeCell ref="J50:K50"/>
    <mergeCell ref="L50:M50"/>
    <mergeCell ref="N50:O50"/>
    <mergeCell ref="P50:Q50"/>
    <mergeCell ref="F49:G49"/>
    <mergeCell ref="H49:I49"/>
    <mergeCell ref="J49:K49"/>
    <mergeCell ref="L49:M49"/>
    <mergeCell ref="N49:O49"/>
    <mergeCell ref="P49:Q49"/>
    <mergeCell ref="F48:G48"/>
    <mergeCell ref="H48:I48"/>
    <mergeCell ref="J48:K48"/>
    <mergeCell ref="L48:M48"/>
    <mergeCell ref="N48:O48"/>
    <mergeCell ref="P48:Q48"/>
    <mergeCell ref="F47:G47"/>
    <mergeCell ref="H47:I47"/>
    <mergeCell ref="J47:K47"/>
    <mergeCell ref="L47:M47"/>
    <mergeCell ref="N47:O47"/>
    <mergeCell ref="P47:Q47"/>
    <mergeCell ref="F46:G46"/>
    <mergeCell ref="H46:I46"/>
    <mergeCell ref="J46:K46"/>
    <mergeCell ref="L46:M46"/>
    <mergeCell ref="N46:O46"/>
    <mergeCell ref="P46:Q46"/>
    <mergeCell ref="F45:G45"/>
    <mergeCell ref="H45:I45"/>
    <mergeCell ref="J45:K45"/>
    <mergeCell ref="L45:M45"/>
    <mergeCell ref="N45:O45"/>
    <mergeCell ref="P45:Q45"/>
    <mergeCell ref="F44:G44"/>
    <mergeCell ref="H44:I44"/>
    <mergeCell ref="J44:K44"/>
    <mergeCell ref="L44:M44"/>
    <mergeCell ref="N44:O44"/>
    <mergeCell ref="P44:Q44"/>
    <mergeCell ref="F43:G43"/>
    <mergeCell ref="H43:I43"/>
    <mergeCell ref="J43:K43"/>
    <mergeCell ref="L43:M43"/>
    <mergeCell ref="N43:O43"/>
    <mergeCell ref="P43:Q43"/>
    <mergeCell ref="F42:G42"/>
    <mergeCell ref="H42:I42"/>
    <mergeCell ref="J42:K42"/>
    <mergeCell ref="L42:M42"/>
    <mergeCell ref="N42:O42"/>
    <mergeCell ref="P42:Q42"/>
    <mergeCell ref="F41:G41"/>
    <mergeCell ref="H41:I41"/>
    <mergeCell ref="J41:K41"/>
    <mergeCell ref="L41:M41"/>
    <mergeCell ref="N41:O41"/>
    <mergeCell ref="P41:Q41"/>
    <mergeCell ref="F40:G40"/>
    <mergeCell ref="H40:I40"/>
    <mergeCell ref="J40:K40"/>
    <mergeCell ref="L40:M40"/>
    <mergeCell ref="N40:O40"/>
    <mergeCell ref="P40:Q40"/>
    <mergeCell ref="F39:G39"/>
    <mergeCell ref="H39:I39"/>
    <mergeCell ref="J39:K39"/>
    <mergeCell ref="L39:M39"/>
    <mergeCell ref="N39:O39"/>
    <mergeCell ref="P39:Q39"/>
    <mergeCell ref="F38:G38"/>
    <mergeCell ref="H38:I38"/>
    <mergeCell ref="J38:K38"/>
    <mergeCell ref="L38:M38"/>
    <mergeCell ref="N38:O38"/>
    <mergeCell ref="P38:Q38"/>
    <mergeCell ref="F37:G37"/>
    <mergeCell ref="H37:I37"/>
    <mergeCell ref="J37:K37"/>
    <mergeCell ref="L37:M37"/>
    <mergeCell ref="N37:O37"/>
    <mergeCell ref="P37:Q37"/>
    <mergeCell ref="F36:G36"/>
    <mergeCell ref="H36:I36"/>
    <mergeCell ref="J36:K36"/>
    <mergeCell ref="L36:M36"/>
    <mergeCell ref="N36:O36"/>
    <mergeCell ref="P36:Q36"/>
    <mergeCell ref="F35:G35"/>
    <mergeCell ref="H35:I35"/>
    <mergeCell ref="J35:K35"/>
    <mergeCell ref="L35:M35"/>
    <mergeCell ref="N35:O35"/>
    <mergeCell ref="P35:Q35"/>
    <mergeCell ref="F34:G34"/>
    <mergeCell ref="H34:I34"/>
    <mergeCell ref="J34:K34"/>
    <mergeCell ref="L34:M34"/>
    <mergeCell ref="N34:O34"/>
    <mergeCell ref="P34:Q34"/>
    <mergeCell ref="F33:G33"/>
    <mergeCell ref="H33:I33"/>
    <mergeCell ref="J33:K33"/>
    <mergeCell ref="L33:M33"/>
    <mergeCell ref="N33:O33"/>
    <mergeCell ref="P33:Q33"/>
    <mergeCell ref="F32:G32"/>
    <mergeCell ref="H32:I32"/>
    <mergeCell ref="J32:K32"/>
    <mergeCell ref="L32:M32"/>
    <mergeCell ref="N32:O32"/>
    <mergeCell ref="P32:Q32"/>
    <mergeCell ref="F31:G31"/>
    <mergeCell ref="H31:I31"/>
    <mergeCell ref="J31:K31"/>
    <mergeCell ref="L31:M31"/>
    <mergeCell ref="N31:O31"/>
    <mergeCell ref="P31:Q31"/>
    <mergeCell ref="F30:G30"/>
    <mergeCell ref="H30:I30"/>
    <mergeCell ref="J30:K30"/>
    <mergeCell ref="L30:M30"/>
    <mergeCell ref="N30:O30"/>
    <mergeCell ref="P30:Q30"/>
    <mergeCell ref="F29:G29"/>
    <mergeCell ref="H29:I29"/>
    <mergeCell ref="J29:K29"/>
    <mergeCell ref="L29:M29"/>
    <mergeCell ref="N29:O29"/>
    <mergeCell ref="P29:Q29"/>
    <mergeCell ref="F28:G28"/>
    <mergeCell ref="H28:I28"/>
    <mergeCell ref="J28:K28"/>
    <mergeCell ref="L28:M28"/>
    <mergeCell ref="N28:O28"/>
    <mergeCell ref="P28:Q28"/>
    <mergeCell ref="F27:G27"/>
    <mergeCell ref="H27:I27"/>
    <mergeCell ref="J27:K27"/>
    <mergeCell ref="L27:M27"/>
    <mergeCell ref="N27:O27"/>
    <mergeCell ref="P27:Q27"/>
    <mergeCell ref="F26:G26"/>
    <mergeCell ref="H26:I26"/>
    <mergeCell ref="J26:K26"/>
    <mergeCell ref="L26:M26"/>
    <mergeCell ref="N26:O26"/>
    <mergeCell ref="P26:Q26"/>
    <mergeCell ref="F25:G25"/>
    <mergeCell ref="H25:I25"/>
    <mergeCell ref="J25:K25"/>
    <mergeCell ref="L25:M25"/>
    <mergeCell ref="N25:O25"/>
    <mergeCell ref="P25:Q25"/>
    <mergeCell ref="F24:G24"/>
    <mergeCell ref="H24:I24"/>
    <mergeCell ref="J24:K24"/>
    <mergeCell ref="L24:M24"/>
    <mergeCell ref="N24:O24"/>
    <mergeCell ref="P24:Q24"/>
    <mergeCell ref="F23:G23"/>
    <mergeCell ref="H23:I23"/>
    <mergeCell ref="J23:K23"/>
    <mergeCell ref="L23:M23"/>
    <mergeCell ref="N23:O23"/>
    <mergeCell ref="P23:Q23"/>
    <mergeCell ref="F22:G22"/>
    <mergeCell ref="H22:I22"/>
    <mergeCell ref="J22:K22"/>
    <mergeCell ref="L22:M22"/>
    <mergeCell ref="N22:O22"/>
    <mergeCell ref="P22:Q22"/>
    <mergeCell ref="F21:G21"/>
    <mergeCell ref="H21:I21"/>
    <mergeCell ref="J21:K21"/>
    <mergeCell ref="L21:M21"/>
    <mergeCell ref="N21:O21"/>
    <mergeCell ref="P21:Q21"/>
    <mergeCell ref="F20:G20"/>
    <mergeCell ref="H20:I20"/>
    <mergeCell ref="J20:K20"/>
    <mergeCell ref="L20:M20"/>
    <mergeCell ref="N20:O20"/>
    <mergeCell ref="P20:Q20"/>
    <mergeCell ref="F19:G19"/>
    <mergeCell ref="H19:I19"/>
    <mergeCell ref="J19:K19"/>
    <mergeCell ref="L19:M19"/>
    <mergeCell ref="N19:O19"/>
    <mergeCell ref="P19:Q19"/>
    <mergeCell ref="F18:G18"/>
    <mergeCell ref="H18:I18"/>
    <mergeCell ref="J18:K18"/>
    <mergeCell ref="L18:M18"/>
    <mergeCell ref="N18:O18"/>
    <mergeCell ref="P18:Q18"/>
    <mergeCell ref="F17:G17"/>
    <mergeCell ref="H17:I17"/>
    <mergeCell ref="J17:K17"/>
    <mergeCell ref="L17:M17"/>
    <mergeCell ref="N17:O17"/>
    <mergeCell ref="P17:Q17"/>
    <mergeCell ref="F16:G16"/>
    <mergeCell ref="H16:I16"/>
    <mergeCell ref="J16:K16"/>
    <mergeCell ref="L16:M16"/>
    <mergeCell ref="N16:O16"/>
    <mergeCell ref="P16:Q16"/>
    <mergeCell ref="F15:G15"/>
    <mergeCell ref="H15:I15"/>
    <mergeCell ref="J15:K15"/>
    <mergeCell ref="L15:M15"/>
    <mergeCell ref="N15:O15"/>
    <mergeCell ref="P15:Q15"/>
    <mergeCell ref="F14:G14"/>
    <mergeCell ref="H14:I14"/>
    <mergeCell ref="J14:K14"/>
    <mergeCell ref="L14:M14"/>
    <mergeCell ref="N14:O14"/>
    <mergeCell ref="P14:Q14"/>
    <mergeCell ref="F13:G13"/>
    <mergeCell ref="H13:I13"/>
    <mergeCell ref="J13:K13"/>
    <mergeCell ref="L13:M13"/>
    <mergeCell ref="N13:O13"/>
    <mergeCell ref="P13:Q13"/>
    <mergeCell ref="F12:G12"/>
    <mergeCell ref="H12:I12"/>
    <mergeCell ref="J12:K12"/>
    <mergeCell ref="L12:M12"/>
    <mergeCell ref="N12:O12"/>
    <mergeCell ref="P12:Q12"/>
    <mergeCell ref="F11:G11"/>
    <mergeCell ref="H11:I11"/>
    <mergeCell ref="J11:K11"/>
    <mergeCell ref="L11:M11"/>
    <mergeCell ref="N11:O11"/>
    <mergeCell ref="P11:Q11"/>
    <mergeCell ref="F10:G10"/>
    <mergeCell ref="H10:I10"/>
    <mergeCell ref="J10:K10"/>
    <mergeCell ref="L10:M10"/>
    <mergeCell ref="N10:O10"/>
    <mergeCell ref="P10:Q10"/>
    <mergeCell ref="F9:G9"/>
    <mergeCell ref="H9:I9"/>
    <mergeCell ref="J9:K9"/>
    <mergeCell ref="L9:M9"/>
    <mergeCell ref="N9:O9"/>
    <mergeCell ref="P9:Q9"/>
    <mergeCell ref="Q4:Q6"/>
    <mergeCell ref="R4:X4"/>
    <mergeCell ref="R5:R6"/>
    <mergeCell ref="S5:S6"/>
    <mergeCell ref="T5:T6"/>
    <mergeCell ref="U5:X5"/>
    <mergeCell ref="K4:K6"/>
    <mergeCell ref="L4:L6"/>
    <mergeCell ref="M4:M6"/>
    <mergeCell ref="N4:N6"/>
    <mergeCell ref="O4:O6"/>
    <mergeCell ref="P4:P6"/>
    <mergeCell ref="U2:X2"/>
    <mergeCell ref="L3:X3"/>
    <mergeCell ref="A4:C6"/>
    <mergeCell ref="D4:D6"/>
    <mergeCell ref="E4:E6"/>
    <mergeCell ref="F4:F6"/>
    <mergeCell ref="G4:G6"/>
    <mergeCell ref="H4:H6"/>
    <mergeCell ref="I4:I6"/>
    <mergeCell ref="J4:J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A57"/>
  <sheetViews>
    <sheetView zoomScalePageLayoutView="0" workbookViewId="0" topLeftCell="A1">
      <selection activeCell="I27" sqref="I27"/>
    </sheetView>
  </sheetViews>
  <sheetFormatPr defaultColWidth="9.00390625" defaultRowHeight="13.5"/>
  <cols>
    <col min="1" max="1" width="0.875" style="1" customWidth="1"/>
    <col min="2" max="2" width="6.50390625" style="1" customWidth="1"/>
    <col min="3" max="3" width="4.00390625" style="1" customWidth="1"/>
    <col min="4" max="4" width="0.875" style="1" customWidth="1"/>
    <col min="5" max="14" width="7.375" style="1" customWidth="1"/>
    <col min="15" max="26" width="7.25390625" style="1" customWidth="1"/>
    <col min="27" max="16384" width="9.00390625" style="1" customWidth="1"/>
  </cols>
  <sheetData>
    <row r="1" ht="17.25">
      <c r="J1" s="5" t="s">
        <v>270</v>
      </c>
    </row>
    <row r="2" spans="1:11" ht="21" customHeight="1">
      <c r="A2" s="4" t="s">
        <v>271</v>
      </c>
      <c r="B2" s="148"/>
      <c r="K2" s="5"/>
    </row>
    <row r="3" spans="1:11" ht="12" customHeight="1">
      <c r="A3" s="4" t="s">
        <v>272</v>
      </c>
      <c r="B3" s="148"/>
      <c r="K3" s="5"/>
    </row>
    <row r="4" spans="1:11" ht="12" customHeight="1">
      <c r="A4" s="4" t="s">
        <v>273</v>
      </c>
      <c r="B4" s="148"/>
      <c r="K4" s="5"/>
    </row>
    <row r="5" spans="1:2" ht="12" customHeight="1">
      <c r="A5" s="4" t="s">
        <v>274</v>
      </c>
      <c r="B5" s="148"/>
    </row>
    <row r="6" spans="1:26" ht="12.75" customHeight="1" thickBot="1">
      <c r="A6" s="4" t="s">
        <v>193</v>
      </c>
      <c r="X6" s="4" t="s">
        <v>275</v>
      </c>
      <c r="Z6" s="4"/>
    </row>
    <row r="7" spans="1:26" ht="16.5" customHeight="1" thickTop="1">
      <c r="A7" s="42" t="s">
        <v>101</v>
      </c>
      <c r="B7" s="42"/>
      <c r="C7" s="42"/>
      <c r="D7" s="179"/>
      <c r="E7" s="45" t="s">
        <v>114</v>
      </c>
      <c r="F7" s="46"/>
      <c r="G7" s="45" t="s">
        <v>276</v>
      </c>
      <c r="H7" s="66"/>
      <c r="I7" s="45" t="s">
        <v>277</v>
      </c>
      <c r="J7" s="66"/>
      <c r="K7" s="45" t="s">
        <v>278</v>
      </c>
      <c r="L7" s="66"/>
      <c r="M7" s="45" t="s">
        <v>279</v>
      </c>
      <c r="N7" s="46"/>
      <c r="O7" s="66" t="s">
        <v>280</v>
      </c>
      <c r="P7" s="46"/>
      <c r="Q7" s="45" t="s">
        <v>281</v>
      </c>
      <c r="R7" s="66"/>
      <c r="S7" s="45" t="s">
        <v>282</v>
      </c>
      <c r="T7" s="66"/>
      <c r="U7" s="45" t="s">
        <v>283</v>
      </c>
      <c r="V7" s="66"/>
      <c r="W7" s="45" t="s">
        <v>284</v>
      </c>
      <c r="X7" s="66"/>
      <c r="Y7" s="45" t="s">
        <v>285</v>
      </c>
      <c r="Z7" s="66"/>
    </row>
    <row r="8" spans="1:27" ht="16.5" customHeight="1">
      <c r="A8" s="44"/>
      <c r="B8" s="44"/>
      <c r="C8" s="44"/>
      <c r="D8" s="180"/>
      <c r="E8" s="27" t="s">
        <v>286</v>
      </c>
      <c r="F8" s="27" t="s">
        <v>287</v>
      </c>
      <c r="G8" s="181" t="s">
        <v>286</v>
      </c>
      <c r="H8" s="181" t="s">
        <v>287</v>
      </c>
      <c r="I8" s="181" t="s">
        <v>286</v>
      </c>
      <c r="J8" s="181" t="s">
        <v>287</v>
      </c>
      <c r="K8" s="181" t="s">
        <v>286</v>
      </c>
      <c r="L8" s="181" t="s">
        <v>287</v>
      </c>
      <c r="M8" s="181" t="s">
        <v>286</v>
      </c>
      <c r="N8" s="181" t="s">
        <v>287</v>
      </c>
      <c r="O8" s="26" t="s">
        <v>286</v>
      </c>
      <c r="P8" s="181" t="s">
        <v>287</v>
      </c>
      <c r="Q8" s="181" t="s">
        <v>286</v>
      </c>
      <c r="R8" s="181" t="s">
        <v>287</v>
      </c>
      <c r="S8" s="181" t="s">
        <v>286</v>
      </c>
      <c r="T8" s="181" t="s">
        <v>287</v>
      </c>
      <c r="U8" s="181" t="s">
        <v>286</v>
      </c>
      <c r="V8" s="25" t="s">
        <v>287</v>
      </c>
      <c r="W8" s="181" t="s">
        <v>286</v>
      </c>
      <c r="X8" s="181" t="s">
        <v>287</v>
      </c>
      <c r="Y8" s="181" t="s">
        <v>286</v>
      </c>
      <c r="Z8" s="25" t="s">
        <v>287</v>
      </c>
      <c r="AA8" s="182"/>
    </row>
    <row r="9" ht="4.5" customHeight="1">
      <c r="E9" s="10"/>
    </row>
    <row r="10" spans="2:26" ht="14.25" customHeight="1">
      <c r="B10" s="183" t="s">
        <v>288</v>
      </c>
      <c r="C10" s="4">
        <v>1975</v>
      </c>
      <c r="E10" s="177">
        <v>12908</v>
      </c>
      <c r="F10" s="184">
        <v>691</v>
      </c>
      <c r="G10" s="178">
        <v>2315</v>
      </c>
      <c r="H10" s="184">
        <v>123.9</v>
      </c>
      <c r="I10" s="178">
        <v>3378</v>
      </c>
      <c r="J10" s="184">
        <v>180.8</v>
      </c>
      <c r="K10" s="178">
        <v>1919</v>
      </c>
      <c r="L10" s="184">
        <v>102.7</v>
      </c>
      <c r="M10" s="178">
        <v>623</v>
      </c>
      <c r="N10" s="184">
        <v>33.4</v>
      </c>
      <c r="O10" s="178">
        <v>629</v>
      </c>
      <c r="P10" s="184">
        <v>33.7</v>
      </c>
      <c r="Q10" s="178">
        <v>592</v>
      </c>
      <c r="R10" s="184">
        <v>31.7</v>
      </c>
      <c r="S10" s="178">
        <v>381</v>
      </c>
      <c r="T10" s="184">
        <v>20.4</v>
      </c>
      <c r="U10" s="178" t="s">
        <v>289</v>
      </c>
      <c r="V10" s="178" t="s">
        <v>289</v>
      </c>
      <c r="W10" s="178">
        <v>143</v>
      </c>
      <c r="X10" s="184">
        <v>7.7</v>
      </c>
      <c r="Y10" s="178">
        <v>152</v>
      </c>
      <c r="Z10" s="184">
        <v>8.1</v>
      </c>
    </row>
    <row r="11" spans="2:26" ht="14.25" customHeight="1">
      <c r="B11" s="183" t="s">
        <v>290</v>
      </c>
      <c r="C11" s="4">
        <v>1985</v>
      </c>
      <c r="E11" s="177">
        <v>13240</v>
      </c>
      <c r="F11" s="184">
        <v>652.7</v>
      </c>
      <c r="G11" s="178">
        <v>3061</v>
      </c>
      <c r="H11" s="184">
        <v>150.9</v>
      </c>
      <c r="I11" s="178">
        <v>2613</v>
      </c>
      <c r="J11" s="184">
        <v>128.8</v>
      </c>
      <c r="K11" s="178">
        <v>2552</v>
      </c>
      <c r="L11" s="184">
        <v>125.8</v>
      </c>
      <c r="M11" s="178">
        <v>767</v>
      </c>
      <c r="N11" s="184">
        <v>37.8</v>
      </c>
      <c r="O11" s="178">
        <v>540</v>
      </c>
      <c r="P11" s="184">
        <v>26.6</v>
      </c>
      <c r="Q11" s="178">
        <v>608</v>
      </c>
      <c r="R11" s="184">
        <v>30</v>
      </c>
      <c r="S11" s="178">
        <v>419</v>
      </c>
      <c r="T11" s="184">
        <v>20.7</v>
      </c>
      <c r="U11" s="178">
        <v>265</v>
      </c>
      <c r="V11" s="184">
        <v>13.1</v>
      </c>
      <c r="W11" s="178">
        <v>197</v>
      </c>
      <c r="X11" s="184">
        <v>9.7</v>
      </c>
      <c r="Y11" s="178">
        <v>137</v>
      </c>
      <c r="Z11" s="184">
        <v>6.8</v>
      </c>
    </row>
    <row r="12" spans="2:26" ht="14.25" customHeight="1">
      <c r="B12" s="183" t="s">
        <v>291</v>
      </c>
      <c r="C12" s="4">
        <v>1995</v>
      </c>
      <c r="E12" s="177">
        <v>15811</v>
      </c>
      <c r="F12" s="184">
        <v>752.8</v>
      </c>
      <c r="G12" s="178">
        <v>4329</v>
      </c>
      <c r="H12" s="184">
        <v>206.1</v>
      </c>
      <c r="I12" s="178">
        <v>2771</v>
      </c>
      <c r="J12" s="184">
        <v>131.9</v>
      </c>
      <c r="K12" s="178">
        <v>2493</v>
      </c>
      <c r="L12" s="184">
        <v>118.7</v>
      </c>
      <c r="M12" s="178">
        <v>1154</v>
      </c>
      <c r="N12" s="184">
        <v>54.9</v>
      </c>
      <c r="O12" s="178">
        <v>789</v>
      </c>
      <c r="P12" s="184">
        <v>37.6</v>
      </c>
      <c r="Q12" s="178">
        <v>595</v>
      </c>
      <c r="R12" s="184">
        <v>28.3</v>
      </c>
      <c r="S12" s="178">
        <v>343</v>
      </c>
      <c r="T12" s="184">
        <v>16.3</v>
      </c>
      <c r="U12" s="178">
        <v>193</v>
      </c>
      <c r="V12" s="184">
        <v>9.2</v>
      </c>
      <c r="W12" s="178">
        <v>223</v>
      </c>
      <c r="X12" s="184">
        <v>10.6</v>
      </c>
      <c r="Y12" s="178">
        <v>212</v>
      </c>
      <c r="Z12" s="184">
        <v>10.1</v>
      </c>
    </row>
    <row r="13" spans="2:26" ht="14.25" customHeight="1">
      <c r="B13" s="183"/>
      <c r="C13" s="4"/>
      <c r="E13" s="177"/>
      <c r="F13" s="184"/>
      <c r="G13" s="178"/>
      <c r="H13" s="184"/>
      <c r="I13" s="178"/>
      <c r="J13" s="184"/>
      <c r="K13" s="178"/>
      <c r="L13" s="184"/>
      <c r="M13" s="178"/>
      <c r="N13" s="184"/>
      <c r="O13" s="178"/>
      <c r="P13" s="184"/>
      <c r="Q13" s="178"/>
      <c r="R13" s="184"/>
      <c r="S13" s="178"/>
      <c r="T13" s="184"/>
      <c r="U13" s="178"/>
      <c r="V13" s="184"/>
      <c r="W13" s="178"/>
      <c r="X13" s="184"/>
      <c r="Y13" s="178"/>
      <c r="Z13" s="184"/>
    </row>
    <row r="14" spans="2:26" ht="14.25" customHeight="1">
      <c r="B14" s="183" t="s">
        <v>292</v>
      </c>
      <c r="C14" s="4">
        <v>1997</v>
      </c>
      <c r="E14" s="177">
        <v>15697</v>
      </c>
      <c r="F14" s="184">
        <v>742.1</v>
      </c>
      <c r="G14" s="178">
        <v>4538</v>
      </c>
      <c r="H14" s="184">
        <v>214.7</v>
      </c>
      <c r="I14" s="178">
        <v>2419</v>
      </c>
      <c r="J14" s="184">
        <v>114.4</v>
      </c>
      <c r="K14" s="178">
        <v>2496</v>
      </c>
      <c r="L14" s="184">
        <v>118.1</v>
      </c>
      <c r="M14" s="178">
        <v>1232</v>
      </c>
      <c r="N14" s="184">
        <v>58.3</v>
      </c>
      <c r="O14" s="178">
        <v>801</v>
      </c>
      <c r="P14" s="184">
        <v>37.9</v>
      </c>
      <c r="Q14" s="178">
        <v>500</v>
      </c>
      <c r="R14" s="184">
        <v>23.7</v>
      </c>
      <c r="S14" s="178">
        <v>396</v>
      </c>
      <c r="T14" s="184">
        <v>18.7</v>
      </c>
      <c r="U14" s="178">
        <v>228</v>
      </c>
      <c r="V14" s="184">
        <v>10.8</v>
      </c>
      <c r="W14" s="178">
        <v>284</v>
      </c>
      <c r="X14" s="184">
        <v>13.4</v>
      </c>
      <c r="Y14" s="178">
        <v>191</v>
      </c>
      <c r="Z14" s="184">
        <v>9</v>
      </c>
    </row>
    <row r="15" spans="2:26" ht="14.25" customHeight="1">
      <c r="B15" s="185" t="s">
        <v>293</v>
      </c>
      <c r="C15" s="4">
        <v>1998</v>
      </c>
      <c r="E15" s="177">
        <v>15943</v>
      </c>
      <c r="F15" s="184">
        <v>752.8</v>
      </c>
      <c r="G15" s="178">
        <v>4631</v>
      </c>
      <c r="H15" s="184">
        <v>218.7</v>
      </c>
      <c r="I15" s="178">
        <v>2404</v>
      </c>
      <c r="J15" s="184">
        <v>113.5</v>
      </c>
      <c r="K15" s="178">
        <v>2545</v>
      </c>
      <c r="L15" s="184">
        <v>120.2</v>
      </c>
      <c r="M15" s="178">
        <v>1334</v>
      </c>
      <c r="N15" s="184">
        <v>63</v>
      </c>
      <c r="O15" s="178">
        <v>767</v>
      </c>
      <c r="P15" s="184">
        <v>36.2</v>
      </c>
      <c r="Q15" s="178">
        <v>510</v>
      </c>
      <c r="R15" s="184">
        <v>24.1</v>
      </c>
      <c r="S15" s="178">
        <v>511</v>
      </c>
      <c r="T15" s="184">
        <v>24.1</v>
      </c>
      <c r="U15" s="178">
        <v>200</v>
      </c>
      <c r="V15" s="184">
        <v>9.4</v>
      </c>
      <c r="W15" s="178">
        <v>257</v>
      </c>
      <c r="X15" s="184">
        <v>12.1</v>
      </c>
      <c r="Y15" s="178">
        <v>190</v>
      </c>
      <c r="Z15" s="184">
        <v>9</v>
      </c>
    </row>
    <row r="16" spans="2:26" ht="14.25" customHeight="1">
      <c r="B16" s="185" t="s">
        <v>294</v>
      </c>
      <c r="C16" s="4">
        <v>1999</v>
      </c>
      <c r="E16" s="177">
        <v>16880</v>
      </c>
      <c r="F16" s="184">
        <v>796.4</v>
      </c>
      <c r="G16" s="178">
        <v>4907</v>
      </c>
      <c r="H16" s="184">
        <v>231.5</v>
      </c>
      <c r="I16" s="178">
        <v>2368</v>
      </c>
      <c r="J16" s="184">
        <v>111.7</v>
      </c>
      <c r="K16" s="178">
        <v>2703</v>
      </c>
      <c r="L16" s="184">
        <v>127.5</v>
      </c>
      <c r="M16" s="178">
        <v>1499</v>
      </c>
      <c r="N16" s="184">
        <v>70.7</v>
      </c>
      <c r="O16" s="178">
        <v>767</v>
      </c>
      <c r="P16" s="184">
        <v>36.2</v>
      </c>
      <c r="Q16" s="178">
        <v>514</v>
      </c>
      <c r="R16" s="184">
        <v>24.3</v>
      </c>
      <c r="S16" s="178">
        <v>495</v>
      </c>
      <c r="T16" s="184">
        <v>23.4</v>
      </c>
      <c r="U16" s="178">
        <v>238</v>
      </c>
      <c r="V16" s="184">
        <v>11.2</v>
      </c>
      <c r="W16" s="178">
        <v>308</v>
      </c>
      <c r="X16" s="184">
        <v>14.5</v>
      </c>
      <c r="Y16" s="178">
        <v>218</v>
      </c>
      <c r="Z16" s="184">
        <v>10.3</v>
      </c>
    </row>
    <row r="17" spans="2:26" ht="14.25" customHeight="1">
      <c r="B17" s="185" t="s">
        <v>295</v>
      </c>
      <c r="C17" s="4">
        <v>2000</v>
      </c>
      <c r="D17" s="186"/>
      <c r="E17" s="177">
        <v>16577</v>
      </c>
      <c r="F17" s="184">
        <v>786.5</v>
      </c>
      <c r="G17" s="178">
        <v>5012</v>
      </c>
      <c r="H17" s="184">
        <v>237.8</v>
      </c>
      <c r="I17" s="178">
        <v>2230</v>
      </c>
      <c r="J17" s="184">
        <v>105.8</v>
      </c>
      <c r="K17" s="178">
        <v>2671</v>
      </c>
      <c r="L17" s="184">
        <v>126.7</v>
      </c>
      <c r="M17" s="178">
        <v>1444</v>
      </c>
      <c r="N17" s="184">
        <v>68.5</v>
      </c>
      <c r="O17" s="178">
        <v>731</v>
      </c>
      <c r="P17" s="184">
        <v>34.7</v>
      </c>
      <c r="Q17" s="178">
        <v>441</v>
      </c>
      <c r="R17" s="184">
        <v>20.9</v>
      </c>
      <c r="S17" s="178">
        <v>489</v>
      </c>
      <c r="T17" s="184">
        <v>23.2</v>
      </c>
      <c r="U17" s="178">
        <v>246</v>
      </c>
      <c r="V17" s="184">
        <v>11.7</v>
      </c>
      <c r="W17" s="178">
        <v>293</v>
      </c>
      <c r="X17" s="184">
        <v>13.9</v>
      </c>
      <c r="Y17" s="178">
        <v>199</v>
      </c>
      <c r="Z17" s="184">
        <v>9.4</v>
      </c>
    </row>
    <row r="18" spans="2:26" s="11" customFormat="1" ht="14.25" customHeight="1">
      <c r="B18" s="187" t="s">
        <v>296</v>
      </c>
      <c r="C18" s="188">
        <v>2001</v>
      </c>
      <c r="E18" s="189">
        <f>E20+E22</f>
        <v>16522</v>
      </c>
      <c r="F18" s="190">
        <v>784.9</v>
      </c>
      <c r="G18" s="191">
        <f>G20+G22</f>
        <v>4909</v>
      </c>
      <c r="H18" s="190">
        <v>232.4</v>
      </c>
      <c r="I18" s="191">
        <f>I20+I22</f>
        <v>2219</v>
      </c>
      <c r="J18" s="190">
        <v>105.1</v>
      </c>
      <c r="K18" s="191">
        <f>K20+K22</f>
        <v>2662</v>
      </c>
      <c r="L18" s="190">
        <v>126</v>
      </c>
      <c r="M18" s="191">
        <f>M20+M22</f>
        <v>1473</v>
      </c>
      <c r="N18" s="190">
        <v>69.7</v>
      </c>
      <c r="O18" s="191">
        <f>O20+O22</f>
        <v>805</v>
      </c>
      <c r="P18" s="190">
        <v>38.1</v>
      </c>
      <c r="Q18" s="191">
        <f>Q20+Q22</f>
        <v>485</v>
      </c>
      <c r="R18" s="190">
        <v>23</v>
      </c>
      <c r="S18" s="191">
        <f>S20+S22</f>
        <v>460</v>
      </c>
      <c r="T18" s="190">
        <v>21.8</v>
      </c>
      <c r="U18" s="191">
        <f>U20+U22</f>
        <v>207</v>
      </c>
      <c r="V18" s="190">
        <v>9.8</v>
      </c>
      <c r="W18" s="191">
        <f>W20+W22</f>
        <v>324</v>
      </c>
      <c r="X18" s="190">
        <v>15.3</v>
      </c>
      <c r="Y18" s="191">
        <f>Y20+Y22</f>
        <v>159</v>
      </c>
      <c r="Z18" s="190">
        <v>7.5</v>
      </c>
    </row>
    <row r="19" spans="1:26" ht="14.25" customHeight="1">
      <c r="A19" s="11"/>
      <c r="B19" s="89"/>
      <c r="C19" s="92"/>
      <c r="D19" s="11"/>
      <c r="E19" s="177"/>
      <c r="F19" s="184"/>
      <c r="G19" s="178"/>
      <c r="H19" s="184"/>
      <c r="I19" s="178"/>
      <c r="K19" s="178"/>
      <c r="L19" s="184"/>
      <c r="M19" s="178"/>
      <c r="N19" s="184"/>
      <c r="O19" s="178"/>
      <c r="P19" s="184"/>
      <c r="Q19" s="178"/>
      <c r="R19" s="184"/>
      <c r="S19" s="178"/>
      <c r="T19" s="184"/>
      <c r="U19" s="178"/>
      <c r="V19" s="184"/>
      <c r="W19" s="178"/>
      <c r="X19" s="184"/>
      <c r="Y19" s="178"/>
      <c r="Z19" s="184"/>
    </row>
    <row r="20" spans="2:26" s="11" customFormat="1" ht="14.25" customHeight="1">
      <c r="B20" s="192" t="s">
        <v>115</v>
      </c>
      <c r="C20" s="192"/>
      <c r="E20" s="189">
        <f>SUM(E24:E37)</f>
        <v>9952</v>
      </c>
      <c r="F20" s="190">
        <v>730.7</v>
      </c>
      <c r="G20" s="191">
        <f>SUM(G24:G37)</f>
        <v>3068</v>
      </c>
      <c r="H20" s="190">
        <v>225.3</v>
      </c>
      <c r="I20" s="191">
        <f>SUM(I24:I37)</f>
        <v>1285</v>
      </c>
      <c r="J20" s="190">
        <v>94.4</v>
      </c>
      <c r="K20" s="191">
        <f>SUM(K24:K37)</f>
        <v>1591</v>
      </c>
      <c r="L20" s="190">
        <v>116.8</v>
      </c>
      <c r="M20" s="191">
        <f>SUM(M24:M37)</f>
        <v>906</v>
      </c>
      <c r="N20" s="190">
        <v>66.5</v>
      </c>
      <c r="O20" s="191">
        <f>SUM(O24:O37)</f>
        <v>454</v>
      </c>
      <c r="P20" s="190">
        <v>33.3</v>
      </c>
      <c r="Q20" s="191">
        <f>SUM(Q24:Q37)</f>
        <v>232</v>
      </c>
      <c r="R20" s="190">
        <v>17</v>
      </c>
      <c r="S20" s="191">
        <f>SUM(S24:S37)</f>
        <v>293</v>
      </c>
      <c r="T20" s="190">
        <v>21.5</v>
      </c>
      <c r="U20" s="191">
        <f>SUM(U24:U37)</f>
        <v>119</v>
      </c>
      <c r="V20" s="190">
        <v>8.7</v>
      </c>
      <c r="W20" s="191">
        <f>SUM(W24:W37)</f>
        <v>186</v>
      </c>
      <c r="X20" s="190">
        <v>13.7</v>
      </c>
      <c r="Y20" s="191">
        <f>SUM(Y24:Y37)</f>
        <v>96</v>
      </c>
      <c r="Z20" s="190">
        <v>7</v>
      </c>
    </row>
    <row r="21" spans="2:26" s="11" customFormat="1" ht="14.25" customHeight="1">
      <c r="B21" s="89"/>
      <c r="C21" s="89"/>
      <c r="E21" s="189"/>
      <c r="F21" s="190"/>
      <c r="G21" s="191"/>
      <c r="H21" s="190"/>
      <c r="I21" s="191"/>
      <c r="J21" s="190"/>
      <c r="K21" s="191"/>
      <c r="L21" s="190" t="s">
        <v>297</v>
      </c>
      <c r="M21" s="191"/>
      <c r="N21" s="190"/>
      <c r="O21" s="191"/>
      <c r="P21" s="190"/>
      <c r="Q21" s="191"/>
      <c r="R21" s="190"/>
      <c r="S21" s="191"/>
      <c r="T21" s="190"/>
      <c r="U21" s="191"/>
      <c r="V21" s="190"/>
      <c r="W21" s="191"/>
      <c r="X21" s="190"/>
      <c r="Y21" s="191"/>
      <c r="Z21" s="190"/>
    </row>
    <row r="22" spans="2:26" s="11" customFormat="1" ht="14.25" customHeight="1">
      <c r="B22" s="192" t="s">
        <v>116</v>
      </c>
      <c r="C22" s="192"/>
      <c r="E22" s="189">
        <f>SUM(E39:E55)</f>
        <v>6570</v>
      </c>
      <c r="F22" s="190">
        <v>876</v>
      </c>
      <c r="G22" s="191">
        <f>SUM(G39:G55)</f>
        <v>1841</v>
      </c>
      <c r="H22" s="190">
        <v>245.5</v>
      </c>
      <c r="I22" s="191">
        <f>SUM(I39:I55)</f>
        <v>934</v>
      </c>
      <c r="J22" s="190">
        <v>124.5</v>
      </c>
      <c r="K22" s="191">
        <f>SUM(K39:K55)</f>
        <v>1071</v>
      </c>
      <c r="L22" s="190">
        <v>142.8</v>
      </c>
      <c r="M22" s="191">
        <f>SUM(M39:M55)</f>
        <v>567</v>
      </c>
      <c r="N22" s="190">
        <v>75.6</v>
      </c>
      <c r="O22" s="191">
        <f>SUM(O39:O55)</f>
        <v>351</v>
      </c>
      <c r="P22" s="190">
        <v>46.8</v>
      </c>
      <c r="Q22" s="191">
        <f>SUM(Q39:Q55)</f>
        <v>253</v>
      </c>
      <c r="R22" s="190">
        <v>33.7</v>
      </c>
      <c r="S22" s="191">
        <f>SUM(S39:S55)</f>
        <v>167</v>
      </c>
      <c r="T22" s="190">
        <v>22.3</v>
      </c>
      <c r="U22" s="191">
        <f>SUM(U39:U55)</f>
        <v>88</v>
      </c>
      <c r="V22" s="190">
        <v>11.7</v>
      </c>
      <c r="W22" s="191">
        <f>SUM(W39:W55)</f>
        <v>138</v>
      </c>
      <c r="X22" s="190">
        <v>18.4</v>
      </c>
      <c r="Y22" s="191">
        <f>SUM(Y39:Y55)</f>
        <v>63</v>
      </c>
      <c r="Z22" s="190">
        <v>8.4</v>
      </c>
    </row>
    <row r="23" spans="2:26" ht="14.25" customHeight="1">
      <c r="B23" s="92"/>
      <c r="C23" s="92"/>
      <c r="E23" s="177"/>
      <c r="F23" s="184"/>
      <c r="G23" s="178"/>
      <c r="H23" s="184"/>
      <c r="I23" s="178"/>
      <c r="J23" s="184"/>
      <c r="K23" s="178"/>
      <c r="L23" s="184"/>
      <c r="M23" s="178"/>
      <c r="N23" s="184"/>
      <c r="O23" s="178"/>
      <c r="P23" s="184"/>
      <c r="Q23" s="178"/>
      <c r="R23" s="184"/>
      <c r="S23" s="178"/>
      <c r="T23" s="184"/>
      <c r="U23" s="178"/>
      <c r="V23" s="184"/>
      <c r="W23" s="178"/>
      <c r="X23" s="184"/>
      <c r="Y23" s="178"/>
      <c r="Z23" s="184"/>
    </row>
    <row r="24" spans="2:26" ht="14.25" customHeight="1">
      <c r="B24" s="193" t="s">
        <v>117</v>
      </c>
      <c r="C24" s="193"/>
      <c r="E24" s="177">
        <v>3131</v>
      </c>
      <c r="F24" s="184">
        <v>775.7</v>
      </c>
      <c r="G24" s="178">
        <v>956</v>
      </c>
      <c r="H24" s="184">
        <v>236.8</v>
      </c>
      <c r="I24" s="178">
        <v>409</v>
      </c>
      <c r="J24" s="184">
        <v>101.3</v>
      </c>
      <c r="K24" s="178">
        <v>515</v>
      </c>
      <c r="L24" s="184">
        <v>127.6</v>
      </c>
      <c r="M24" s="178">
        <v>321</v>
      </c>
      <c r="N24" s="184">
        <v>79.5</v>
      </c>
      <c r="O24" s="178">
        <v>138</v>
      </c>
      <c r="P24" s="184">
        <v>34.2</v>
      </c>
      <c r="Q24" s="178">
        <v>51</v>
      </c>
      <c r="R24" s="184">
        <v>12.6</v>
      </c>
      <c r="S24" s="178">
        <v>81</v>
      </c>
      <c r="T24" s="184">
        <v>20.1</v>
      </c>
      <c r="U24" s="178">
        <v>36</v>
      </c>
      <c r="V24" s="184">
        <v>8.9</v>
      </c>
      <c r="W24" s="178">
        <v>63</v>
      </c>
      <c r="X24" s="184">
        <v>15.6</v>
      </c>
      <c r="Y24" s="178">
        <v>28</v>
      </c>
      <c r="Z24" s="184">
        <v>6.9</v>
      </c>
    </row>
    <row r="25" spans="2:26" ht="14.25" customHeight="1">
      <c r="B25" s="193" t="s">
        <v>0</v>
      </c>
      <c r="C25" s="193"/>
      <c r="D25" s="194"/>
      <c r="E25" s="178">
        <v>1098</v>
      </c>
      <c r="F25" s="184">
        <v>729.9</v>
      </c>
      <c r="G25" s="178">
        <v>364</v>
      </c>
      <c r="H25" s="184">
        <v>242</v>
      </c>
      <c r="I25" s="178">
        <v>136</v>
      </c>
      <c r="J25" s="184">
        <v>90.4</v>
      </c>
      <c r="K25" s="178">
        <v>166</v>
      </c>
      <c r="L25" s="184">
        <v>110.4</v>
      </c>
      <c r="M25" s="178">
        <v>93</v>
      </c>
      <c r="N25" s="184">
        <v>61.8</v>
      </c>
      <c r="O25" s="178">
        <v>46</v>
      </c>
      <c r="P25" s="184">
        <v>30.6</v>
      </c>
      <c r="Q25" s="4">
        <v>19</v>
      </c>
      <c r="R25" s="184">
        <v>12.6</v>
      </c>
      <c r="S25" s="4">
        <v>29</v>
      </c>
      <c r="T25" s="184">
        <v>19.3</v>
      </c>
      <c r="U25" s="178">
        <v>26</v>
      </c>
      <c r="V25" s="184">
        <v>17.3</v>
      </c>
      <c r="W25" s="178">
        <v>21</v>
      </c>
      <c r="X25" s="184">
        <v>14</v>
      </c>
      <c r="Y25" s="178">
        <v>7</v>
      </c>
      <c r="Z25" s="184">
        <v>4.7</v>
      </c>
    </row>
    <row r="26" spans="2:26" ht="14.25" customHeight="1">
      <c r="B26" s="193" t="s">
        <v>1</v>
      </c>
      <c r="C26" s="193"/>
      <c r="E26" s="177">
        <v>531</v>
      </c>
      <c r="F26" s="184">
        <v>798</v>
      </c>
      <c r="G26" s="178">
        <v>139</v>
      </c>
      <c r="H26" s="184">
        <v>208.9</v>
      </c>
      <c r="I26" s="178">
        <v>76</v>
      </c>
      <c r="J26" s="184">
        <v>114.2</v>
      </c>
      <c r="K26" s="178">
        <v>89</v>
      </c>
      <c r="L26" s="184">
        <v>133.8</v>
      </c>
      <c r="M26" s="178">
        <v>48</v>
      </c>
      <c r="N26" s="184">
        <v>72.1</v>
      </c>
      <c r="O26" s="178">
        <v>27</v>
      </c>
      <c r="P26" s="184">
        <v>40.6</v>
      </c>
      <c r="Q26" s="178">
        <v>17</v>
      </c>
      <c r="R26" s="184">
        <v>25.5</v>
      </c>
      <c r="S26" s="178">
        <v>18</v>
      </c>
      <c r="T26" s="184">
        <v>27.1</v>
      </c>
      <c r="U26" s="178">
        <v>9</v>
      </c>
      <c r="V26" s="184">
        <v>13.5</v>
      </c>
      <c r="W26" s="178">
        <v>9</v>
      </c>
      <c r="X26" s="184">
        <v>13.5</v>
      </c>
      <c r="Y26" s="178">
        <v>4</v>
      </c>
      <c r="Z26" s="184">
        <v>6</v>
      </c>
    </row>
    <row r="27" spans="2:26" ht="14.25" customHeight="1">
      <c r="B27" s="193" t="s">
        <v>2</v>
      </c>
      <c r="C27" s="193"/>
      <c r="E27" s="177">
        <v>641</v>
      </c>
      <c r="F27" s="184">
        <v>615.3</v>
      </c>
      <c r="G27" s="178">
        <v>184</v>
      </c>
      <c r="H27" s="184">
        <v>176.6</v>
      </c>
      <c r="I27" s="178">
        <v>86</v>
      </c>
      <c r="J27" s="184">
        <v>82.5</v>
      </c>
      <c r="K27" s="178">
        <v>119</v>
      </c>
      <c r="L27" s="184">
        <v>114.2</v>
      </c>
      <c r="M27" s="178">
        <v>61</v>
      </c>
      <c r="N27" s="184">
        <v>58.6</v>
      </c>
      <c r="O27" s="178">
        <v>25</v>
      </c>
      <c r="P27" s="184">
        <v>24</v>
      </c>
      <c r="Q27" s="178">
        <v>16</v>
      </c>
      <c r="R27" s="184">
        <v>15.4</v>
      </c>
      <c r="S27" s="178">
        <v>25</v>
      </c>
      <c r="T27" s="184">
        <v>24</v>
      </c>
      <c r="U27" s="178">
        <v>3</v>
      </c>
      <c r="V27" s="184">
        <v>2.9</v>
      </c>
      <c r="W27" s="178">
        <v>12</v>
      </c>
      <c r="X27" s="184">
        <v>11.5</v>
      </c>
      <c r="Y27" s="178">
        <v>1</v>
      </c>
      <c r="Z27" s="184">
        <v>1</v>
      </c>
    </row>
    <row r="28" spans="2:26" ht="14.25" customHeight="1">
      <c r="B28" s="193" t="s">
        <v>3</v>
      </c>
      <c r="C28" s="193"/>
      <c r="E28" s="177">
        <v>476</v>
      </c>
      <c r="F28" s="184">
        <v>633.6</v>
      </c>
      <c r="G28" s="178">
        <v>152</v>
      </c>
      <c r="H28" s="184">
        <v>202.3</v>
      </c>
      <c r="I28" s="178">
        <v>53</v>
      </c>
      <c r="J28" s="184">
        <v>70.6</v>
      </c>
      <c r="K28" s="178">
        <v>69</v>
      </c>
      <c r="L28" s="184">
        <v>91.9</v>
      </c>
      <c r="M28" s="178">
        <v>41</v>
      </c>
      <c r="N28" s="184">
        <v>54.6</v>
      </c>
      <c r="O28" s="178">
        <v>11</v>
      </c>
      <c r="P28" s="184">
        <v>14.6</v>
      </c>
      <c r="Q28" s="178">
        <v>24</v>
      </c>
      <c r="R28" s="184">
        <v>31.9</v>
      </c>
      <c r="S28" s="178">
        <v>20</v>
      </c>
      <c r="T28" s="184">
        <v>26.6</v>
      </c>
      <c r="U28" s="178">
        <v>9</v>
      </c>
      <c r="V28" s="184">
        <v>12</v>
      </c>
      <c r="W28" s="178">
        <v>9</v>
      </c>
      <c r="X28" s="184">
        <v>12</v>
      </c>
      <c r="Y28" s="178">
        <v>7</v>
      </c>
      <c r="Z28" s="184">
        <v>9.3</v>
      </c>
    </row>
    <row r="29" spans="2:26" ht="14.25" customHeight="1">
      <c r="B29" s="193" t="s">
        <v>4</v>
      </c>
      <c r="C29" s="193"/>
      <c r="E29" s="177">
        <v>463</v>
      </c>
      <c r="F29" s="184">
        <v>841.9</v>
      </c>
      <c r="G29" s="178">
        <v>133</v>
      </c>
      <c r="H29" s="184">
        <v>241.8</v>
      </c>
      <c r="I29" s="178">
        <v>65</v>
      </c>
      <c r="J29" s="184">
        <v>118.2</v>
      </c>
      <c r="K29" s="178">
        <v>62</v>
      </c>
      <c r="L29" s="184">
        <v>112.7</v>
      </c>
      <c r="M29" s="178">
        <v>26</v>
      </c>
      <c r="N29" s="184">
        <v>47.3</v>
      </c>
      <c r="O29" s="178">
        <v>20</v>
      </c>
      <c r="P29" s="184">
        <v>36.4</v>
      </c>
      <c r="Q29" s="178">
        <v>25</v>
      </c>
      <c r="R29" s="184">
        <v>45.5</v>
      </c>
      <c r="S29" s="178">
        <v>20</v>
      </c>
      <c r="T29" s="184">
        <v>36.4</v>
      </c>
      <c r="U29" s="178">
        <v>10</v>
      </c>
      <c r="V29" s="184">
        <v>18.2</v>
      </c>
      <c r="W29" s="178">
        <v>10</v>
      </c>
      <c r="X29" s="184">
        <v>18.2</v>
      </c>
      <c r="Y29" s="178">
        <v>3</v>
      </c>
      <c r="Z29" s="184">
        <v>5.5</v>
      </c>
    </row>
    <row r="30" spans="2:26" ht="14.25" customHeight="1">
      <c r="B30" s="193" t="s">
        <v>5</v>
      </c>
      <c r="C30" s="193"/>
      <c r="E30" s="177">
        <v>259</v>
      </c>
      <c r="F30" s="195">
        <v>1060.1</v>
      </c>
      <c r="G30" s="178">
        <v>75</v>
      </c>
      <c r="H30" s="184">
        <v>307</v>
      </c>
      <c r="I30" s="178">
        <v>47</v>
      </c>
      <c r="J30" s="184">
        <v>192.4</v>
      </c>
      <c r="K30" s="178">
        <v>35</v>
      </c>
      <c r="L30" s="184">
        <v>143.3</v>
      </c>
      <c r="M30" s="178">
        <v>31</v>
      </c>
      <c r="N30" s="184">
        <v>126.9</v>
      </c>
      <c r="O30" s="178">
        <v>8</v>
      </c>
      <c r="P30" s="184">
        <v>32.7</v>
      </c>
      <c r="Q30" s="178">
        <v>13</v>
      </c>
      <c r="R30" s="184">
        <v>53.2</v>
      </c>
      <c r="S30" s="178">
        <v>4</v>
      </c>
      <c r="T30" s="184">
        <v>16.4</v>
      </c>
      <c r="U30" s="178">
        <v>2</v>
      </c>
      <c r="V30" s="184">
        <v>8.2</v>
      </c>
      <c r="W30" s="178">
        <v>2</v>
      </c>
      <c r="X30" s="184">
        <v>8.2</v>
      </c>
      <c r="Y30" s="178">
        <v>2</v>
      </c>
      <c r="Z30" s="184">
        <v>8.2</v>
      </c>
    </row>
    <row r="31" spans="2:26" ht="14.25" customHeight="1">
      <c r="B31" s="193" t="s">
        <v>6</v>
      </c>
      <c r="C31" s="193"/>
      <c r="E31" s="177">
        <v>316</v>
      </c>
      <c r="F31" s="184">
        <v>744.9</v>
      </c>
      <c r="G31" s="178">
        <v>93</v>
      </c>
      <c r="H31" s="184">
        <v>219.2</v>
      </c>
      <c r="I31" s="178">
        <v>43</v>
      </c>
      <c r="J31" s="184">
        <v>101.4</v>
      </c>
      <c r="K31" s="178">
        <v>52</v>
      </c>
      <c r="L31" s="184">
        <v>122.6</v>
      </c>
      <c r="M31" s="178">
        <v>26</v>
      </c>
      <c r="N31" s="184">
        <v>61.3</v>
      </c>
      <c r="O31" s="178">
        <v>18</v>
      </c>
      <c r="P31" s="184">
        <v>42.4</v>
      </c>
      <c r="Q31" s="178">
        <v>3</v>
      </c>
      <c r="R31" s="184">
        <v>7.1</v>
      </c>
      <c r="S31" s="178">
        <v>8</v>
      </c>
      <c r="T31" s="184">
        <v>18.9</v>
      </c>
      <c r="U31" s="178">
        <v>2</v>
      </c>
      <c r="V31" s="184">
        <v>4.7</v>
      </c>
      <c r="W31" s="178">
        <v>10</v>
      </c>
      <c r="X31" s="184">
        <v>23.6</v>
      </c>
      <c r="Y31" s="178">
        <v>3</v>
      </c>
      <c r="Z31" s="184">
        <v>7.1</v>
      </c>
    </row>
    <row r="32" spans="2:26" ht="14.25" customHeight="1">
      <c r="B32" s="193" t="s">
        <v>7</v>
      </c>
      <c r="C32" s="193"/>
      <c r="E32" s="177">
        <v>472</v>
      </c>
      <c r="F32" s="184">
        <v>723.9</v>
      </c>
      <c r="G32" s="178">
        <v>158</v>
      </c>
      <c r="H32" s="184">
        <v>242.3</v>
      </c>
      <c r="I32" s="178">
        <v>58</v>
      </c>
      <c r="J32" s="184">
        <v>89</v>
      </c>
      <c r="K32" s="178">
        <v>76</v>
      </c>
      <c r="L32" s="184">
        <v>116.6</v>
      </c>
      <c r="M32" s="178">
        <v>48</v>
      </c>
      <c r="N32" s="184">
        <v>73.6</v>
      </c>
      <c r="O32" s="178">
        <v>31</v>
      </c>
      <c r="P32" s="184">
        <v>47.5</v>
      </c>
      <c r="Q32" s="178">
        <v>7</v>
      </c>
      <c r="R32" s="184">
        <v>10.7</v>
      </c>
      <c r="S32" s="178">
        <v>7</v>
      </c>
      <c r="T32" s="184">
        <v>10.7</v>
      </c>
      <c r="U32" s="178">
        <v>2</v>
      </c>
      <c r="V32" s="184">
        <v>3.1</v>
      </c>
      <c r="W32" s="178">
        <v>6</v>
      </c>
      <c r="X32" s="184">
        <v>9.2</v>
      </c>
      <c r="Y32" s="178">
        <v>11</v>
      </c>
      <c r="Z32" s="184">
        <v>16.9</v>
      </c>
    </row>
    <row r="33" spans="2:26" ht="14.25" customHeight="1">
      <c r="B33" s="193" t="s">
        <v>8</v>
      </c>
      <c r="C33" s="193"/>
      <c r="E33" s="177">
        <v>304</v>
      </c>
      <c r="F33" s="184">
        <v>851.4</v>
      </c>
      <c r="G33" s="178">
        <v>94</v>
      </c>
      <c r="H33" s="184">
        <v>263.3</v>
      </c>
      <c r="I33" s="178">
        <v>51</v>
      </c>
      <c r="J33" s="184">
        <v>142.8</v>
      </c>
      <c r="K33" s="178">
        <v>52</v>
      </c>
      <c r="L33" s="184">
        <v>145.6</v>
      </c>
      <c r="M33" s="178">
        <v>21</v>
      </c>
      <c r="N33" s="184">
        <v>58.8</v>
      </c>
      <c r="O33" s="178">
        <v>17</v>
      </c>
      <c r="P33" s="184">
        <v>47.6</v>
      </c>
      <c r="Q33" s="178">
        <v>8</v>
      </c>
      <c r="R33" s="184">
        <v>22.4</v>
      </c>
      <c r="S33" s="178">
        <v>8</v>
      </c>
      <c r="T33" s="184">
        <v>22.4</v>
      </c>
      <c r="U33" s="178">
        <v>1</v>
      </c>
      <c r="V33" s="184">
        <v>2.8</v>
      </c>
      <c r="W33" s="178">
        <v>5</v>
      </c>
      <c r="X33" s="184">
        <v>14</v>
      </c>
      <c r="Y33" s="178">
        <v>2</v>
      </c>
      <c r="Z33" s="184">
        <v>5.6</v>
      </c>
    </row>
    <row r="34" spans="2:26" ht="14.25" customHeight="1">
      <c r="B34" s="193" t="s">
        <v>9</v>
      </c>
      <c r="C34" s="193"/>
      <c r="E34" s="177">
        <v>342</v>
      </c>
      <c r="F34" s="184">
        <v>676.3</v>
      </c>
      <c r="G34" s="178">
        <v>105</v>
      </c>
      <c r="H34" s="184">
        <v>207.6</v>
      </c>
      <c r="I34" s="178">
        <v>41</v>
      </c>
      <c r="J34" s="184">
        <v>81.1</v>
      </c>
      <c r="K34" s="178">
        <v>56</v>
      </c>
      <c r="L34" s="184">
        <v>110.7</v>
      </c>
      <c r="M34" s="178">
        <v>32</v>
      </c>
      <c r="N34" s="184">
        <v>63.3</v>
      </c>
      <c r="O34" s="178">
        <v>14</v>
      </c>
      <c r="P34" s="184">
        <v>27.7</v>
      </c>
      <c r="Q34" s="178">
        <v>4</v>
      </c>
      <c r="R34" s="184">
        <v>7.9</v>
      </c>
      <c r="S34" s="178">
        <v>12</v>
      </c>
      <c r="T34" s="184">
        <v>23.7</v>
      </c>
      <c r="U34" s="178">
        <v>4</v>
      </c>
      <c r="V34" s="184">
        <v>7.9</v>
      </c>
      <c r="W34" s="178">
        <v>12</v>
      </c>
      <c r="X34" s="184">
        <v>23.7</v>
      </c>
      <c r="Y34" s="178">
        <v>4</v>
      </c>
      <c r="Z34" s="184">
        <v>7.9</v>
      </c>
    </row>
    <row r="35" spans="2:26" ht="14.25" customHeight="1">
      <c r="B35" s="193" t="s">
        <v>10</v>
      </c>
      <c r="C35" s="193"/>
      <c r="E35" s="177">
        <v>531</v>
      </c>
      <c r="F35" s="184">
        <v>842.4</v>
      </c>
      <c r="G35" s="178">
        <v>161</v>
      </c>
      <c r="H35" s="184">
        <v>255.4</v>
      </c>
      <c r="I35" s="178">
        <v>50</v>
      </c>
      <c r="J35" s="184">
        <v>79.3</v>
      </c>
      <c r="K35" s="178">
        <v>93</v>
      </c>
      <c r="L35" s="184">
        <v>147.5</v>
      </c>
      <c r="M35" s="178">
        <v>42</v>
      </c>
      <c r="N35" s="184">
        <v>66.6</v>
      </c>
      <c r="O35" s="178">
        <v>28</v>
      </c>
      <c r="P35" s="184">
        <v>44.4</v>
      </c>
      <c r="Q35" s="178">
        <v>20</v>
      </c>
      <c r="R35" s="184">
        <v>31.7</v>
      </c>
      <c r="S35" s="178">
        <v>22</v>
      </c>
      <c r="T35" s="184">
        <v>34.9</v>
      </c>
      <c r="U35" s="178">
        <v>3</v>
      </c>
      <c r="V35" s="184">
        <v>4.8</v>
      </c>
      <c r="W35" s="178">
        <v>5</v>
      </c>
      <c r="X35" s="184">
        <v>7.9</v>
      </c>
      <c r="Y35" s="178">
        <v>6</v>
      </c>
      <c r="Z35" s="184">
        <v>9.5</v>
      </c>
    </row>
    <row r="36" spans="2:26" ht="14.25" customHeight="1">
      <c r="B36" s="193" t="s">
        <v>11</v>
      </c>
      <c r="C36" s="193"/>
      <c r="E36" s="177">
        <v>854</v>
      </c>
      <c r="F36" s="184">
        <v>644</v>
      </c>
      <c r="G36" s="178">
        <v>282</v>
      </c>
      <c r="H36" s="184">
        <v>212.6</v>
      </c>
      <c r="I36" s="178">
        <v>109</v>
      </c>
      <c r="J36" s="184">
        <v>82.2</v>
      </c>
      <c r="K36" s="178">
        <v>131</v>
      </c>
      <c r="L36" s="184">
        <v>98.8</v>
      </c>
      <c r="M36" s="178">
        <v>68</v>
      </c>
      <c r="N36" s="184">
        <v>51.3</v>
      </c>
      <c r="O36" s="178">
        <v>36</v>
      </c>
      <c r="P36" s="184">
        <v>27.1</v>
      </c>
      <c r="Q36" s="178">
        <v>7</v>
      </c>
      <c r="R36" s="184">
        <v>5.3</v>
      </c>
      <c r="S36" s="178">
        <v>24</v>
      </c>
      <c r="T36" s="184">
        <v>18.1</v>
      </c>
      <c r="U36" s="178">
        <v>6</v>
      </c>
      <c r="V36" s="184">
        <v>4.5</v>
      </c>
      <c r="W36" s="178">
        <v>15</v>
      </c>
      <c r="X36" s="184">
        <v>11.3</v>
      </c>
      <c r="Y36" s="178">
        <v>11</v>
      </c>
      <c r="Z36" s="184">
        <v>8.3</v>
      </c>
    </row>
    <row r="37" spans="2:26" ht="14.25" customHeight="1">
      <c r="B37" s="193" t="s">
        <v>12</v>
      </c>
      <c r="C37" s="193"/>
      <c r="E37" s="177">
        <v>534</v>
      </c>
      <c r="F37" s="184">
        <v>574.1</v>
      </c>
      <c r="G37" s="178">
        <v>172</v>
      </c>
      <c r="H37" s="184">
        <v>184.9</v>
      </c>
      <c r="I37" s="178">
        <v>61</v>
      </c>
      <c r="J37" s="184">
        <v>65.6</v>
      </c>
      <c r="K37" s="178">
        <v>76</v>
      </c>
      <c r="L37" s="184">
        <v>81.7</v>
      </c>
      <c r="M37" s="178">
        <v>48</v>
      </c>
      <c r="N37" s="184">
        <v>51.6</v>
      </c>
      <c r="O37" s="178">
        <v>35</v>
      </c>
      <c r="P37" s="184">
        <v>37.6</v>
      </c>
      <c r="Q37" s="178">
        <v>18</v>
      </c>
      <c r="R37" s="184">
        <v>19.4</v>
      </c>
      <c r="S37" s="178">
        <v>15</v>
      </c>
      <c r="T37" s="184">
        <v>16.1</v>
      </c>
      <c r="U37" s="178">
        <v>6</v>
      </c>
      <c r="V37" s="184">
        <v>6.5</v>
      </c>
      <c r="W37" s="178">
        <v>7</v>
      </c>
      <c r="X37" s="184">
        <v>7.5</v>
      </c>
      <c r="Y37" s="178">
        <v>7</v>
      </c>
      <c r="Z37" s="184">
        <v>7.5</v>
      </c>
    </row>
    <row r="38" spans="2:26" ht="14.25" customHeight="1">
      <c r="B38" s="193"/>
      <c r="C38" s="193"/>
      <c r="E38" s="177"/>
      <c r="F38" s="184"/>
      <c r="G38" s="178"/>
      <c r="H38" s="184"/>
      <c r="I38" s="178"/>
      <c r="J38" s="184"/>
      <c r="K38" s="178"/>
      <c r="L38" s="184"/>
      <c r="M38" s="178"/>
      <c r="N38" s="184"/>
      <c r="O38" s="178"/>
      <c r="P38" s="184"/>
      <c r="Q38" s="178"/>
      <c r="R38" s="184"/>
      <c r="S38" s="178"/>
      <c r="T38" s="184"/>
      <c r="U38" s="178"/>
      <c r="V38" s="184"/>
      <c r="W38" s="178"/>
      <c r="X38" s="184"/>
      <c r="Y38" s="178"/>
      <c r="Z38" s="184"/>
    </row>
    <row r="39" spans="2:26" ht="14.25" customHeight="1">
      <c r="B39" s="193" t="s">
        <v>118</v>
      </c>
      <c r="C39" s="193"/>
      <c r="E39" s="177">
        <v>461</v>
      </c>
      <c r="F39" s="184">
        <v>684</v>
      </c>
      <c r="G39" s="178">
        <v>143</v>
      </c>
      <c r="H39" s="184">
        <v>212.2</v>
      </c>
      <c r="I39" s="178">
        <v>55</v>
      </c>
      <c r="J39" s="184">
        <v>81.6</v>
      </c>
      <c r="K39" s="178">
        <v>74</v>
      </c>
      <c r="L39" s="184">
        <v>109.8</v>
      </c>
      <c r="M39" s="178">
        <v>43</v>
      </c>
      <c r="N39" s="184">
        <v>63.8</v>
      </c>
      <c r="O39" s="178">
        <v>17</v>
      </c>
      <c r="P39" s="184">
        <v>25.2</v>
      </c>
      <c r="Q39" s="178">
        <v>5</v>
      </c>
      <c r="R39" s="184">
        <v>7.4</v>
      </c>
      <c r="S39" s="178">
        <v>18</v>
      </c>
      <c r="T39" s="184">
        <v>26.7</v>
      </c>
      <c r="U39" s="178">
        <v>7</v>
      </c>
      <c r="V39" s="184">
        <v>10.4</v>
      </c>
      <c r="W39" s="178">
        <v>15</v>
      </c>
      <c r="X39" s="184">
        <v>22.3</v>
      </c>
      <c r="Y39" s="178">
        <v>8</v>
      </c>
      <c r="Z39" s="184">
        <v>11.9</v>
      </c>
    </row>
    <row r="40" spans="2:26" ht="14.25" customHeight="1">
      <c r="B40" s="193" t="s">
        <v>121</v>
      </c>
      <c r="C40" s="193"/>
      <c r="E40" s="177">
        <v>356</v>
      </c>
      <c r="F40" s="184">
        <v>869.2</v>
      </c>
      <c r="G40" s="178">
        <v>108</v>
      </c>
      <c r="H40" s="184">
        <v>263.7</v>
      </c>
      <c r="I40" s="178">
        <v>54</v>
      </c>
      <c r="J40" s="184">
        <v>131.8</v>
      </c>
      <c r="K40" s="178">
        <v>61</v>
      </c>
      <c r="L40" s="184">
        <v>148.9</v>
      </c>
      <c r="M40" s="178">
        <v>36</v>
      </c>
      <c r="N40" s="184">
        <v>87.9</v>
      </c>
      <c r="O40" s="178">
        <v>20</v>
      </c>
      <c r="P40" s="184">
        <v>48.8</v>
      </c>
      <c r="Q40" s="178">
        <v>7</v>
      </c>
      <c r="R40" s="184">
        <v>17.1</v>
      </c>
      <c r="S40" s="178">
        <v>5</v>
      </c>
      <c r="T40" s="184">
        <v>12.2</v>
      </c>
      <c r="U40" s="178">
        <v>4</v>
      </c>
      <c r="V40" s="184">
        <v>9.8</v>
      </c>
      <c r="W40" s="178">
        <v>4</v>
      </c>
      <c r="X40" s="184">
        <v>9.8</v>
      </c>
      <c r="Y40" s="178">
        <v>2</v>
      </c>
      <c r="Z40" s="184">
        <v>4.9</v>
      </c>
    </row>
    <row r="41" spans="2:26" ht="14.25" customHeight="1">
      <c r="B41" s="193" t="s">
        <v>123</v>
      </c>
      <c r="C41" s="193"/>
      <c r="E41" s="177">
        <v>364</v>
      </c>
      <c r="F41" s="184">
        <v>908.1</v>
      </c>
      <c r="G41" s="178">
        <v>108</v>
      </c>
      <c r="H41" s="184">
        <v>269.4</v>
      </c>
      <c r="I41" s="178">
        <v>53</v>
      </c>
      <c r="J41" s="184">
        <v>132.2</v>
      </c>
      <c r="K41" s="178">
        <v>56</v>
      </c>
      <c r="L41" s="184">
        <v>139.7</v>
      </c>
      <c r="M41" s="178">
        <v>46</v>
      </c>
      <c r="N41" s="184">
        <v>114.8</v>
      </c>
      <c r="O41" s="178">
        <v>16</v>
      </c>
      <c r="P41" s="184">
        <v>39.9</v>
      </c>
      <c r="Q41" s="178">
        <v>10</v>
      </c>
      <c r="R41" s="184">
        <v>24.9</v>
      </c>
      <c r="S41" s="178">
        <v>6</v>
      </c>
      <c r="T41" s="184">
        <v>15</v>
      </c>
      <c r="U41" s="178">
        <v>5</v>
      </c>
      <c r="V41" s="184">
        <v>12.5</v>
      </c>
      <c r="W41" s="178">
        <v>9</v>
      </c>
      <c r="X41" s="184">
        <v>22.5</v>
      </c>
      <c r="Y41" s="178">
        <v>2</v>
      </c>
      <c r="Z41" s="184">
        <v>5</v>
      </c>
    </row>
    <row r="42" spans="2:26" ht="14.25" customHeight="1">
      <c r="B42" s="193" t="s">
        <v>124</v>
      </c>
      <c r="C42" s="193"/>
      <c r="E42" s="177">
        <v>336</v>
      </c>
      <c r="F42" s="184">
        <v>888.2</v>
      </c>
      <c r="G42" s="178">
        <v>113</v>
      </c>
      <c r="H42" s="184">
        <v>298.7</v>
      </c>
      <c r="I42" s="178">
        <v>40</v>
      </c>
      <c r="J42" s="184">
        <v>105.7</v>
      </c>
      <c r="K42" s="178">
        <v>54</v>
      </c>
      <c r="L42" s="184">
        <v>142.7</v>
      </c>
      <c r="M42" s="178">
        <v>39</v>
      </c>
      <c r="N42" s="184">
        <v>103.1</v>
      </c>
      <c r="O42" s="178">
        <v>14</v>
      </c>
      <c r="P42" s="184">
        <v>37</v>
      </c>
      <c r="Q42" s="178">
        <v>4</v>
      </c>
      <c r="R42" s="184">
        <v>10.6</v>
      </c>
      <c r="S42" s="178">
        <v>8</v>
      </c>
      <c r="T42" s="184">
        <v>21.1</v>
      </c>
      <c r="U42" s="178">
        <v>6</v>
      </c>
      <c r="V42" s="184">
        <v>15.9</v>
      </c>
      <c r="W42" s="178">
        <v>10</v>
      </c>
      <c r="X42" s="184">
        <v>26.4</v>
      </c>
      <c r="Y42" s="178">
        <v>5</v>
      </c>
      <c r="Z42" s="184">
        <v>13.2</v>
      </c>
    </row>
    <row r="43" spans="2:26" ht="14.25" customHeight="1">
      <c r="B43" s="193" t="s">
        <v>125</v>
      </c>
      <c r="C43" s="193"/>
      <c r="E43" s="177">
        <v>364</v>
      </c>
      <c r="F43" s="184">
        <v>733</v>
      </c>
      <c r="G43" s="178">
        <v>104</v>
      </c>
      <c r="H43" s="184">
        <v>209.4</v>
      </c>
      <c r="I43" s="178">
        <v>61</v>
      </c>
      <c r="J43" s="184">
        <v>122.8</v>
      </c>
      <c r="K43" s="178">
        <v>68</v>
      </c>
      <c r="L43" s="184">
        <v>136.9</v>
      </c>
      <c r="M43" s="178">
        <v>20</v>
      </c>
      <c r="N43" s="184">
        <v>40.3</v>
      </c>
      <c r="O43" s="178">
        <v>17</v>
      </c>
      <c r="P43" s="184">
        <v>34.2</v>
      </c>
      <c r="Q43" s="178">
        <v>9</v>
      </c>
      <c r="R43" s="184">
        <v>18.1</v>
      </c>
      <c r="S43" s="178">
        <v>7</v>
      </c>
      <c r="T43" s="184">
        <v>14.1</v>
      </c>
      <c r="U43" s="178">
        <v>7</v>
      </c>
      <c r="V43" s="184">
        <v>14.1</v>
      </c>
      <c r="W43" s="178">
        <v>6</v>
      </c>
      <c r="X43" s="184">
        <v>12.1</v>
      </c>
      <c r="Y43" s="178">
        <v>2</v>
      </c>
      <c r="Z43" s="184">
        <v>4</v>
      </c>
    </row>
    <row r="44" spans="2:26" ht="14.25" customHeight="1">
      <c r="B44" s="193" t="s">
        <v>126</v>
      </c>
      <c r="C44" s="193"/>
      <c r="E44" s="177">
        <v>649</v>
      </c>
      <c r="F44" s="184">
        <v>870</v>
      </c>
      <c r="G44" s="178">
        <v>187</v>
      </c>
      <c r="H44" s="184">
        <v>250.7</v>
      </c>
      <c r="I44" s="178">
        <v>95</v>
      </c>
      <c r="J44" s="184">
        <v>127.3</v>
      </c>
      <c r="K44" s="178">
        <v>97</v>
      </c>
      <c r="L44" s="184">
        <v>130</v>
      </c>
      <c r="M44" s="178">
        <v>42</v>
      </c>
      <c r="N44" s="184">
        <v>56.3</v>
      </c>
      <c r="O44" s="178">
        <v>38</v>
      </c>
      <c r="P44" s="184">
        <v>50.9</v>
      </c>
      <c r="Q44" s="178">
        <v>23</v>
      </c>
      <c r="R44" s="184">
        <v>30.8</v>
      </c>
      <c r="S44" s="178">
        <v>24</v>
      </c>
      <c r="T44" s="184">
        <v>32.2</v>
      </c>
      <c r="U44" s="178">
        <v>6</v>
      </c>
      <c r="V44" s="184">
        <v>8</v>
      </c>
      <c r="W44" s="178">
        <v>9</v>
      </c>
      <c r="X44" s="184">
        <v>12.1</v>
      </c>
      <c r="Y44" s="178">
        <v>9</v>
      </c>
      <c r="Z44" s="184">
        <v>12.1</v>
      </c>
    </row>
    <row r="45" spans="2:26" ht="14.25" customHeight="1">
      <c r="B45" s="193" t="s">
        <v>127</v>
      </c>
      <c r="C45" s="193"/>
      <c r="E45" s="177">
        <v>648</v>
      </c>
      <c r="F45" s="184">
        <v>658.3</v>
      </c>
      <c r="G45" s="178">
        <v>218</v>
      </c>
      <c r="H45" s="184">
        <v>221.5</v>
      </c>
      <c r="I45" s="178">
        <v>76</v>
      </c>
      <c r="J45" s="184">
        <v>77.2</v>
      </c>
      <c r="K45" s="178">
        <v>101</v>
      </c>
      <c r="L45" s="184">
        <v>102.6</v>
      </c>
      <c r="M45" s="178">
        <v>56</v>
      </c>
      <c r="N45" s="184">
        <v>56.9</v>
      </c>
      <c r="O45" s="178">
        <v>34</v>
      </c>
      <c r="P45" s="184">
        <v>34.5</v>
      </c>
      <c r="Q45" s="178">
        <v>23</v>
      </c>
      <c r="R45" s="184">
        <v>23.4</v>
      </c>
      <c r="S45" s="178">
        <v>17</v>
      </c>
      <c r="T45" s="184">
        <v>17.3</v>
      </c>
      <c r="U45" s="178">
        <v>10</v>
      </c>
      <c r="V45" s="184">
        <v>10.2</v>
      </c>
      <c r="W45" s="178">
        <v>12</v>
      </c>
      <c r="X45" s="184">
        <v>12.2</v>
      </c>
      <c r="Y45" s="178">
        <v>2</v>
      </c>
      <c r="Z45" s="184">
        <v>2</v>
      </c>
    </row>
    <row r="46" spans="2:26" ht="14.25" customHeight="1">
      <c r="B46" s="193" t="s">
        <v>128</v>
      </c>
      <c r="C46" s="193"/>
      <c r="E46" s="177">
        <v>282</v>
      </c>
      <c r="F46" s="184">
        <v>916</v>
      </c>
      <c r="G46" s="178">
        <v>74</v>
      </c>
      <c r="H46" s="184">
        <v>240.4</v>
      </c>
      <c r="I46" s="178">
        <v>40</v>
      </c>
      <c r="J46" s="184">
        <v>129.9</v>
      </c>
      <c r="K46" s="178">
        <v>45</v>
      </c>
      <c r="L46" s="184">
        <v>146.2</v>
      </c>
      <c r="M46" s="178">
        <v>26</v>
      </c>
      <c r="N46" s="184">
        <v>84.5</v>
      </c>
      <c r="O46" s="178">
        <v>17</v>
      </c>
      <c r="P46" s="184">
        <v>55.2</v>
      </c>
      <c r="Q46" s="178">
        <v>13</v>
      </c>
      <c r="R46" s="184">
        <v>42.2</v>
      </c>
      <c r="S46" s="178">
        <v>4</v>
      </c>
      <c r="T46" s="184">
        <v>13</v>
      </c>
      <c r="U46" s="178">
        <v>5</v>
      </c>
      <c r="V46" s="184">
        <v>16.2</v>
      </c>
      <c r="W46" s="178">
        <v>8</v>
      </c>
      <c r="X46" s="184">
        <v>26</v>
      </c>
      <c r="Y46" s="178">
        <v>2</v>
      </c>
      <c r="Z46" s="184">
        <v>6.5</v>
      </c>
    </row>
    <row r="47" spans="2:26" ht="14.25" customHeight="1">
      <c r="B47" s="193" t="s">
        <v>133</v>
      </c>
      <c r="C47" s="193"/>
      <c r="E47" s="177">
        <v>208</v>
      </c>
      <c r="F47" s="195">
        <v>1192</v>
      </c>
      <c r="G47" s="178">
        <v>53</v>
      </c>
      <c r="H47" s="184">
        <v>303.7</v>
      </c>
      <c r="I47" s="178">
        <v>26</v>
      </c>
      <c r="J47" s="184">
        <v>149</v>
      </c>
      <c r="K47" s="178">
        <v>31</v>
      </c>
      <c r="L47" s="184">
        <v>177.7</v>
      </c>
      <c r="M47" s="178">
        <v>18</v>
      </c>
      <c r="N47" s="184">
        <v>103.2</v>
      </c>
      <c r="O47" s="178">
        <v>12</v>
      </c>
      <c r="P47" s="184">
        <v>68.8</v>
      </c>
      <c r="Q47" s="178">
        <v>17</v>
      </c>
      <c r="R47" s="184">
        <v>97.4</v>
      </c>
      <c r="S47" s="178">
        <v>5</v>
      </c>
      <c r="T47" s="184">
        <v>28.7</v>
      </c>
      <c r="U47" s="178">
        <v>2</v>
      </c>
      <c r="V47" s="184">
        <v>11.5</v>
      </c>
      <c r="W47" s="178">
        <v>2</v>
      </c>
      <c r="X47" s="184">
        <v>11.5</v>
      </c>
      <c r="Y47" s="178">
        <v>4</v>
      </c>
      <c r="Z47" s="184">
        <v>22.9</v>
      </c>
    </row>
    <row r="48" spans="2:26" ht="14.25" customHeight="1">
      <c r="B48" s="193" t="s">
        <v>137</v>
      </c>
      <c r="C48" s="193"/>
      <c r="E48" s="177">
        <v>476</v>
      </c>
      <c r="F48" s="196">
        <v>967.4</v>
      </c>
      <c r="G48" s="178">
        <v>120</v>
      </c>
      <c r="H48" s="184">
        <v>243.9</v>
      </c>
      <c r="I48" s="178">
        <v>67</v>
      </c>
      <c r="J48" s="184">
        <v>136.2</v>
      </c>
      <c r="K48" s="178">
        <v>73</v>
      </c>
      <c r="L48" s="184">
        <v>148.4</v>
      </c>
      <c r="M48" s="178">
        <v>39</v>
      </c>
      <c r="N48" s="184">
        <v>79.3</v>
      </c>
      <c r="O48" s="178">
        <v>28</v>
      </c>
      <c r="P48" s="184">
        <v>56.9</v>
      </c>
      <c r="Q48" s="178">
        <v>16</v>
      </c>
      <c r="R48" s="184">
        <v>32.5</v>
      </c>
      <c r="S48" s="178">
        <v>9</v>
      </c>
      <c r="T48" s="184">
        <v>18.3</v>
      </c>
      <c r="U48" s="178">
        <v>8</v>
      </c>
      <c r="V48" s="184">
        <v>16.3</v>
      </c>
      <c r="W48" s="178">
        <v>14</v>
      </c>
      <c r="X48" s="184">
        <v>28.5</v>
      </c>
      <c r="Y48" s="178">
        <v>5</v>
      </c>
      <c r="Z48" s="184">
        <v>10.2</v>
      </c>
    </row>
    <row r="49" spans="2:26" ht="14.25" customHeight="1">
      <c r="B49" s="193" t="s">
        <v>138</v>
      </c>
      <c r="C49" s="193"/>
      <c r="E49" s="177">
        <v>630</v>
      </c>
      <c r="F49" s="195">
        <v>1077</v>
      </c>
      <c r="G49" s="178">
        <v>159</v>
      </c>
      <c r="H49" s="184">
        <v>271.8</v>
      </c>
      <c r="I49" s="178">
        <v>71</v>
      </c>
      <c r="J49" s="184">
        <v>121.4</v>
      </c>
      <c r="K49" s="178">
        <v>118</v>
      </c>
      <c r="L49" s="184">
        <v>201.7</v>
      </c>
      <c r="M49" s="178">
        <v>60</v>
      </c>
      <c r="N49" s="184">
        <v>102.6</v>
      </c>
      <c r="O49" s="178">
        <v>36</v>
      </c>
      <c r="P49" s="184">
        <v>61.5</v>
      </c>
      <c r="Q49" s="178">
        <v>49</v>
      </c>
      <c r="R49" s="184">
        <v>83.8</v>
      </c>
      <c r="S49" s="178">
        <v>14</v>
      </c>
      <c r="T49" s="184">
        <v>23.9</v>
      </c>
      <c r="U49" s="178">
        <v>6</v>
      </c>
      <c r="V49" s="184">
        <v>10.3</v>
      </c>
      <c r="W49" s="178">
        <v>16</v>
      </c>
      <c r="X49" s="184">
        <v>27.4</v>
      </c>
      <c r="Y49" s="178">
        <v>8</v>
      </c>
      <c r="Z49" s="184">
        <v>13.7</v>
      </c>
    </row>
    <row r="50" spans="2:26" ht="14.25" customHeight="1">
      <c r="B50" s="193" t="s">
        <v>139</v>
      </c>
      <c r="C50" s="193"/>
      <c r="E50" s="177">
        <v>157</v>
      </c>
      <c r="F50" s="196">
        <v>733.2</v>
      </c>
      <c r="G50" s="178">
        <v>44</v>
      </c>
      <c r="H50" s="184">
        <v>205.5</v>
      </c>
      <c r="I50" s="178">
        <v>26</v>
      </c>
      <c r="J50" s="184">
        <v>121.4</v>
      </c>
      <c r="K50" s="178">
        <v>22</v>
      </c>
      <c r="L50" s="184">
        <v>102.7</v>
      </c>
      <c r="M50" s="178">
        <v>9</v>
      </c>
      <c r="N50" s="184">
        <v>42</v>
      </c>
      <c r="O50" s="178">
        <v>17</v>
      </c>
      <c r="P50" s="184">
        <v>79.4</v>
      </c>
      <c r="Q50" s="178">
        <v>2</v>
      </c>
      <c r="R50" s="184">
        <v>9.3</v>
      </c>
      <c r="S50" s="178">
        <v>3</v>
      </c>
      <c r="T50" s="184">
        <v>14</v>
      </c>
      <c r="U50" s="178">
        <v>3</v>
      </c>
      <c r="V50" s="184">
        <v>14</v>
      </c>
      <c r="W50" s="178">
        <v>2</v>
      </c>
      <c r="X50" s="184">
        <v>9.3</v>
      </c>
      <c r="Y50" s="178">
        <v>1</v>
      </c>
      <c r="Z50" s="184">
        <v>4.7</v>
      </c>
    </row>
    <row r="51" spans="2:26" ht="14.25" customHeight="1">
      <c r="B51" s="193" t="s">
        <v>140</v>
      </c>
      <c r="C51" s="193"/>
      <c r="E51" s="177">
        <v>112</v>
      </c>
      <c r="F51" s="196">
        <v>971.2</v>
      </c>
      <c r="G51" s="178">
        <v>27</v>
      </c>
      <c r="H51" s="184">
        <v>234.1</v>
      </c>
      <c r="I51" s="178">
        <v>11</v>
      </c>
      <c r="J51" s="184">
        <v>95.4</v>
      </c>
      <c r="K51" s="178">
        <v>22</v>
      </c>
      <c r="L51" s="184">
        <v>190.8</v>
      </c>
      <c r="M51" s="178">
        <v>8</v>
      </c>
      <c r="N51" s="184">
        <v>69.4</v>
      </c>
      <c r="O51" s="178">
        <v>7</v>
      </c>
      <c r="P51" s="184">
        <v>60.7</v>
      </c>
      <c r="Q51" s="178">
        <v>3</v>
      </c>
      <c r="R51" s="184">
        <v>26</v>
      </c>
      <c r="S51" s="178">
        <v>2</v>
      </c>
      <c r="T51" s="184">
        <v>17.3</v>
      </c>
      <c r="U51" s="178">
        <v>1</v>
      </c>
      <c r="V51" s="184">
        <v>8.7</v>
      </c>
      <c r="W51" s="178">
        <v>3</v>
      </c>
      <c r="X51" s="184">
        <v>26</v>
      </c>
      <c r="Y51" s="178">
        <v>1</v>
      </c>
      <c r="Z51" s="184">
        <v>8.7</v>
      </c>
    </row>
    <row r="52" spans="2:26" ht="14.25" customHeight="1">
      <c r="B52" s="193" t="s">
        <v>141</v>
      </c>
      <c r="C52" s="193"/>
      <c r="E52" s="177">
        <v>540</v>
      </c>
      <c r="F52" s="196">
        <v>1091.7</v>
      </c>
      <c r="G52" s="178">
        <v>151</v>
      </c>
      <c r="H52" s="184">
        <v>305.3</v>
      </c>
      <c r="I52" s="178">
        <v>86</v>
      </c>
      <c r="J52" s="184">
        <v>173.9</v>
      </c>
      <c r="K52" s="178">
        <v>99</v>
      </c>
      <c r="L52" s="184">
        <v>200.1</v>
      </c>
      <c r="M52" s="178">
        <v>48</v>
      </c>
      <c r="N52" s="184">
        <v>97</v>
      </c>
      <c r="O52" s="178">
        <v>28</v>
      </c>
      <c r="P52" s="184">
        <v>56.6</v>
      </c>
      <c r="Q52" s="178">
        <v>17</v>
      </c>
      <c r="R52" s="184">
        <v>34.4</v>
      </c>
      <c r="S52" s="178">
        <v>13</v>
      </c>
      <c r="T52" s="184">
        <v>26.3</v>
      </c>
      <c r="U52" s="178">
        <v>2</v>
      </c>
      <c r="V52" s="184">
        <v>4</v>
      </c>
      <c r="W52" s="178">
        <v>11</v>
      </c>
      <c r="X52" s="184">
        <v>22.2</v>
      </c>
      <c r="Y52" s="178">
        <v>5</v>
      </c>
      <c r="Z52" s="184">
        <v>10.1</v>
      </c>
    </row>
    <row r="53" spans="2:26" ht="14.25" customHeight="1">
      <c r="B53" s="193" t="s">
        <v>142</v>
      </c>
      <c r="C53" s="193"/>
      <c r="E53" s="177">
        <v>359</v>
      </c>
      <c r="F53" s="196">
        <v>900.3</v>
      </c>
      <c r="G53" s="178">
        <v>84</v>
      </c>
      <c r="H53" s="184">
        <v>210.7</v>
      </c>
      <c r="I53" s="178">
        <v>54</v>
      </c>
      <c r="J53" s="184">
        <v>135.4</v>
      </c>
      <c r="K53" s="178">
        <v>52</v>
      </c>
      <c r="L53" s="184">
        <v>130.4</v>
      </c>
      <c r="M53" s="178">
        <v>27</v>
      </c>
      <c r="N53" s="184">
        <v>67.7</v>
      </c>
      <c r="O53" s="178">
        <v>12</v>
      </c>
      <c r="P53" s="184">
        <v>30.1</v>
      </c>
      <c r="Q53" s="178">
        <v>27</v>
      </c>
      <c r="R53" s="184">
        <v>67.7</v>
      </c>
      <c r="S53" s="178">
        <v>12</v>
      </c>
      <c r="T53" s="184">
        <v>30.1</v>
      </c>
      <c r="U53" s="178">
        <v>7</v>
      </c>
      <c r="V53" s="184">
        <v>17.6</v>
      </c>
      <c r="W53" s="178">
        <v>7</v>
      </c>
      <c r="X53" s="184">
        <v>17.6</v>
      </c>
      <c r="Y53" s="178">
        <v>1</v>
      </c>
      <c r="Z53" s="184">
        <v>2.5</v>
      </c>
    </row>
    <row r="54" spans="2:26" ht="14.25" customHeight="1">
      <c r="B54" s="193" t="s">
        <v>143</v>
      </c>
      <c r="C54" s="193"/>
      <c r="E54" s="177">
        <v>193</v>
      </c>
      <c r="F54" s="195">
        <v>936</v>
      </c>
      <c r="G54" s="178">
        <v>39</v>
      </c>
      <c r="H54" s="184">
        <v>189.1</v>
      </c>
      <c r="I54" s="178">
        <v>26</v>
      </c>
      <c r="J54" s="184">
        <v>126.1</v>
      </c>
      <c r="K54" s="178">
        <v>35</v>
      </c>
      <c r="L54" s="184">
        <v>169.7</v>
      </c>
      <c r="M54" s="178">
        <v>13</v>
      </c>
      <c r="N54" s="184">
        <v>63</v>
      </c>
      <c r="O54" s="178">
        <v>12</v>
      </c>
      <c r="P54" s="184">
        <v>58.2</v>
      </c>
      <c r="Q54" s="178">
        <v>16</v>
      </c>
      <c r="R54" s="184">
        <v>77.6</v>
      </c>
      <c r="S54" s="178">
        <v>7</v>
      </c>
      <c r="T54" s="184">
        <v>33.9</v>
      </c>
      <c r="U54" s="178">
        <v>3</v>
      </c>
      <c r="V54" s="184">
        <v>14.5</v>
      </c>
      <c r="W54" s="178">
        <v>7</v>
      </c>
      <c r="X54" s="184">
        <v>33.9</v>
      </c>
      <c r="Y54" s="178">
        <v>2</v>
      </c>
      <c r="Z54" s="184">
        <v>9.7</v>
      </c>
    </row>
    <row r="55" spans="2:26" ht="14.25" customHeight="1">
      <c r="B55" s="193" t="s">
        <v>144</v>
      </c>
      <c r="C55" s="193"/>
      <c r="E55" s="177">
        <v>435</v>
      </c>
      <c r="F55" s="195">
        <v>1031</v>
      </c>
      <c r="G55" s="178">
        <v>109</v>
      </c>
      <c r="H55" s="184">
        <v>258.3</v>
      </c>
      <c r="I55" s="178">
        <v>93</v>
      </c>
      <c r="J55" s="184">
        <v>220.4</v>
      </c>
      <c r="K55" s="178">
        <v>63</v>
      </c>
      <c r="L55" s="184">
        <v>149.3</v>
      </c>
      <c r="M55" s="178">
        <v>37</v>
      </c>
      <c r="N55" s="184">
        <v>87.7</v>
      </c>
      <c r="O55" s="178">
        <v>26</v>
      </c>
      <c r="P55" s="184">
        <v>61.6</v>
      </c>
      <c r="Q55" s="178">
        <v>12</v>
      </c>
      <c r="R55" s="184">
        <v>28.4</v>
      </c>
      <c r="S55" s="178">
        <v>13</v>
      </c>
      <c r="T55" s="184">
        <v>30.8</v>
      </c>
      <c r="U55" s="178">
        <v>6</v>
      </c>
      <c r="V55" s="184">
        <v>14.2</v>
      </c>
      <c r="W55" s="178">
        <v>3</v>
      </c>
      <c r="X55" s="184">
        <v>7.1</v>
      </c>
      <c r="Y55" s="178">
        <v>4</v>
      </c>
      <c r="Z55" s="184">
        <v>9.5</v>
      </c>
    </row>
    <row r="56" spans="5:26" ht="4.5" customHeight="1" thickBot="1">
      <c r="E56" s="177"/>
      <c r="F56" s="184"/>
      <c r="G56" s="178"/>
      <c r="H56" s="184"/>
      <c r="I56" s="178"/>
      <c r="J56" s="178"/>
      <c r="K56" s="178"/>
      <c r="L56" s="178"/>
      <c r="M56" s="178"/>
      <c r="N56" s="178"/>
      <c r="O56" s="178"/>
      <c r="P56" s="178"/>
      <c r="Q56" s="178"/>
      <c r="R56" s="178"/>
      <c r="S56" s="178"/>
      <c r="T56" s="178"/>
      <c r="U56" s="178"/>
      <c r="V56" s="184"/>
      <c r="W56" s="178"/>
      <c r="X56" s="184"/>
      <c r="Y56" s="178"/>
      <c r="Z56" s="178"/>
    </row>
    <row r="57" spans="1:26" s="148" customFormat="1" ht="12.75" customHeight="1">
      <c r="A57" s="19" t="s">
        <v>189</v>
      </c>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row>
  </sheetData>
  <sheetProtection/>
  <mergeCells count="46">
    <mergeCell ref="B52:C52"/>
    <mergeCell ref="B53:C53"/>
    <mergeCell ref="B54:C54"/>
    <mergeCell ref="B55:C55"/>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0:C20"/>
    <mergeCell ref="B22:C22"/>
    <mergeCell ref="B24:C24"/>
    <mergeCell ref="B25:C25"/>
    <mergeCell ref="B26:C26"/>
    <mergeCell ref="B27:C27"/>
    <mergeCell ref="O7:P7"/>
    <mergeCell ref="Q7:R7"/>
    <mergeCell ref="S7:T7"/>
    <mergeCell ref="U7:V7"/>
    <mergeCell ref="W7:X7"/>
    <mergeCell ref="Y7:Z7"/>
    <mergeCell ref="A7:D8"/>
    <mergeCell ref="E7:F7"/>
    <mergeCell ref="G7:H7"/>
    <mergeCell ref="I7:J7"/>
    <mergeCell ref="K7:L7"/>
    <mergeCell ref="M7:N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36"/>
  <sheetViews>
    <sheetView zoomScalePageLayoutView="0" workbookViewId="0" topLeftCell="A1">
      <selection activeCell="F27" sqref="F27"/>
    </sheetView>
  </sheetViews>
  <sheetFormatPr defaultColWidth="9.00390625" defaultRowHeight="13.5"/>
  <cols>
    <col min="1" max="1" width="0.5" style="7" customWidth="1"/>
    <col min="2" max="2" width="1.625" style="7" customWidth="1"/>
    <col min="3" max="3" width="16.625" style="7" customWidth="1"/>
    <col min="4" max="4" width="0.74609375" style="7" customWidth="1"/>
    <col min="5" max="5" width="10.625" style="7" customWidth="1"/>
    <col min="6" max="7" width="6.875" style="7" customWidth="1"/>
    <col min="8" max="9" width="0.6171875" style="7" customWidth="1"/>
    <col min="10" max="10" width="1.625" style="7" customWidth="1"/>
    <col min="11" max="11" width="16.625" style="7" customWidth="1"/>
    <col min="12" max="12" width="0.5" style="7" customWidth="1"/>
    <col min="13" max="13" width="10.625" style="7" customWidth="1"/>
    <col min="14" max="15" width="6.875" style="7" customWidth="1"/>
    <col min="16" max="16384" width="9.00390625" style="7" customWidth="1"/>
  </cols>
  <sheetData>
    <row r="1" ht="17.25">
      <c r="F1" s="198" t="s">
        <v>298</v>
      </c>
    </row>
    <row r="2" ht="8.25" customHeight="1"/>
    <row r="3" ht="12" customHeight="1" thickBot="1">
      <c r="A3" s="133" t="s">
        <v>193</v>
      </c>
    </row>
    <row r="4" spans="1:15" ht="17.25" customHeight="1" thickTop="1">
      <c r="A4" s="135" t="s">
        <v>101</v>
      </c>
      <c r="B4" s="135"/>
      <c r="C4" s="135"/>
      <c r="D4" s="135"/>
      <c r="E4" s="199" t="s">
        <v>299</v>
      </c>
      <c r="F4" s="199" t="s">
        <v>300</v>
      </c>
      <c r="G4" s="199" t="s">
        <v>301</v>
      </c>
      <c r="H4" s="200"/>
      <c r="I4" s="201" t="s">
        <v>101</v>
      </c>
      <c r="J4" s="202"/>
      <c r="K4" s="202"/>
      <c r="L4" s="203"/>
      <c r="M4" s="199" t="s">
        <v>299</v>
      </c>
      <c r="N4" s="199" t="s">
        <v>300</v>
      </c>
      <c r="O4" s="199" t="s">
        <v>301</v>
      </c>
    </row>
    <row r="5" spans="5:12" ht="6" customHeight="1">
      <c r="E5" s="119"/>
      <c r="G5" s="204"/>
      <c r="H5" s="205"/>
      <c r="L5" s="206"/>
    </row>
    <row r="6" spans="2:15" ht="11.25" customHeight="1">
      <c r="B6" s="207" t="s">
        <v>302</v>
      </c>
      <c r="C6" s="207"/>
      <c r="E6" s="208" t="s">
        <v>303</v>
      </c>
      <c r="F6" s="209" t="s">
        <v>303</v>
      </c>
      <c r="G6" s="210" t="s">
        <v>120</v>
      </c>
      <c r="H6" s="211"/>
      <c r="J6" s="212"/>
      <c r="K6" s="213" t="s">
        <v>304</v>
      </c>
      <c r="L6" s="214"/>
      <c r="M6" s="215" t="s">
        <v>303</v>
      </c>
      <c r="N6" s="216" t="s">
        <v>303</v>
      </c>
      <c r="O6" s="217" t="s">
        <v>229</v>
      </c>
    </row>
    <row r="7" spans="2:15" ht="11.25" customHeight="1">
      <c r="B7" s="212"/>
      <c r="C7" s="213" t="s">
        <v>305</v>
      </c>
      <c r="E7" s="215" t="s">
        <v>303</v>
      </c>
      <c r="F7" s="216" t="s">
        <v>303</v>
      </c>
      <c r="G7" s="217" t="s">
        <v>229</v>
      </c>
      <c r="H7" s="211"/>
      <c r="J7" s="212"/>
      <c r="K7" s="213" t="s">
        <v>306</v>
      </c>
      <c r="L7" s="214"/>
      <c r="M7" s="215">
        <v>3</v>
      </c>
      <c r="N7" s="216">
        <v>1</v>
      </c>
      <c r="O7" s="217">
        <v>3</v>
      </c>
    </row>
    <row r="8" spans="2:15" ht="11.25" customHeight="1">
      <c r="B8" s="212"/>
      <c r="C8" s="213" t="s">
        <v>307</v>
      </c>
      <c r="E8" s="215" t="s">
        <v>303</v>
      </c>
      <c r="F8" s="216" t="s">
        <v>303</v>
      </c>
      <c r="G8" s="217" t="s">
        <v>229</v>
      </c>
      <c r="H8" s="211"/>
      <c r="J8" s="212"/>
      <c r="K8" s="218" t="s">
        <v>308</v>
      </c>
      <c r="L8" s="219"/>
      <c r="M8" s="215">
        <v>1</v>
      </c>
      <c r="N8" s="216" t="s">
        <v>13</v>
      </c>
      <c r="O8" s="216">
        <v>1</v>
      </c>
    </row>
    <row r="9" spans="2:15" ht="11.25" customHeight="1">
      <c r="B9" s="212"/>
      <c r="C9" s="213" t="s">
        <v>309</v>
      </c>
      <c r="E9" s="215" t="s">
        <v>303</v>
      </c>
      <c r="F9" s="216" t="s">
        <v>303</v>
      </c>
      <c r="G9" s="217" t="s">
        <v>229</v>
      </c>
      <c r="H9" s="211"/>
      <c r="J9" s="212"/>
      <c r="K9" s="213" t="s">
        <v>310</v>
      </c>
      <c r="L9" s="219"/>
      <c r="M9" s="215" t="s">
        <v>303</v>
      </c>
      <c r="N9" s="216" t="s">
        <v>303</v>
      </c>
      <c r="O9" s="216" t="s">
        <v>229</v>
      </c>
    </row>
    <row r="10" spans="2:15" ht="11.25" customHeight="1">
      <c r="B10" s="212"/>
      <c r="C10" s="213" t="s">
        <v>311</v>
      </c>
      <c r="E10" s="215" t="s">
        <v>303</v>
      </c>
      <c r="F10" s="216" t="s">
        <v>303</v>
      </c>
      <c r="G10" s="217" t="s">
        <v>229</v>
      </c>
      <c r="H10" s="211"/>
      <c r="J10" s="212"/>
      <c r="K10" s="213" t="s">
        <v>312</v>
      </c>
      <c r="L10" s="219"/>
      <c r="M10" s="215">
        <v>1</v>
      </c>
      <c r="N10" s="216" t="s">
        <v>13</v>
      </c>
      <c r="O10" s="216" t="s">
        <v>229</v>
      </c>
    </row>
    <row r="11" spans="2:15" ht="11.25" customHeight="1">
      <c r="B11" s="212"/>
      <c r="C11" s="213" t="s">
        <v>313</v>
      </c>
      <c r="E11" s="215" t="s">
        <v>303</v>
      </c>
      <c r="F11" s="216" t="s">
        <v>303</v>
      </c>
      <c r="G11" s="217" t="s">
        <v>229</v>
      </c>
      <c r="H11" s="211"/>
      <c r="K11" s="213" t="s">
        <v>314</v>
      </c>
      <c r="L11" s="214"/>
      <c r="M11" s="215" t="s">
        <v>303</v>
      </c>
      <c r="N11" s="216" t="s">
        <v>303</v>
      </c>
      <c r="O11" s="216" t="s">
        <v>229</v>
      </c>
    </row>
    <row r="12" spans="2:15" ht="11.25" customHeight="1">
      <c r="B12" s="220"/>
      <c r="C12" s="221"/>
      <c r="D12" s="222"/>
      <c r="E12" s="215"/>
      <c r="F12" s="216"/>
      <c r="G12" s="217"/>
      <c r="H12" s="211"/>
      <c r="J12" s="212"/>
      <c r="K12" s="213" t="s">
        <v>315</v>
      </c>
      <c r="L12" s="219"/>
      <c r="M12" s="215" t="s">
        <v>303</v>
      </c>
      <c r="N12" s="216" t="s">
        <v>303</v>
      </c>
      <c r="O12" s="216" t="s">
        <v>229</v>
      </c>
    </row>
    <row r="13" spans="2:15" ht="11.25" customHeight="1">
      <c r="B13" s="207" t="s">
        <v>316</v>
      </c>
      <c r="C13" s="223"/>
      <c r="D13" s="224"/>
      <c r="E13" s="208">
        <v>11</v>
      </c>
      <c r="F13" s="209">
        <v>1</v>
      </c>
      <c r="G13" s="210">
        <v>27</v>
      </c>
      <c r="H13" s="211"/>
      <c r="K13" s="213" t="s">
        <v>317</v>
      </c>
      <c r="L13" s="219"/>
      <c r="M13" s="215" t="s">
        <v>303</v>
      </c>
      <c r="N13" s="216" t="s">
        <v>303</v>
      </c>
      <c r="O13" s="216" t="s">
        <v>229</v>
      </c>
    </row>
    <row r="14" spans="2:15" ht="11.25" customHeight="1">
      <c r="B14" s="212"/>
      <c r="C14" s="213" t="s">
        <v>318</v>
      </c>
      <c r="E14" s="215" t="s">
        <v>303</v>
      </c>
      <c r="F14" s="216" t="s">
        <v>303</v>
      </c>
      <c r="G14" s="217" t="s">
        <v>229</v>
      </c>
      <c r="H14" s="211"/>
      <c r="K14" s="213" t="s">
        <v>319</v>
      </c>
      <c r="L14" s="219"/>
      <c r="M14" s="215" t="s">
        <v>303</v>
      </c>
      <c r="N14" s="216" t="s">
        <v>303</v>
      </c>
      <c r="O14" s="216" t="s">
        <v>320</v>
      </c>
    </row>
    <row r="15" spans="2:15" ht="11.25" customHeight="1">
      <c r="B15" s="212"/>
      <c r="C15" s="213" t="s">
        <v>321</v>
      </c>
      <c r="E15" s="215">
        <v>11</v>
      </c>
      <c r="F15" s="216">
        <v>1</v>
      </c>
      <c r="G15" s="217">
        <v>26</v>
      </c>
      <c r="H15" s="211"/>
      <c r="J15" s="212"/>
      <c r="K15" s="213" t="s">
        <v>322</v>
      </c>
      <c r="L15" s="214"/>
      <c r="M15" s="215">
        <v>35</v>
      </c>
      <c r="N15" s="216">
        <v>19</v>
      </c>
      <c r="O15" s="216">
        <v>5</v>
      </c>
    </row>
    <row r="16" spans="2:15" ht="11.25" customHeight="1">
      <c r="B16" s="212"/>
      <c r="C16" s="225" t="s">
        <v>323</v>
      </c>
      <c r="E16" s="215" t="s">
        <v>13</v>
      </c>
      <c r="F16" s="216" t="s">
        <v>13</v>
      </c>
      <c r="G16" s="217" t="s">
        <v>320</v>
      </c>
      <c r="H16" s="211"/>
      <c r="J16" s="212"/>
      <c r="K16" s="213" t="s">
        <v>324</v>
      </c>
      <c r="L16" s="219"/>
      <c r="M16" s="215" t="s">
        <v>303</v>
      </c>
      <c r="N16" s="216" t="s">
        <v>303</v>
      </c>
      <c r="O16" s="216" t="s">
        <v>320</v>
      </c>
    </row>
    <row r="17" spans="2:15" ht="11.25" customHeight="1">
      <c r="B17" s="212"/>
      <c r="C17" s="225" t="s">
        <v>325</v>
      </c>
      <c r="E17" s="215" t="s">
        <v>303</v>
      </c>
      <c r="F17" s="216" t="s">
        <v>303</v>
      </c>
      <c r="G17" s="217">
        <v>1</v>
      </c>
      <c r="H17" s="211"/>
      <c r="J17" s="212"/>
      <c r="K17" s="213" t="s">
        <v>326</v>
      </c>
      <c r="L17" s="219"/>
      <c r="M17" s="215" t="s">
        <v>303</v>
      </c>
      <c r="N17" s="216" t="s">
        <v>303</v>
      </c>
      <c r="O17" s="216" t="s">
        <v>320</v>
      </c>
    </row>
    <row r="18" spans="2:15" ht="11.25" customHeight="1">
      <c r="B18" s="212"/>
      <c r="C18" s="225" t="s">
        <v>327</v>
      </c>
      <c r="E18" s="215" t="s">
        <v>303</v>
      </c>
      <c r="F18" s="216" t="s">
        <v>303</v>
      </c>
      <c r="G18" s="217" t="s">
        <v>320</v>
      </c>
      <c r="H18" s="211"/>
      <c r="J18" s="212"/>
      <c r="K18" s="213" t="s">
        <v>328</v>
      </c>
      <c r="L18" s="219"/>
      <c r="M18" s="215" t="s">
        <v>303</v>
      </c>
      <c r="N18" s="216" t="s">
        <v>303</v>
      </c>
      <c r="O18" s="216" t="s">
        <v>320</v>
      </c>
    </row>
    <row r="19" spans="2:15" ht="11.25" customHeight="1">
      <c r="B19" s="212"/>
      <c r="C19" s="225" t="s">
        <v>329</v>
      </c>
      <c r="E19" s="215" t="s">
        <v>13</v>
      </c>
      <c r="F19" s="216" t="s">
        <v>13</v>
      </c>
      <c r="G19" s="217" t="s">
        <v>320</v>
      </c>
      <c r="H19" s="211"/>
      <c r="J19" s="212"/>
      <c r="K19" s="213" t="s">
        <v>330</v>
      </c>
      <c r="L19" s="219"/>
      <c r="M19" s="215" t="s">
        <v>303</v>
      </c>
      <c r="N19" s="216" t="s">
        <v>303</v>
      </c>
      <c r="O19" s="216" t="s">
        <v>320</v>
      </c>
    </row>
    <row r="20" spans="2:15" ht="11.25" customHeight="1">
      <c r="B20" s="212"/>
      <c r="C20" s="226"/>
      <c r="E20" s="215"/>
      <c r="F20" s="216"/>
      <c r="G20" s="217"/>
      <c r="H20" s="211"/>
      <c r="J20" s="212"/>
      <c r="K20" s="213" t="s">
        <v>331</v>
      </c>
      <c r="L20" s="219"/>
      <c r="M20" s="215">
        <v>2</v>
      </c>
      <c r="N20" s="216">
        <v>2</v>
      </c>
      <c r="O20" s="216">
        <v>2</v>
      </c>
    </row>
    <row r="21" spans="2:15" ht="11.25" customHeight="1">
      <c r="B21" s="207" t="s">
        <v>332</v>
      </c>
      <c r="C21" s="227"/>
      <c r="D21" s="120"/>
      <c r="E21" s="208">
        <v>39</v>
      </c>
      <c r="F21" s="209">
        <v>28</v>
      </c>
      <c r="G21" s="210">
        <v>20</v>
      </c>
      <c r="H21" s="211"/>
      <c r="J21" s="212"/>
      <c r="K21" s="228" t="s">
        <v>333</v>
      </c>
      <c r="L21" s="219"/>
      <c r="M21" s="215" t="s">
        <v>303</v>
      </c>
      <c r="N21" s="216">
        <v>2</v>
      </c>
      <c r="O21" s="216" t="s">
        <v>320</v>
      </c>
    </row>
    <row r="22" spans="2:15" ht="11.25" customHeight="1">
      <c r="B22" s="212"/>
      <c r="C22" s="225" t="s">
        <v>334</v>
      </c>
      <c r="E22" s="215">
        <v>39</v>
      </c>
      <c r="F22" s="216">
        <v>28</v>
      </c>
      <c r="G22" s="217">
        <v>20</v>
      </c>
      <c r="H22" s="211"/>
      <c r="J22" s="212"/>
      <c r="K22" s="213" t="s">
        <v>335</v>
      </c>
      <c r="L22" s="219"/>
      <c r="M22" s="215" t="s">
        <v>303</v>
      </c>
      <c r="N22" s="216" t="s">
        <v>303</v>
      </c>
      <c r="O22" s="216" t="s">
        <v>320</v>
      </c>
    </row>
    <row r="23" spans="2:15" ht="11.25" customHeight="1">
      <c r="B23" s="212"/>
      <c r="C23" s="226"/>
      <c r="E23" s="215"/>
      <c r="F23" s="216"/>
      <c r="G23" s="217"/>
      <c r="H23" s="211"/>
      <c r="J23" s="212"/>
      <c r="K23" s="213" t="s">
        <v>336</v>
      </c>
      <c r="L23" s="219"/>
      <c r="M23" s="215" t="s">
        <v>303</v>
      </c>
      <c r="N23" s="216" t="s">
        <v>303</v>
      </c>
      <c r="O23" s="216" t="s">
        <v>320</v>
      </c>
    </row>
    <row r="24" spans="2:15" ht="11.25" customHeight="1">
      <c r="B24" s="207" t="s">
        <v>337</v>
      </c>
      <c r="C24" s="227"/>
      <c r="D24" s="120"/>
      <c r="E24" s="208">
        <v>101</v>
      </c>
      <c r="F24" s="209">
        <v>106</v>
      </c>
      <c r="G24" s="210">
        <v>76</v>
      </c>
      <c r="H24" s="211"/>
      <c r="J24" s="212"/>
      <c r="K24" s="213" t="s">
        <v>338</v>
      </c>
      <c r="L24" s="219"/>
      <c r="M24" s="215" t="s">
        <v>303</v>
      </c>
      <c r="N24" s="216" t="s">
        <v>303</v>
      </c>
      <c r="O24" s="216" t="s">
        <v>320</v>
      </c>
    </row>
    <row r="25" spans="2:15" ht="11.25" customHeight="1">
      <c r="B25" s="212"/>
      <c r="C25" s="225" t="s">
        <v>339</v>
      </c>
      <c r="E25" s="215">
        <v>7</v>
      </c>
      <c r="F25" s="216">
        <v>4</v>
      </c>
      <c r="G25" s="217">
        <v>7</v>
      </c>
      <c r="H25" s="211"/>
      <c r="J25" s="212"/>
      <c r="K25" s="213" t="s">
        <v>340</v>
      </c>
      <c r="L25" s="219"/>
      <c r="M25" s="215">
        <v>1</v>
      </c>
      <c r="N25" s="216" t="s">
        <v>13</v>
      </c>
      <c r="O25" s="216" t="s">
        <v>320</v>
      </c>
    </row>
    <row r="26" spans="2:15" ht="11.25" customHeight="1">
      <c r="B26" s="212"/>
      <c r="C26" s="213" t="s">
        <v>341</v>
      </c>
      <c r="E26" s="215">
        <v>3</v>
      </c>
      <c r="F26" s="216">
        <v>7</v>
      </c>
      <c r="G26" s="217">
        <v>11</v>
      </c>
      <c r="H26" s="211"/>
      <c r="J26" s="212"/>
      <c r="K26" s="213" t="s">
        <v>342</v>
      </c>
      <c r="L26" s="219"/>
      <c r="M26" s="215">
        <v>1</v>
      </c>
      <c r="N26" s="216" t="s">
        <v>13</v>
      </c>
      <c r="O26" s="216" t="s">
        <v>320</v>
      </c>
    </row>
    <row r="27" spans="2:15" ht="11.25" customHeight="1">
      <c r="B27" s="212"/>
      <c r="C27" s="213" t="s">
        <v>343</v>
      </c>
      <c r="E27" s="215">
        <v>7</v>
      </c>
      <c r="F27" s="216">
        <v>4</v>
      </c>
      <c r="G27" s="217">
        <v>11</v>
      </c>
      <c r="H27" s="211"/>
      <c r="J27" s="212"/>
      <c r="K27" s="213" t="s">
        <v>344</v>
      </c>
      <c r="L27" s="219"/>
      <c r="M27" s="215" t="s">
        <v>303</v>
      </c>
      <c r="N27" s="216" t="s">
        <v>303</v>
      </c>
      <c r="O27" s="216" t="s">
        <v>320</v>
      </c>
    </row>
    <row r="28" spans="2:15" ht="11.25" customHeight="1">
      <c r="B28" s="212"/>
      <c r="C28" s="213" t="s">
        <v>345</v>
      </c>
      <c r="E28" s="215">
        <v>40</v>
      </c>
      <c r="F28" s="216">
        <v>64</v>
      </c>
      <c r="G28" s="217">
        <v>30</v>
      </c>
      <c r="H28" s="211"/>
      <c r="K28" s="213" t="s">
        <v>346</v>
      </c>
      <c r="L28" s="219"/>
      <c r="M28" s="215" t="s">
        <v>13</v>
      </c>
      <c r="N28" s="216">
        <v>2</v>
      </c>
      <c r="O28" s="216">
        <v>2</v>
      </c>
    </row>
    <row r="29" spans="2:15" ht="11.25" customHeight="1">
      <c r="B29" s="212"/>
      <c r="C29" s="213" t="s">
        <v>347</v>
      </c>
      <c r="E29" s="215" t="s">
        <v>303</v>
      </c>
      <c r="F29" s="216" t="s">
        <v>303</v>
      </c>
      <c r="G29" s="217" t="s">
        <v>320</v>
      </c>
      <c r="H29" s="211"/>
      <c r="K29" s="212"/>
      <c r="L29" s="129"/>
      <c r="M29" s="216"/>
      <c r="N29" s="216"/>
      <c r="O29" s="216"/>
    </row>
    <row r="30" spans="2:15" ht="11.25" customHeight="1">
      <c r="B30" s="212"/>
      <c r="C30" s="225" t="s">
        <v>348</v>
      </c>
      <c r="E30" s="215" t="s">
        <v>303</v>
      </c>
      <c r="F30" s="216" t="s">
        <v>303</v>
      </c>
      <c r="G30" s="217" t="s">
        <v>320</v>
      </c>
      <c r="H30" s="211"/>
      <c r="J30" s="207" t="s">
        <v>151</v>
      </c>
      <c r="K30" s="227"/>
      <c r="L30" s="229"/>
      <c r="M30" s="209">
        <v>716</v>
      </c>
      <c r="N30" s="209">
        <v>634</v>
      </c>
      <c r="O30" s="209">
        <v>637</v>
      </c>
    </row>
    <row r="31" spans="3:15" ht="11.25" customHeight="1">
      <c r="C31" s="213" t="s">
        <v>349</v>
      </c>
      <c r="E31" s="215" t="s">
        <v>303</v>
      </c>
      <c r="F31" s="216" t="s">
        <v>303</v>
      </c>
      <c r="G31" s="217">
        <v>3</v>
      </c>
      <c r="H31" s="211"/>
      <c r="J31" s="212"/>
      <c r="K31" s="213" t="s">
        <v>350</v>
      </c>
      <c r="L31" s="129"/>
      <c r="M31" s="216">
        <v>548</v>
      </c>
      <c r="N31" s="216">
        <v>491</v>
      </c>
      <c r="O31" s="216">
        <v>449</v>
      </c>
    </row>
    <row r="32" spans="2:15" ht="11.25" customHeight="1">
      <c r="B32" s="212"/>
      <c r="C32" s="213" t="s">
        <v>351</v>
      </c>
      <c r="E32" s="215" t="s">
        <v>303</v>
      </c>
      <c r="F32" s="216" t="s">
        <v>303</v>
      </c>
      <c r="G32" s="217" t="s">
        <v>320</v>
      </c>
      <c r="H32" s="211"/>
      <c r="J32" s="212"/>
      <c r="K32" s="213" t="s">
        <v>352</v>
      </c>
      <c r="M32" s="215">
        <v>168</v>
      </c>
      <c r="N32" s="216">
        <v>143</v>
      </c>
      <c r="O32" s="216">
        <v>188</v>
      </c>
    </row>
    <row r="33" spans="2:13" ht="11.25" customHeight="1">
      <c r="B33" s="212"/>
      <c r="C33" s="213" t="s">
        <v>353</v>
      </c>
      <c r="E33" s="215" t="s">
        <v>303</v>
      </c>
      <c r="F33" s="216">
        <v>1</v>
      </c>
      <c r="G33" s="217">
        <v>1</v>
      </c>
      <c r="H33" s="211"/>
      <c r="J33" s="212"/>
      <c r="K33" s="228"/>
      <c r="M33" s="130"/>
    </row>
    <row r="34" spans="2:13" ht="11.25" customHeight="1">
      <c r="B34" s="212"/>
      <c r="C34" s="213" t="s">
        <v>354</v>
      </c>
      <c r="E34" s="215" t="s">
        <v>303</v>
      </c>
      <c r="F34" s="216" t="s">
        <v>303</v>
      </c>
      <c r="G34" s="217" t="s">
        <v>320</v>
      </c>
      <c r="H34" s="211"/>
      <c r="J34" s="212"/>
      <c r="K34" s="228"/>
      <c r="M34" s="130"/>
    </row>
    <row r="35" spans="5:12" ht="6" customHeight="1" thickBot="1">
      <c r="E35" s="142"/>
      <c r="G35" s="230"/>
      <c r="H35" s="231"/>
      <c r="L35" s="232"/>
    </row>
    <row r="36" spans="1:15" ht="13.5">
      <c r="A36" s="233" t="s">
        <v>355</v>
      </c>
      <c r="B36" s="132"/>
      <c r="C36" s="132"/>
      <c r="D36" s="132"/>
      <c r="E36" s="132"/>
      <c r="F36" s="132"/>
      <c r="G36" s="132"/>
      <c r="H36" s="132"/>
      <c r="I36" s="132"/>
      <c r="J36" s="132"/>
      <c r="K36" s="132"/>
      <c r="L36" s="132"/>
      <c r="M36" s="132"/>
      <c r="N36" s="132"/>
      <c r="O36" s="132"/>
    </row>
    <row r="37" ht="9" customHeight="1"/>
  </sheetData>
  <sheetProtection/>
  <mergeCells count="8">
    <mergeCell ref="B24:C24"/>
    <mergeCell ref="J30:K30"/>
    <mergeCell ref="A4:D4"/>
    <mergeCell ref="I4:L4"/>
    <mergeCell ref="B6:C6"/>
    <mergeCell ref="B12:D12"/>
    <mergeCell ref="B13:C13"/>
    <mergeCell ref="B21:C2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3"/>
  <sheetViews>
    <sheetView zoomScalePageLayoutView="0" workbookViewId="0" topLeftCell="A1">
      <selection activeCell="H14" sqref="H14"/>
    </sheetView>
  </sheetViews>
  <sheetFormatPr defaultColWidth="9.00390625" defaultRowHeight="13.5"/>
  <cols>
    <col min="1" max="1" width="1.00390625" style="1" customWidth="1"/>
    <col min="2" max="2" width="8.75390625" style="1" customWidth="1"/>
    <col min="3" max="3" width="6.375" style="1" customWidth="1"/>
    <col min="4" max="4" width="1.00390625" style="1" customWidth="1"/>
    <col min="5" max="8" width="11.625" style="1" customWidth="1"/>
    <col min="9" max="10" width="11.75390625" style="1" customWidth="1"/>
    <col min="11" max="16384" width="9.00390625" style="1" customWidth="1"/>
  </cols>
  <sheetData>
    <row r="1" ht="17.25">
      <c r="F1" s="5" t="s">
        <v>356</v>
      </c>
    </row>
    <row r="2" ht="14.25">
      <c r="F2" s="234" t="s">
        <v>357</v>
      </c>
    </row>
    <row r="3" ht="14.25" thickBot="1"/>
    <row r="4" spans="1:10" ht="15" customHeight="1" thickTop="1">
      <c r="A4" s="235" t="s">
        <v>358</v>
      </c>
      <c r="B4" s="235"/>
      <c r="C4" s="235"/>
      <c r="D4" s="235"/>
      <c r="E4" s="236" t="s">
        <v>359</v>
      </c>
      <c r="F4" s="236" t="s">
        <v>360</v>
      </c>
      <c r="G4" s="236" t="s">
        <v>361</v>
      </c>
      <c r="H4" s="237" t="s">
        <v>362</v>
      </c>
      <c r="I4" s="238"/>
      <c r="J4" s="238"/>
    </row>
    <row r="5" spans="1:10" ht="19.5" customHeight="1">
      <c r="A5" s="239"/>
      <c r="B5" s="239"/>
      <c r="C5" s="239"/>
      <c r="D5" s="239"/>
      <c r="E5" s="240"/>
      <c r="F5" s="240"/>
      <c r="G5" s="240"/>
      <c r="H5" s="241" t="s">
        <v>363</v>
      </c>
      <c r="I5" s="241" t="s">
        <v>364</v>
      </c>
      <c r="J5" s="241" t="s">
        <v>228</v>
      </c>
    </row>
    <row r="6" spans="5:10" s="148" customFormat="1" ht="12.75" customHeight="1">
      <c r="E6" s="242" t="s">
        <v>365</v>
      </c>
      <c r="F6" s="6" t="s">
        <v>365</v>
      </c>
      <c r="G6" s="6" t="s">
        <v>366</v>
      </c>
      <c r="H6" s="6" t="s">
        <v>366</v>
      </c>
      <c r="I6" s="6" t="s">
        <v>366</v>
      </c>
      <c r="J6" s="6" t="s">
        <v>366</v>
      </c>
    </row>
    <row r="7" spans="2:10" ht="16.5" customHeight="1">
      <c r="B7" s="4" t="s">
        <v>367</v>
      </c>
      <c r="C7" s="6" t="s">
        <v>368</v>
      </c>
      <c r="E7" s="177">
        <v>2110</v>
      </c>
      <c r="F7" s="178">
        <v>2086</v>
      </c>
      <c r="G7" s="178">
        <v>676</v>
      </c>
      <c r="H7" s="178">
        <v>524</v>
      </c>
      <c r="I7" s="178">
        <v>59</v>
      </c>
      <c r="J7" s="178">
        <v>93</v>
      </c>
    </row>
    <row r="8" spans="2:10" ht="16.5" customHeight="1">
      <c r="B8" s="183" t="s">
        <v>369</v>
      </c>
      <c r="C8" s="6">
        <v>1998</v>
      </c>
      <c r="E8" s="177">
        <v>2119</v>
      </c>
      <c r="F8" s="178">
        <v>2099</v>
      </c>
      <c r="G8" s="178">
        <v>692</v>
      </c>
      <c r="H8" s="178">
        <v>537</v>
      </c>
      <c r="I8" s="178">
        <v>52</v>
      </c>
      <c r="J8" s="178">
        <v>103</v>
      </c>
    </row>
    <row r="9" spans="2:10" ht="16.5" customHeight="1">
      <c r="B9" s="183" t="s">
        <v>370</v>
      </c>
      <c r="C9" s="6">
        <v>1999</v>
      </c>
      <c r="E9" s="177">
        <v>2114</v>
      </c>
      <c r="F9" s="178">
        <v>2102</v>
      </c>
      <c r="G9" s="178">
        <v>682</v>
      </c>
      <c r="H9" s="178">
        <v>544</v>
      </c>
      <c r="I9" s="178">
        <v>51</v>
      </c>
      <c r="J9" s="178">
        <v>87</v>
      </c>
    </row>
    <row r="10" spans="2:10" ht="16.5" customHeight="1">
      <c r="B10" s="183" t="s">
        <v>371</v>
      </c>
      <c r="C10" s="6">
        <v>2000</v>
      </c>
      <c r="D10" s="186"/>
      <c r="E10" s="177">
        <v>2115</v>
      </c>
      <c r="F10" s="178">
        <v>2113</v>
      </c>
      <c r="G10" s="178">
        <v>697</v>
      </c>
      <c r="H10" s="178">
        <v>547</v>
      </c>
      <c r="I10" s="178">
        <v>50</v>
      </c>
      <c r="J10" s="178">
        <v>99</v>
      </c>
    </row>
    <row r="11" spans="2:10" s="11" customFormat="1" ht="16.5" customHeight="1">
      <c r="B11" s="243" t="s">
        <v>372</v>
      </c>
      <c r="C11" s="244">
        <v>2001</v>
      </c>
      <c r="E11" s="189">
        <v>2115</v>
      </c>
      <c r="F11" s="191">
        <v>2107</v>
      </c>
      <c r="G11" s="191">
        <v>717</v>
      </c>
      <c r="H11" s="191">
        <v>562</v>
      </c>
      <c r="I11" s="191">
        <v>49.6</v>
      </c>
      <c r="J11" s="191">
        <v>105</v>
      </c>
    </row>
    <row r="12" ht="5.25" customHeight="1" thickBot="1">
      <c r="E12" s="18"/>
    </row>
    <row r="13" spans="1:10" ht="13.5">
      <c r="A13" s="19" t="s">
        <v>373</v>
      </c>
      <c r="B13" s="20"/>
      <c r="C13" s="20"/>
      <c r="D13" s="20"/>
      <c r="E13" s="20"/>
      <c r="F13" s="20"/>
      <c r="G13" s="20"/>
      <c r="H13" s="20"/>
      <c r="I13" s="20"/>
      <c r="J13" s="20"/>
    </row>
  </sheetData>
  <sheetProtection/>
  <mergeCells count="5">
    <mergeCell ref="A4:D5"/>
    <mergeCell ref="E4:E5"/>
    <mergeCell ref="F4:F5"/>
    <mergeCell ref="G4:G5"/>
    <mergeCell ref="H4:J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M13"/>
  <sheetViews>
    <sheetView zoomScalePageLayoutView="0" workbookViewId="0" topLeftCell="A1">
      <selection activeCell="I17" sqref="I17"/>
    </sheetView>
  </sheetViews>
  <sheetFormatPr defaultColWidth="9.00390625" defaultRowHeight="13.5"/>
  <cols>
    <col min="1" max="1" width="1.00390625" style="1" customWidth="1"/>
    <col min="2" max="2" width="8.75390625" style="1" customWidth="1"/>
    <col min="3" max="3" width="6.375" style="1" customWidth="1"/>
    <col min="4" max="4" width="1.00390625" style="1" customWidth="1"/>
    <col min="5" max="11" width="7.75390625" style="1" customWidth="1"/>
    <col min="12" max="13" width="7.875" style="1" customWidth="1"/>
    <col min="14" max="16384" width="9.00390625" style="1" customWidth="1"/>
  </cols>
  <sheetData>
    <row r="2" ht="14.25">
      <c r="G2" s="234" t="s">
        <v>374</v>
      </c>
    </row>
    <row r="3" ht="14.25" thickBot="1"/>
    <row r="4" spans="1:13" ht="15" customHeight="1" thickTop="1">
      <c r="A4" s="245" t="s">
        <v>358</v>
      </c>
      <c r="B4" s="245"/>
      <c r="C4" s="245"/>
      <c r="D4" s="245"/>
      <c r="E4" s="246" t="s">
        <v>375</v>
      </c>
      <c r="F4" s="247" t="s">
        <v>376</v>
      </c>
      <c r="G4" s="248" t="s">
        <v>362</v>
      </c>
      <c r="H4" s="249"/>
      <c r="I4" s="249"/>
      <c r="J4" s="249"/>
      <c r="K4" s="248" t="s">
        <v>377</v>
      </c>
      <c r="L4" s="249"/>
      <c r="M4" s="249"/>
    </row>
    <row r="5" spans="1:13" ht="19.5" customHeight="1">
      <c r="A5" s="250"/>
      <c r="B5" s="250"/>
      <c r="C5" s="250"/>
      <c r="D5" s="250"/>
      <c r="E5" s="251"/>
      <c r="F5" s="252"/>
      <c r="G5" s="253" t="s">
        <v>378</v>
      </c>
      <c r="H5" s="253" t="s">
        <v>379</v>
      </c>
      <c r="I5" s="254" t="s">
        <v>380</v>
      </c>
      <c r="J5" s="254" t="s">
        <v>381</v>
      </c>
      <c r="K5" s="253" t="s">
        <v>382</v>
      </c>
      <c r="L5" s="255" t="s">
        <v>383</v>
      </c>
      <c r="M5" s="256" t="s">
        <v>384</v>
      </c>
    </row>
    <row r="6" spans="5:13" s="148" customFormat="1" ht="12.75" customHeight="1">
      <c r="E6" s="242" t="s">
        <v>365</v>
      </c>
      <c r="F6" s="6" t="s">
        <v>385</v>
      </c>
      <c r="G6" s="6" t="s">
        <v>385</v>
      </c>
      <c r="H6" s="6" t="s">
        <v>385</v>
      </c>
      <c r="I6" s="6" t="s">
        <v>385</v>
      </c>
      <c r="J6" s="6" t="s">
        <v>385</v>
      </c>
      <c r="K6" s="6" t="s">
        <v>386</v>
      </c>
      <c r="L6" s="6" t="s">
        <v>365</v>
      </c>
      <c r="M6" s="6" t="s">
        <v>365</v>
      </c>
    </row>
    <row r="7" spans="2:13" ht="16.5" customHeight="1">
      <c r="B7" s="4" t="s">
        <v>367</v>
      </c>
      <c r="C7" s="6" t="s">
        <v>387</v>
      </c>
      <c r="E7" s="177">
        <v>504</v>
      </c>
      <c r="F7" s="178">
        <v>797</v>
      </c>
      <c r="G7" s="178">
        <v>757</v>
      </c>
      <c r="H7" s="178">
        <v>2</v>
      </c>
      <c r="I7" s="178">
        <v>3</v>
      </c>
      <c r="J7" s="178">
        <v>35</v>
      </c>
      <c r="K7" s="178">
        <v>211554</v>
      </c>
      <c r="L7" s="178">
        <v>909</v>
      </c>
      <c r="M7" s="178">
        <v>670</v>
      </c>
    </row>
    <row r="8" spans="2:13" ht="16.5" customHeight="1">
      <c r="B8" s="183" t="s">
        <v>369</v>
      </c>
      <c r="C8" s="6">
        <v>1998</v>
      </c>
      <c r="E8" s="177">
        <v>468</v>
      </c>
      <c r="F8" s="178">
        <v>797</v>
      </c>
      <c r="G8" s="178">
        <v>762</v>
      </c>
      <c r="H8" s="178">
        <v>1</v>
      </c>
      <c r="I8" s="178">
        <v>1</v>
      </c>
      <c r="J8" s="178">
        <v>33</v>
      </c>
      <c r="K8" s="178">
        <v>214806</v>
      </c>
      <c r="L8" s="178">
        <v>910</v>
      </c>
      <c r="M8" s="178">
        <v>721</v>
      </c>
    </row>
    <row r="9" spans="2:13" ht="16.5" customHeight="1">
      <c r="B9" s="183" t="s">
        <v>370</v>
      </c>
      <c r="C9" s="6">
        <v>1999</v>
      </c>
      <c r="E9" s="177">
        <v>432</v>
      </c>
      <c r="F9" s="178">
        <v>792</v>
      </c>
      <c r="G9" s="178">
        <v>757</v>
      </c>
      <c r="H9" s="178">
        <v>1</v>
      </c>
      <c r="I9" s="178">
        <v>1</v>
      </c>
      <c r="J9" s="178">
        <v>33</v>
      </c>
      <c r="K9" s="178">
        <v>218095</v>
      </c>
      <c r="L9" s="178">
        <v>910</v>
      </c>
      <c r="M9" s="178">
        <v>757</v>
      </c>
    </row>
    <row r="10" spans="2:13" ht="16.5" customHeight="1">
      <c r="B10" s="183" t="s">
        <v>371</v>
      </c>
      <c r="C10" s="6">
        <v>2000</v>
      </c>
      <c r="E10" s="177">
        <v>403</v>
      </c>
      <c r="F10" s="178">
        <v>780</v>
      </c>
      <c r="G10" s="178">
        <v>748</v>
      </c>
      <c r="H10" s="178">
        <v>1</v>
      </c>
      <c r="I10" s="178">
        <v>1</v>
      </c>
      <c r="J10" s="178">
        <v>31</v>
      </c>
      <c r="K10" s="178">
        <v>221912</v>
      </c>
      <c r="L10" s="178">
        <v>905</v>
      </c>
      <c r="M10" s="178">
        <v>795</v>
      </c>
    </row>
    <row r="11" spans="2:13" s="11" customFormat="1" ht="16.5" customHeight="1">
      <c r="B11" s="243" t="s">
        <v>388</v>
      </c>
      <c r="C11" s="244">
        <v>2001</v>
      </c>
      <c r="E11" s="189">
        <v>350</v>
      </c>
      <c r="F11" s="191">
        <v>765</v>
      </c>
      <c r="G11" s="191">
        <v>734</v>
      </c>
      <c r="H11" s="191">
        <v>1</v>
      </c>
      <c r="I11" s="191">
        <v>2</v>
      </c>
      <c r="J11" s="191">
        <v>27</v>
      </c>
      <c r="K11" s="191">
        <v>222470</v>
      </c>
      <c r="L11" s="191">
        <v>878</v>
      </c>
      <c r="M11" s="191">
        <v>876.5</v>
      </c>
    </row>
    <row r="12" ht="5.25" customHeight="1" thickBot="1">
      <c r="E12" s="18"/>
    </row>
    <row r="13" spans="1:13" ht="13.5">
      <c r="A13" s="19" t="s">
        <v>373</v>
      </c>
      <c r="B13" s="20"/>
      <c r="C13" s="20"/>
      <c r="D13" s="20"/>
      <c r="E13" s="20"/>
      <c r="F13" s="20"/>
      <c r="G13" s="20"/>
      <c r="H13" s="20"/>
      <c r="I13" s="20"/>
      <c r="J13" s="20"/>
      <c r="K13" s="20"/>
      <c r="L13" s="20"/>
      <c r="M13" s="20"/>
    </row>
  </sheetData>
  <sheetProtection/>
  <mergeCells count="5">
    <mergeCell ref="A4:D5"/>
    <mergeCell ref="E4:E5"/>
    <mergeCell ref="F4:F5"/>
    <mergeCell ref="G4:J4"/>
    <mergeCell ref="K4:M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p24412</dc:creator>
  <cp:keywords/>
  <dc:description/>
  <cp:lastModifiedBy>Gifu</cp:lastModifiedBy>
  <dcterms:created xsi:type="dcterms:W3CDTF">2004-04-27T01:06:45Z</dcterms:created>
  <dcterms:modified xsi:type="dcterms:W3CDTF">2015-08-20T07:27:52Z</dcterms:modified>
  <cp:category/>
  <cp:version/>
  <cp:contentType/>
  <cp:contentStatus/>
</cp:coreProperties>
</file>