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externalLinks/externalLink3.xml" ContentType="application/vnd.openxmlformats-officedocument.spreadsheetml.externalLink+xml"/>
  <Override PartName="/xl/externalLinks/externalLink4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24226"/>
  <mc:AlternateContent xmlns:mc="http://schemas.openxmlformats.org/markup-compatibility/2006">
    <mc:Choice Requires="x15">
      <x15ac:absPath xmlns:x15ac="http://schemas.microsoft.com/office/spreadsheetml/2010/11/ac" url="\\Md202203756\e\国勢調査\【2025年国勢調査】\【本調査後_集計関係】※速報・確報はこちら\★速報値公表関係\01_報道発表資料\"/>
    </mc:Choice>
  </mc:AlternateContent>
  <xr:revisionPtr revIDLastSave="0" documentId="13_ncr:1_{8A7D0AB5-0AC1-484D-8255-0007C89BA0BF}" xr6:coauthVersionLast="47" xr6:coauthVersionMax="47" xr10:uidLastSave="{00000000-0000-0000-0000-000000000000}"/>
  <bookViews>
    <workbookView xWindow="-30828" yWindow="-4380" windowWidth="30936" windowHeight="16776" activeTab="3" xr2:uid="{41E7C00B-E1FD-4994-8980-4A2A19C9FDDB}"/>
  </bookViews>
  <sheets>
    <sheet name="表－１" sheetId="1" r:id="rId1"/>
    <sheet name="表－２" sheetId="2" r:id="rId2"/>
    <sheet name="表－３" sheetId="3" r:id="rId3"/>
    <sheet name="表－４" sheetId="4" r:id="rId4"/>
  </sheets>
  <externalReferences>
    <externalReference r:id="rId5"/>
    <externalReference r:id="rId6"/>
    <externalReference r:id="rId7"/>
    <externalReference r:id="rId8"/>
  </externalReferences>
  <definedNames>
    <definedName name="DataEnd">[1]H17市町村!#REF!</definedName>
    <definedName name="HyousokuEnd">[1]H17市町村!#REF!</definedName>
    <definedName name="_xlnm.Print_Area" localSheetId="0">'表－１'!$A$1:$L$54</definedName>
    <definedName name="_xlnm.Print_Area" localSheetId="1">'表－２'!$B$1:$K$33</definedName>
    <definedName name="_xlnm.Print_Area" localSheetId="2">'表－３'!$A$1:$J$51</definedName>
    <definedName name="_xlnm.Print_Area" localSheetId="3">'表－４'!$B$1:$O$49</definedName>
    <definedName name="_xlnm.Print_Titles" localSheetId="3">'表－４'!$1:$3</definedName>
    <definedName name="ｑｑｑ">[2]H17市町村!#REF!</definedName>
    <definedName name="Rangai0">[1]H17市町村!#REF!</definedName>
    <definedName name="あ">[1]H17市町村!#REF!</definedName>
    <definedName name="テスト">[2]H17市町村!#REF!</definedName>
    <definedName name="バージョンアップ">[3]使い方!#REF!</definedName>
    <definedName name="移行手順">[3]使い方!#REF!</definedName>
    <definedName name="要望">[3]使い方!#REF!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N46" i="4" l="1"/>
  <c r="N45" i="4"/>
  <c r="N44" i="4"/>
  <c r="N43" i="4"/>
  <c r="N42" i="4"/>
  <c r="N41" i="4"/>
  <c r="N40" i="4"/>
  <c r="N39" i="4"/>
  <c r="N38" i="4"/>
  <c r="N37" i="4"/>
  <c r="N36" i="4"/>
  <c r="N35" i="4"/>
  <c r="N34" i="4"/>
  <c r="N33" i="4"/>
  <c r="N32" i="4"/>
  <c r="N31" i="4"/>
  <c r="N30" i="4"/>
  <c r="N29" i="4"/>
  <c r="N28" i="4"/>
  <c r="N27" i="4"/>
  <c r="N26" i="4"/>
  <c r="N25" i="4"/>
  <c r="N24" i="4"/>
  <c r="N23" i="4"/>
  <c r="N22" i="4"/>
  <c r="N21" i="4"/>
  <c r="N20" i="4"/>
  <c r="N19" i="4"/>
  <c r="N18" i="4"/>
  <c r="N17" i="4"/>
  <c r="N16" i="4"/>
  <c r="N15" i="4"/>
  <c r="N14" i="4"/>
  <c r="N13" i="4"/>
  <c r="N12" i="4"/>
  <c r="N11" i="4"/>
  <c r="N10" i="4"/>
  <c r="N9" i="4"/>
  <c r="N8" i="4"/>
  <c r="N7" i="4"/>
  <c r="N6" i="4"/>
  <c r="N5" i="4"/>
  <c r="N4" i="4"/>
  <c r="L4" i="4"/>
  <c r="H49" i="3"/>
  <c r="G49" i="3"/>
  <c r="I49" i="3" s="1"/>
  <c r="D49" i="3"/>
  <c r="C49" i="3"/>
  <c r="E49" i="3" s="1"/>
  <c r="F49" i="3" s="1"/>
  <c r="H48" i="3"/>
  <c r="I48" i="3" s="1"/>
  <c r="G48" i="3"/>
  <c r="D48" i="3"/>
  <c r="C48" i="3"/>
  <c r="I47" i="3"/>
  <c r="J47" i="3" s="1"/>
  <c r="H47" i="3"/>
  <c r="G47" i="3"/>
  <c r="D47" i="3"/>
  <c r="E47" i="3" s="1"/>
  <c r="C47" i="3"/>
  <c r="H46" i="3"/>
  <c r="G46" i="3"/>
  <c r="D46" i="3"/>
  <c r="C46" i="3"/>
  <c r="E46" i="3" s="1"/>
  <c r="F46" i="3" s="1"/>
  <c r="H45" i="3"/>
  <c r="G45" i="3"/>
  <c r="I45" i="3" s="1"/>
  <c r="D45" i="3"/>
  <c r="C45" i="3"/>
  <c r="E45" i="3" s="1"/>
  <c r="F45" i="3" s="1"/>
  <c r="H44" i="3"/>
  <c r="G44" i="3"/>
  <c r="D44" i="3"/>
  <c r="C44" i="3"/>
  <c r="E44" i="3" s="1"/>
  <c r="F44" i="3" s="1"/>
  <c r="H43" i="3"/>
  <c r="G43" i="3"/>
  <c r="I43" i="3" s="1"/>
  <c r="J43" i="3" s="1"/>
  <c r="D43" i="3"/>
  <c r="C43" i="3"/>
  <c r="H42" i="3"/>
  <c r="I42" i="3" s="1"/>
  <c r="G42" i="3"/>
  <c r="E42" i="3"/>
  <c r="F42" i="3" s="1"/>
  <c r="D42" i="3"/>
  <c r="C42" i="3"/>
  <c r="H41" i="3"/>
  <c r="G41" i="3"/>
  <c r="E41" i="3"/>
  <c r="F41" i="3" s="1"/>
  <c r="D41" i="3"/>
  <c r="C41" i="3"/>
  <c r="H40" i="3"/>
  <c r="I40" i="3" s="1"/>
  <c r="G40" i="3"/>
  <c r="D40" i="3"/>
  <c r="E40" i="3" s="1"/>
  <c r="F40" i="3" s="1"/>
  <c r="C40" i="3"/>
  <c r="I39" i="3"/>
  <c r="J39" i="3" s="1"/>
  <c r="H39" i="3"/>
  <c r="G39" i="3"/>
  <c r="D39" i="3"/>
  <c r="E39" i="3" s="1"/>
  <c r="C39" i="3"/>
  <c r="H38" i="3"/>
  <c r="G38" i="3"/>
  <c r="D38" i="3"/>
  <c r="C38" i="3"/>
  <c r="E38" i="3" s="1"/>
  <c r="F38" i="3" s="1"/>
  <c r="H37" i="3"/>
  <c r="G37" i="3"/>
  <c r="I37" i="3" s="1"/>
  <c r="D37" i="3"/>
  <c r="C37" i="3"/>
  <c r="E37" i="3" s="1"/>
  <c r="F37" i="3" s="1"/>
  <c r="H36" i="3"/>
  <c r="G36" i="3"/>
  <c r="D36" i="3"/>
  <c r="C36" i="3"/>
  <c r="E36" i="3" s="1"/>
  <c r="F36" i="3" s="1"/>
  <c r="H35" i="3"/>
  <c r="G35" i="3"/>
  <c r="I35" i="3" s="1"/>
  <c r="J35" i="3" s="1"/>
  <c r="D35" i="3"/>
  <c r="C35" i="3"/>
  <c r="H34" i="3"/>
  <c r="I34" i="3" s="1"/>
  <c r="G34" i="3"/>
  <c r="E34" i="3"/>
  <c r="F34" i="3" s="1"/>
  <c r="D34" i="3"/>
  <c r="C34" i="3"/>
  <c r="H33" i="3"/>
  <c r="G33" i="3"/>
  <c r="E33" i="3"/>
  <c r="F33" i="3" s="1"/>
  <c r="D33" i="3"/>
  <c r="C33" i="3"/>
  <c r="H32" i="3"/>
  <c r="I32" i="3" s="1"/>
  <c r="G32" i="3"/>
  <c r="D32" i="3"/>
  <c r="E32" i="3" s="1"/>
  <c r="F32" i="3" s="1"/>
  <c r="C32" i="3"/>
  <c r="I31" i="3"/>
  <c r="J31" i="3" s="1"/>
  <c r="H31" i="3"/>
  <c r="G31" i="3"/>
  <c r="D31" i="3"/>
  <c r="E31" i="3" s="1"/>
  <c r="C31" i="3"/>
  <c r="H30" i="3"/>
  <c r="G30" i="3"/>
  <c r="D30" i="3"/>
  <c r="C30" i="3"/>
  <c r="E30" i="3" s="1"/>
  <c r="F30" i="3" s="1"/>
  <c r="H29" i="3"/>
  <c r="G29" i="3"/>
  <c r="I29" i="3" s="1"/>
  <c r="D29" i="3"/>
  <c r="C29" i="3"/>
  <c r="E29" i="3" s="1"/>
  <c r="F29" i="3" s="1"/>
  <c r="H28" i="3"/>
  <c r="G28" i="3"/>
  <c r="D28" i="3"/>
  <c r="C28" i="3"/>
  <c r="E28" i="3" s="1"/>
  <c r="F28" i="3" s="1"/>
  <c r="H27" i="3"/>
  <c r="G27" i="3"/>
  <c r="I27" i="3" s="1"/>
  <c r="J27" i="3" s="1"/>
  <c r="D27" i="3"/>
  <c r="C27" i="3"/>
  <c r="H26" i="3"/>
  <c r="I26" i="3" s="1"/>
  <c r="G26" i="3"/>
  <c r="E26" i="3"/>
  <c r="F26" i="3" s="1"/>
  <c r="D26" i="3"/>
  <c r="C26" i="3"/>
  <c r="H25" i="3"/>
  <c r="G25" i="3"/>
  <c r="E25" i="3"/>
  <c r="F25" i="3" s="1"/>
  <c r="D25" i="3"/>
  <c r="C25" i="3"/>
  <c r="H24" i="3"/>
  <c r="I24" i="3" s="1"/>
  <c r="G24" i="3"/>
  <c r="D24" i="3"/>
  <c r="E24" i="3" s="1"/>
  <c r="F24" i="3" s="1"/>
  <c r="C24" i="3"/>
  <c r="I23" i="3"/>
  <c r="J23" i="3" s="1"/>
  <c r="H23" i="3"/>
  <c r="G23" i="3"/>
  <c r="D23" i="3"/>
  <c r="E23" i="3" s="1"/>
  <c r="C23" i="3"/>
  <c r="H22" i="3"/>
  <c r="G22" i="3"/>
  <c r="D22" i="3"/>
  <c r="E22" i="3" s="1"/>
  <c r="F22" i="3" s="1"/>
  <c r="C22" i="3"/>
  <c r="H21" i="3"/>
  <c r="G21" i="3"/>
  <c r="I21" i="3" s="1"/>
  <c r="D21" i="3"/>
  <c r="C21" i="3"/>
  <c r="E21" i="3" s="1"/>
  <c r="F21" i="3" s="1"/>
  <c r="H20" i="3"/>
  <c r="G20" i="3"/>
  <c r="D20" i="3"/>
  <c r="C20" i="3"/>
  <c r="E20" i="3" s="1"/>
  <c r="F20" i="3" s="1"/>
  <c r="H19" i="3"/>
  <c r="G19" i="3"/>
  <c r="I19" i="3" s="1"/>
  <c r="J19" i="3" s="1"/>
  <c r="D19" i="3"/>
  <c r="C19" i="3"/>
  <c r="H18" i="3"/>
  <c r="I18" i="3" s="1"/>
  <c r="G18" i="3"/>
  <c r="E18" i="3"/>
  <c r="F18" i="3" s="1"/>
  <c r="D18" i="3"/>
  <c r="C18" i="3"/>
  <c r="H17" i="3"/>
  <c r="G17" i="3"/>
  <c r="E17" i="3"/>
  <c r="F17" i="3" s="1"/>
  <c r="D17" i="3"/>
  <c r="C17" i="3"/>
  <c r="H16" i="3"/>
  <c r="I16" i="3" s="1"/>
  <c r="G16" i="3"/>
  <c r="D16" i="3"/>
  <c r="E16" i="3" s="1"/>
  <c r="F16" i="3" s="1"/>
  <c r="C16" i="3"/>
  <c r="I15" i="3"/>
  <c r="J15" i="3" s="1"/>
  <c r="H15" i="3"/>
  <c r="G15" i="3"/>
  <c r="D15" i="3"/>
  <c r="E15" i="3" s="1"/>
  <c r="C15" i="3"/>
  <c r="H14" i="3"/>
  <c r="G14" i="3"/>
  <c r="D14" i="3"/>
  <c r="C14" i="3"/>
  <c r="E14" i="3" s="1"/>
  <c r="F14" i="3" s="1"/>
  <c r="H13" i="3"/>
  <c r="G13" i="3"/>
  <c r="I13" i="3" s="1"/>
  <c r="D13" i="3"/>
  <c r="C13" i="3"/>
  <c r="E13" i="3" s="1"/>
  <c r="F13" i="3" s="1"/>
  <c r="H12" i="3"/>
  <c r="G12" i="3"/>
  <c r="D12" i="3"/>
  <c r="C12" i="3"/>
  <c r="I11" i="3"/>
  <c r="J11" i="3" s="1"/>
  <c r="H11" i="3"/>
  <c r="G11" i="3"/>
  <c r="D11" i="3"/>
  <c r="E11" i="3" s="1"/>
  <c r="C11" i="3"/>
  <c r="H10" i="3"/>
  <c r="I10" i="3" s="1"/>
  <c r="G10" i="3"/>
  <c r="D10" i="3"/>
  <c r="C10" i="3"/>
  <c r="E10" i="3" s="1"/>
  <c r="F10" i="3" s="1"/>
  <c r="H9" i="3"/>
  <c r="G9" i="3"/>
  <c r="I9" i="3" s="1"/>
  <c r="D9" i="3"/>
  <c r="C9" i="3"/>
  <c r="E9" i="3" s="1"/>
  <c r="F9" i="3" s="1"/>
  <c r="H8" i="3"/>
  <c r="G8" i="3"/>
  <c r="D8" i="3"/>
  <c r="C8" i="3"/>
  <c r="E8" i="3" s="1"/>
  <c r="H7" i="3"/>
  <c r="G7" i="3"/>
  <c r="D7" i="3"/>
  <c r="C7" i="3"/>
  <c r="H4" i="3"/>
  <c r="G4" i="3"/>
  <c r="H28" i="2"/>
  <c r="I28" i="2" s="1"/>
  <c r="J28" i="2" s="1"/>
  <c r="E28" i="2"/>
  <c r="K28" i="2" s="1"/>
  <c r="J27" i="2"/>
  <c r="I27" i="2"/>
  <c r="H27" i="2"/>
  <c r="F27" i="2"/>
  <c r="G27" i="2" s="1"/>
  <c r="E27" i="2"/>
  <c r="K27" i="2" s="1"/>
  <c r="K26" i="2"/>
  <c r="K25" i="2"/>
  <c r="J7" i="2"/>
  <c r="I12" i="3" l="1"/>
  <c r="J12" i="3" s="1"/>
  <c r="I17" i="3"/>
  <c r="E19" i="3"/>
  <c r="I20" i="3"/>
  <c r="I25" i="3"/>
  <c r="E27" i="3"/>
  <c r="I28" i="3"/>
  <c r="I33" i="3"/>
  <c r="J33" i="3" s="1"/>
  <c r="E35" i="3"/>
  <c r="F35" i="3" s="1"/>
  <c r="I36" i="3"/>
  <c r="I41" i="3"/>
  <c r="E43" i="3"/>
  <c r="I44" i="3"/>
  <c r="E48" i="3"/>
  <c r="I14" i="3"/>
  <c r="I22" i="3"/>
  <c r="I30" i="3"/>
  <c r="I38" i="3"/>
  <c r="I46" i="3"/>
  <c r="F28" i="2"/>
  <c r="G28" i="2" s="1"/>
  <c r="I8" i="3"/>
  <c r="E12" i="3"/>
  <c r="J21" i="3"/>
  <c r="F8" i="3"/>
  <c r="E7" i="3"/>
  <c r="F7" i="3" s="1"/>
  <c r="J14" i="3"/>
  <c r="J22" i="3"/>
  <c r="J30" i="3"/>
  <c r="J38" i="3"/>
  <c r="J46" i="3"/>
  <c r="J16" i="3"/>
  <c r="J24" i="3"/>
  <c r="F39" i="3"/>
  <c r="J40" i="3"/>
  <c r="F47" i="3"/>
  <c r="J8" i="3"/>
  <c r="F12" i="3"/>
  <c r="F31" i="3"/>
  <c r="J18" i="3"/>
  <c r="J26" i="3"/>
  <c r="J34" i="3"/>
  <c r="J42" i="3"/>
  <c r="F23" i="3"/>
  <c r="J29" i="3"/>
  <c r="J10" i="3"/>
  <c r="J49" i="3"/>
  <c r="J13" i="3"/>
  <c r="J37" i="3"/>
  <c r="J17" i="3"/>
  <c r="F19" i="3"/>
  <c r="J20" i="3"/>
  <c r="J25" i="3"/>
  <c r="F27" i="3"/>
  <c r="J28" i="3"/>
  <c r="J36" i="3"/>
  <c r="J41" i="3"/>
  <c r="F43" i="3"/>
  <c r="J44" i="3"/>
  <c r="F48" i="3"/>
  <c r="J48" i="3"/>
  <c r="F15" i="3"/>
  <c r="J32" i="3"/>
  <c r="J45" i="3"/>
  <c r="J9" i="3"/>
  <c r="F11" i="3"/>
  <c r="I7" i="3" l="1"/>
  <c r="J7" i="3" s="1"/>
</calcChain>
</file>

<file path=xl/sharedStrings.xml><?xml version="1.0" encoding="utf-8"?>
<sst xmlns="http://schemas.openxmlformats.org/spreadsheetml/2006/main" count="243" uniqueCount="173">
  <si>
    <t>表－１　都道府県別人口・世帯数</t>
    <rPh sb="0" eb="1">
      <t>ヒョウ</t>
    </rPh>
    <rPh sb="4" eb="8">
      <t>トドウフケン</t>
    </rPh>
    <rPh sb="8" eb="9">
      <t>ベツ</t>
    </rPh>
    <rPh sb="12" eb="15">
      <t>セタイスウ</t>
    </rPh>
    <phoneticPr fontId="5"/>
  </si>
  <si>
    <t>都道府
県名</t>
    <rPh sb="0" eb="2">
      <t>トドウ</t>
    </rPh>
    <rPh sb="2" eb="3">
      <t>フ</t>
    </rPh>
    <rPh sb="4" eb="5">
      <t>ゲン</t>
    </rPh>
    <rPh sb="5" eb="6">
      <t>メイ</t>
    </rPh>
    <phoneticPr fontId="7"/>
  </si>
  <si>
    <t>人　　口</t>
    <rPh sb="0" eb="1">
      <t>ヒト</t>
    </rPh>
    <rPh sb="3" eb="4">
      <t>クチ</t>
    </rPh>
    <phoneticPr fontId="5"/>
  </si>
  <si>
    <t>世　帯　数</t>
    <rPh sb="0" eb="1">
      <t>ヨ</t>
    </rPh>
    <rPh sb="2" eb="3">
      <t>オビ</t>
    </rPh>
    <rPh sb="4" eb="5">
      <t>カズ</t>
    </rPh>
    <phoneticPr fontId="5"/>
  </si>
  <si>
    <t>令和7年</t>
    <rPh sb="3" eb="4">
      <t>ネン</t>
    </rPh>
    <phoneticPr fontId="5"/>
  </si>
  <si>
    <t>順位</t>
    <rPh sb="0" eb="2">
      <t>ジュンイ</t>
    </rPh>
    <phoneticPr fontId="3"/>
  </si>
  <si>
    <t>令和2年</t>
    <rPh sb="3" eb="4">
      <t>ネン</t>
    </rPh>
    <phoneticPr fontId="5"/>
  </si>
  <si>
    <t>令和2～令和7年の増減</t>
    <rPh sb="7" eb="8">
      <t>ネン</t>
    </rPh>
    <rPh sb="9" eb="11">
      <t>ゾウゲン</t>
    </rPh>
    <phoneticPr fontId="5"/>
  </si>
  <si>
    <t>増減数</t>
    <rPh sb="0" eb="2">
      <t>ゾウゲン</t>
    </rPh>
    <rPh sb="2" eb="3">
      <t>スウ</t>
    </rPh>
    <phoneticPr fontId="5"/>
  </si>
  <si>
    <t>増減率</t>
    <rPh sb="0" eb="3">
      <t>ゾウゲンリツ</t>
    </rPh>
    <phoneticPr fontId="5"/>
  </si>
  <si>
    <t>（人）</t>
    <rPh sb="1" eb="2">
      <t>ニン</t>
    </rPh>
    <phoneticPr fontId="5"/>
  </si>
  <si>
    <t>（％）</t>
    <phoneticPr fontId="5"/>
  </si>
  <si>
    <t>（世帯）</t>
    <rPh sb="1" eb="3">
      <t>セタイ</t>
    </rPh>
    <phoneticPr fontId="5"/>
  </si>
  <si>
    <t>北海道</t>
  </si>
  <si>
    <t>青森県</t>
  </si>
  <si>
    <t>岩手県</t>
  </si>
  <si>
    <t>宮城県</t>
  </si>
  <si>
    <t>秋田県</t>
  </si>
  <si>
    <t>山形県</t>
  </si>
  <si>
    <t>福島県</t>
  </si>
  <si>
    <t>茨城県</t>
  </si>
  <si>
    <t>栃木県</t>
  </si>
  <si>
    <t>群馬県</t>
  </si>
  <si>
    <t>埼玉県</t>
  </si>
  <si>
    <t>千葉県</t>
  </si>
  <si>
    <t>東京都</t>
  </si>
  <si>
    <t>神奈川県</t>
  </si>
  <si>
    <t>新潟県</t>
  </si>
  <si>
    <t>富山県</t>
  </si>
  <si>
    <t>石川県</t>
  </si>
  <si>
    <t>福井県</t>
  </si>
  <si>
    <t>山梨県</t>
  </si>
  <si>
    <t>長野県</t>
  </si>
  <si>
    <t>静岡県</t>
  </si>
  <si>
    <t>滋賀県</t>
  </si>
  <si>
    <t>京都府</t>
  </si>
  <si>
    <t>大阪府</t>
  </si>
  <si>
    <t>兵庫県</t>
  </si>
  <si>
    <t>奈良県</t>
  </si>
  <si>
    <t>和歌山県</t>
  </si>
  <si>
    <t>鳥取県</t>
  </si>
  <si>
    <t>島根県</t>
  </si>
  <si>
    <t>岡山県</t>
  </si>
  <si>
    <t>広島県</t>
  </si>
  <si>
    <t>山口県</t>
  </si>
  <si>
    <t>徳島県</t>
  </si>
  <si>
    <t>香川県</t>
  </si>
  <si>
    <t>愛媛県</t>
  </si>
  <si>
    <t>高知県</t>
  </si>
  <si>
    <t>福岡県</t>
  </si>
  <si>
    <t>佐賀県</t>
  </si>
  <si>
    <t>長崎県</t>
  </si>
  <si>
    <t>熊本県</t>
  </si>
  <si>
    <t>大分県</t>
  </si>
  <si>
    <t>宮崎県</t>
  </si>
  <si>
    <t>鹿児島県</t>
  </si>
  <si>
    <t>沖縄県</t>
  </si>
  <si>
    <t>表－２　岐阜県の人口・世帯数の推移</t>
    <rPh sb="0" eb="1">
      <t>ヒョウ</t>
    </rPh>
    <phoneticPr fontId="5"/>
  </si>
  <si>
    <t>回数</t>
  </si>
  <si>
    <t>調査年</t>
  </si>
  <si>
    <t>人　　　　口</t>
    <phoneticPr fontId="5"/>
  </si>
  <si>
    <t>世　帯　数</t>
    <phoneticPr fontId="5"/>
  </si>
  <si>
    <t>１世帯あたり人員（人）</t>
    <rPh sb="1" eb="3">
      <t>セタイ</t>
    </rPh>
    <rPh sb="6" eb="8">
      <t>ジンイン</t>
    </rPh>
    <rPh sb="9" eb="10">
      <t>ニン</t>
    </rPh>
    <phoneticPr fontId="5"/>
  </si>
  <si>
    <t>総　数</t>
    <phoneticPr fontId="5"/>
  </si>
  <si>
    <t>増減数</t>
    <rPh sb="1" eb="2">
      <t>ゲン</t>
    </rPh>
    <phoneticPr fontId="5"/>
  </si>
  <si>
    <t>増減率</t>
  </si>
  <si>
    <t>総  数</t>
    <phoneticPr fontId="5"/>
  </si>
  <si>
    <t>（人）</t>
  </si>
  <si>
    <t>（％）</t>
  </si>
  <si>
    <t>（世帯）</t>
  </si>
  <si>
    <t>大正</t>
    <phoneticPr fontId="5"/>
  </si>
  <si>
    <t>－</t>
  </si>
  <si>
    <t>昭和</t>
    <phoneticPr fontId="5"/>
  </si>
  <si>
    <t>*228,620</t>
    <phoneticPr fontId="3"/>
  </si>
  <si>
    <t>*18.07</t>
    <phoneticPr fontId="3"/>
  </si>
  <si>
    <t>*49,125</t>
    <phoneticPr fontId="3"/>
  </si>
  <si>
    <t>*19.74</t>
    <phoneticPr fontId="3"/>
  </si>
  <si>
    <t>*50,894</t>
    <phoneticPr fontId="3"/>
  </si>
  <si>
    <t>*3.41</t>
    <phoneticPr fontId="3"/>
  </si>
  <si>
    <t>*2,562</t>
    <phoneticPr fontId="3"/>
  </si>
  <si>
    <t>*0.86</t>
    <phoneticPr fontId="3"/>
  </si>
  <si>
    <t>平成</t>
    <phoneticPr fontId="5"/>
  </si>
  <si>
    <t>(2,105,254)</t>
    <phoneticPr fontId="3"/>
  </si>
  <si>
    <t>(△2,446)</t>
  </si>
  <si>
    <t>(△0.12)</t>
  </si>
  <si>
    <t>(712,814)</t>
  </si>
  <si>
    <t>(32,497)</t>
  </si>
  <si>
    <t>(4.78)</t>
  </si>
  <si>
    <t>(2.95)</t>
  </si>
  <si>
    <t>令和</t>
    <rPh sb="0" eb="1">
      <t>レイワ</t>
    </rPh>
    <phoneticPr fontId="3"/>
  </si>
  <si>
    <t>注</t>
    <rPh sb="0" eb="1">
      <t>チュウ</t>
    </rPh>
    <phoneticPr fontId="5"/>
  </si>
  <si>
    <t>・昭和22年は、臨時国勢調査である。（*は5年間の増減ではない。）</t>
    <rPh sb="1" eb="3">
      <t>ショウワ</t>
    </rPh>
    <rPh sb="5" eb="6">
      <t>ネン</t>
    </rPh>
    <rPh sb="8" eb="10">
      <t>リンジ</t>
    </rPh>
    <rPh sb="10" eb="12">
      <t>コクセイ</t>
    </rPh>
    <rPh sb="12" eb="14">
      <t>チョウサ</t>
    </rPh>
    <rPh sb="22" eb="24">
      <t>ネンカン</t>
    </rPh>
    <rPh sb="25" eb="27">
      <t>ゾウゲン</t>
    </rPh>
    <phoneticPr fontId="5"/>
  </si>
  <si>
    <t>・令和7年は速報値。</t>
    <rPh sb="1" eb="3">
      <t>レイワ</t>
    </rPh>
    <rPh sb="4" eb="5">
      <t>ネン</t>
    </rPh>
    <rPh sb="6" eb="9">
      <t>ソクホウチ</t>
    </rPh>
    <phoneticPr fontId="5"/>
  </si>
  <si>
    <t>・平成17年の下段の（　）書きは、旧長野県木曽郡山口村の合併の影響を除いた数値。</t>
    <rPh sb="1" eb="3">
      <t>ヘイセイ</t>
    </rPh>
    <rPh sb="5" eb="6">
      <t>ネン</t>
    </rPh>
    <rPh sb="7" eb="9">
      <t>カダン</t>
    </rPh>
    <rPh sb="17" eb="18">
      <t>キュウ</t>
    </rPh>
    <rPh sb="18" eb="21">
      <t>ナガノケン</t>
    </rPh>
    <rPh sb="21" eb="24">
      <t>キソグン</t>
    </rPh>
    <rPh sb="24" eb="26">
      <t>ヤマグチ</t>
    </rPh>
    <rPh sb="26" eb="27">
      <t>ムラ</t>
    </rPh>
    <rPh sb="28" eb="30">
      <t>ガッペイ</t>
    </rPh>
    <rPh sb="31" eb="33">
      <t>エイキョウ</t>
    </rPh>
    <rPh sb="34" eb="35">
      <t>ノゾ</t>
    </rPh>
    <rPh sb="37" eb="39">
      <t>スウチ</t>
    </rPh>
    <phoneticPr fontId="5"/>
  </si>
  <si>
    <t>・昭和50年以前・・・普通世帯＋準世帯</t>
    <rPh sb="1" eb="3">
      <t>ショウワ</t>
    </rPh>
    <rPh sb="5" eb="6">
      <t>ネン</t>
    </rPh>
    <rPh sb="6" eb="8">
      <t>イゼン</t>
    </rPh>
    <rPh sb="11" eb="15">
      <t>フツウセタイ</t>
    </rPh>
    <rPh sb="16" eb="19">
      <t>ジュンセタイ</t>
    </rPh>
    <phoneticPr fontId="5"/>
  </si>
  <si>
    <t>・昭和50年以後・・・一般世帯＋施設等の世帯</t>
    <rPh sb="1" eb="3">
      <t>ショウワ</t>
    </rPh>
    <rPh sb="5" eb="6">
      <t>ネン</t>
    </rPh>
    <rPh sb="11" eb="13">
      <t>イッパン</t>
    </rPh>
    <rPh sb="13" eb="15">
      <t>セタイ</t>
    </rPh>
    <rPh sb="16" eb="18">
      <t>シセツ</t>
    </rPh>
    <rPh sb="18" eb="19">
      <t>トウ</t>
    </rPh>
    <rPh sb="20" eb="22">
      <t>セタイ</t>
    </rPh>
    <phoneticPr fontId="5"/>
  </si>
  <si>
    <t>表－３　市町村別人口・世帯数</t>
    <rPh sb="0" eb="1">
      <t>ヒョウ</t>
    </rPh>
    <rPh sb="4" eb="7">
      <t>シチョウソン</t>
    </rPh>
    <rPh sb="7" eb="8">
      <t>ベツ</t>
    </rPh>
    <rPh sb="11" eb="14">
      <t>セタイスウ</t>
    </rPh>
    <phoneticPr fontId="5"/>
  </si>
  <si>
    <t>市町村名</t>
    <rPh sb="0" eb="3">
      <t>シチョウソン</t>
    </rPh>
    <rPh sb="3" eb="4">
      <t>メイ</t>
    </rPh>
    <phoneticPr fontId="7"/>
  </si>
  <si>
    <t>令和7年</t>
    <rPh sb="0" eb="2">
      <t>レイワ</t>
    </rPh>
    <rPh sb="3" eb="4">
      <t>ネン</t>
    </rPh>
    <phoneticPr fontId="5"/>
  </si>
  <si>
    <t>令和2年</t>
    <rPh sb="0" eb="2">
      <t>レイワ</t>
    </rPh>
    <rPh sb="3" eb="4">
      <t>ネン</t>
    </rPh>
    <phoneticPr fontId="5"/>
  </si>
  <si>
    <t>令和2～令和7年の増減</t>
    <phoneticPr fontId="3"/>
  </si>
  <si>
    <t>県　計</t>
    <rPh sb="0" eb="1">
      <t>ケン</t>
    </rPh>
    <rPh sb="2" eb="3">
      <t>ケイ</t>
    </rPh>
    <phoneticPr fontId="18"/>
  </si>
  <si>
    <t>岐阜市</t>
  </si>
  <si>
    <t>大垣市</t>
  </si>
  <si>
    <t>高山市</t>
  </si>
  <si>
    <t>多治見市</t>
  </si>
  <si>
    <t>関市</t>
  </si>
  <si>
    <t>中津川市</t>
  </si>
  <si>
    <t>美濃市</t>
  </si>
  <si>
    <t>瑞浪市</t>
  </si>
  <si>
    <t>羽島市</t>
  </si>
  <si>
    <t>恵那市</t>
  </si>
  <si>
    <t>美濃加茂市</t>
  </si>
  <si>
    <t>土岐市</t>
  </si>
  <si>
    <t>各務原市</t>
  </si>
  <si>
    <t>可児市</t>
  </si>
  <si>
    <t>山県市</t>
    <rPh sb="0" eb="2">
      <t>ヤマケン</t>
    </rPh>
    <rPh sb="2" eb="3">
      <t>シ</t>
    </rPh>
    <phoneticPr fontId="1"/>
  </si>
  <si>
    <t>瑞穂市</t>
    <rPh sb="0" eb="2">
      <t>ミズホ</t>
    </rPh>
    <rPh sb="2" eb="3">
      <t>シ</t>
    </rPh>
    <phoneticPr fontId="1"/>
  </si>
  <si>
    <t>飛騨市</t>
    <rPh sb="0" eb="3">
      <t>ヒダシ</t>
    </rPh>
    <phoneticPr fontId="1"/>
  </si>
  <si>
    <t>本巣市</t>
    <rPh sb="0" eb="2">
      <t>モトス</t>
    </rPh>
    <rPh sb="2" eb="3">
      <t>シ</t>
    </rPh>
    <phoneticPr fontId="1"/>
  </si>
  <si>
    <t>郡上市</t>
    <rPh sb="0" eb="2">
      <t>グジョウ</t>
    </rPh>
    <rPh sb="2" eb="3">
      <t>シ</t>
    </rPh>
    <phoneticPr fontId="1"/>
  </si>
  <si>
    <t>下呂市</t>
    <rPh sb="0" eb="2">
      <t>ゲロ</t>
    </rPh>
    <rPh sb="2" eb="3">
      <t>シ</t>
    </rPh>
    <phoneticPr fontId="1"/>
  </si>
  <si>
    <t>海津市</t>
    <rPh sb="0" eb="2">
      <t>カイヅ</t>
    </rPh>
    <rPh sb="2" eb="3">
      <t>シ</t>
    </rPh>
    <phoneticPr fontId="1"/>
  </si>
  <si>
    <t>岐南町</t>
    <phoneticPr fontId="3"/>
  </si>
  <si>
    <t>笠松町</t>
    <phoneticPr fontId="3"/>
  </si>
  <si>
    <t>養老町</t>
    <phoneticPr fontId="3"/>
  </si>
  <si>
    <t>垂井町</t>
    <phoneticPr fontId="3"/>
  </si>
  <si>
    <t>関ケ原町</t>
    <rPh sb="0" eb="4">
      <t>セキガハラチョウ</t>
    </rPh>
    <phoneticPr fontId="3"/>
  </si>
  <si>
    <t>神戸町</t>
    <phoneticPr fontId="3"/>
  </si>
  <si>
    <t>輪之内町</t>
    <phoneticPr fontId="3"/>
  </si>
  <si>
    <t>安八町</t>
    <phoneticPr fontId="3"/>
  </si>
  <si>
    <t>揖斐川町</t>
    <phoneticPr fontId="3"/>
  </si>
  <si>
    <t>大野町</t>
    <phoneticPr fontId="3"/>
  </si>
  <si>
    <t>池田町</t>
    <phoneticPr fontId="3"/>
  </si>
  <si>
    <t>北方町</t>
    <phoneticPr fontId="3"/>
  </si>
  <si>
    <t>坂祝町</t>
    <phoneticPr fontId="3"/>
  </si>
  <si>
    <t>富加町</t>
    <phoneticPr fontId="3"/>
  </si>
  <si>
    <t>川辺町</t>
    <phoneticPr fontId="3"/>
  </si>
  <si>
    <t>七宗町</t>
    <phoneticPr fontId="3"/>
  </si>
  <si>
    <t>八百津町</t>
    <phoneticPr fontId="3"/>
  </si>
  <si>
    <t>白川町</t>
    <phoneticPr fontId="3"/>
  </si>
  <si>
    <t>東白川村</t>
    <phoneticPr fontId="3"/>
  </si>
  <si>
    <t>御嵩町</t>
    <phoneticPr fontId="3"/>
  </si>
  <si>
    <t>白川村</t>
    <phoneticPr fontId="3"/>
  </si>
  <si>
    <t>・令和7年の数値は速報値。</t>
    <rPh sb="1" eb="3">
      <t>レイワ</t>
    </rPh>
    <rPh sb="4" eb="5">
      <t>ネン</t>
    </rPh>
    <rPh sb="6" eb="8">
      <t>スウチ</t>
    </rPh>
    <rPh sb="9" eb="12">
      <t>ソクホウチ</t>
    </rPh>
    <phoneticPr fontId="5"/>
  </si>
  <si>
    <t>表－４　市町村別人口推移</t>
    <rPh sb="0" eb="1">
      <t>ヒョウ</t>
    </rPh>
    <rPh sb="4" eb="7">
      <t>シチョウソン</t>
    </rPh>
    <rPh sb="7" eb="8">
      <t>ベツ</t>
    </rPh>
    <rPh sb="10" eb="12">
      <t>スイイ</t>
    </rPh>
    <phoneticPr fontId="5"/>
  </si>
  <si>
    <t>（単位：人）</t>
    <rPh sb="1" eb="3">
      <t>タンイ</t>
    </rPh>
    <rPh sb="4" eb="5">
      <t>ニン</t>
    </rPh>
    <phoneticPr fontId="5"/>
  </si>
  <si>
    <t>昭和50年</t>
    <phoneticPr fontId="3"/>
  </si>
  <si>
    <t>昭和55年</t>
    <phoneticPr fontId="5"/>
  </si>
  <si>
    <t>昭和60年</t>
    <phoneticPr fontId="3"/>
  </si>
  <si>
    <t>平成2年</t>
    <phoneticPr fontId="3"/>
  </si>
  <si>
    <t>平成7年</t>
    <phoneticPr fontId="3"/>
  </si>
  <si>
    <t>平成12年</t>
    <phoneticPr fontId="3"/>
  </si>
  <si>
    <t>平成17年</t>
    <phoneticPr fontId="5"/>
  </si>
  <si>
    <t>平成22年</t>
    <phoneticPr fontId="5"/>
  </si>
  <si>
    <t>平成27年</t>
    <phoneticPr fontId="5"/>
  </si>
  <si>
    <t>令和2年</t>
    <rPh sb="0" eb="2">
      <t>レイワ</t>
    </rPh>
    <phoneticPr fontId="5"/>
  </si>
  <si>
    <t>令和7年</t>
    <rPh sb="0" eb="2">
      <t>レイワ</t>
    </rPh>
    <phoneticPr fontId="5"/>
  </si>
  <si>
    <t>県　計</t>
    <phoneticPr fontId="3"/>
  </si>
  <si>
    <t>山県市</t>
    <rPh sb="0" eb="3">
      <t>ヤマガタシ</t>
    </rPh>
    <phoneticPr fontId="5"/>
  </si>
  <si>
    <t>瑞穂市</t>
    <rPh sb="0" eb="2">
      <t>ミズホ</t>
    </rPh>
    <rPh sb="2" eb="3">
      <t>シ</t>
    </rPh>
    <phoneticPr fontId="5"/>
  </si>
  <si>
    <t>飛騨市</t>
    <rPh sb="0" eb="3">
      <t>ヒダシ</t>
    </rPh>
    <phoneticPr fontId="5"/>
  </si>
  <si>
    <t>本巣市</t>
    <rPh sb="0" eb="2">
      <t>モトス</t>
    </rPh>
    <rPh sb="2" eb="3">
      <t>シ</t>
    </rPh>
    <phoneticPr fontId="5"/>
  </si>
  <si>
    <t>郡上市</t>
    <rPh sb="0" eb="2">
      <t>グジョウ</t>
    </rPh>
    <rPh sb="2" eb="3">
      <t>シ</t>
    </rPh>
    <phoneticPr fontId="5"/>
  </si>
  <si>
    <t>下呂市</t>
    <rPh sb="0" eb="2">
      <t>ゲロ</t>
    </rPh>
    <rPh sb="2" eb="3">
      <t>シ</t>
    </rPh>
    <phoneticPr fontId="5"/>
  </si>
  <si>
    <t>海津市</t>
    <rPh sb="0" eb="2">
      <t>カイヅ</t>
    </rPh>
    <rPh sb="2" eb="3">
      <t>シ</t>
    </rPh>
    <phoneticPr fontId="5"/>
  </si>
  <si>
    <t>注</t>
  </si>
  <si>
    <t>・令和7年の数値は速報値。</t>
    <rPh sb="1" eb="3">
      <t>レイワ</t>
    </rPh>
    <rPh sb="9" eb="12">
      <t>ソクホウチ</t>
    </rPh>
    <phoneticPr fontId="5"/>
  </si>
  <si>
    <t>・平成12年以前の人口には旧長野県木曽郡山口村（平成17年2月13日中津川市と合併）の人口は含まれていない。</t>
    <rPh sb="6" eb="8">
      <t>イゼン</t>
    </rPh>
    <rPh sb="24" eb="26">
      <t>ヘイセイ</t>
    </rPh>
    <phoneticPr fontId="5"/>
  </si>
  <si>
    <t>全国</t>
    <rPh sb="0" eb="2">
      <t>ゼンコク</t>
    </rPh>
    <phoneticPr fontId="10"/>
  </si>
  <si>
    <t>岐阜県</t>
    <rPh sb="0" eb="3">
      <t>ギフケン</t>
    </rPh>
    <phoneticPr fontId="10"/>
  </si>
  <si>
    <t>愛知県</t>
    <rPh sb="0" eb="3">
      <t>アイチケン</t>
    </rPh>
    <phoneticPr fontId="10"/>
  </si>
  <si>
    <t>三重県</t>
    <rPh sb="2" eb="3">
      <t>ケン</t>
    </rPh>
    <phoneticPr fontId="8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</si>
</sst>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9">
    <numFmt numFmtId="176" formatCode="#,##0;&quot;△ &quot;#,##0"/>
    <numFmt numFmtId="177" formatCode="#,##0.00;&quot;△ &quot;#,##0.00"/>
    <numFmt numFmtId="178" formatCode="0.00;&quot;△&quot;0.00"/>
    <numFmt numFmtId="179" formatCode="0.0;&quot;△&quot;0.0"/>
    <numFmt numFmtId="180" formatCode="0.00_ "/>
    <numFmt numFmtId="181" formatCode="0;&quot;△ &quot;0"/>
    <numFmt numFmtId="182" formatCode="0.00;&quot;△ &quot;0.00"/>
    <numFmt numFmtId="183" formatCode="0.0_ "/>
    <numFmt numFmtId="184" formatCode="0_ "/>
  </numFmts>
  <fonts count="19" x14ac:knownFonts="1">
    <font>
      <sz val="9.5500000000000007"/>
      <name val="ＭＳ 明朝"/>
      <family val="1"/>
      <charset val="128"/>
    </font>
    <font>
      <sz val="9.5500000000000007"/>
      <name val="ＭＳ 明朝"/>
      <family val="1"/>
      <charset val="128"/>
    </font>
    <font>
      <sz val="9.5500000000000007"/>
      <name val="ＭＳ ゴシック"/>
      <family val="3"/>
      <charset val="128"/>
    </font>
    <font>
      <sz val="6"/>
      <name val="ＭＳ 明朝"/>
      <family val="1"/>
      <charset val="128"/>
    </font>
    <font>
      <sz val="14"/>
      <name val="HG創英角ｺﾞｼｯｸUB"/>
      <family val="3"/>
      <charset val="128"/>
    </font>
    <font>
      <sz val="11"/>
      <name val="ＭＳ Ｐゴシック"/>
      <family val="3"/>
      <charset val="128"/>
    </font>
    <font>
      <sz val="11"/>
      <name val="ＭＳ ゴシック"/>
      <family val="3"/>
      <charset val="128"/>
    </font>
    <font>
      <sz val="6"/>
      <name val="ＭＳ Ｐゴシック"/>
      <family val="3"/>
      <charset val="128"/>
    </font>
    <font>
      <sz val="9.5"/>
      <name val="ＭＳ ゴシック"/>
      <family val="3"/>
      <charset val="128"/>
    </font>
    <font>
      <sz val="12"/>
      <name val="ＭＳ ゴシック"/>
      <family val="3"/>
      <charset val="128"/>
    </font>
    <font>
      <b/>
      <sz val="11"/>
      <name val="ＭＳ ゴシック"/>
      <family val="3"/>
      <charset val="128"/>
    </font>
    <font>
      <b/>
      <sz val="12"/>
      <name val="ＭＳ ゴシック"/>
      <family val="3"/>
      <charset val="128"/>
    </font>
    <font>
      <b/>
      <sz val="9.5500000000000007"/>
      <name val="ＭＳ ゴシック"/>
      <family val="3"/>
      <charset val="128"/>
    </font>
    <font>
      <sz val="9"/>
      <name val="ＭＳ ゴシック"/>
      <family val="3"/>
      <charset val="128"/>
    </font>
    <font>
      <sz val="10.5"/>
      <name val="ＭＳ ゴシック"/>
      <family val="3"/>
      <charset val="128"/>
    </font>
    <font>
      <b/>
      <sz val="14"/>
      <name val="HG創英角ｺﾞｼｯｸUB"/>
      <family val="3"/>
      <charset val="128"/>
    </font>
    <font>
      <sz val="10"/>
      <name val="ＭＳ ゴシック"/>
      <family val="3"/>
      <charset val="128"/>
    </font>
    <font>
      <sz val="7"/>
      <name val="ＭＳ ゴシック"/>
      <family val="3"/>
      <charset val="128"/>
    </font>
    <font>
      <sz val="12"/>
      <name val="HG創英角ｺﾞｼｯｸUB"/>
      <family val="3"/>
      <charset val="12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00"/>
        <bgColor indexed="64"/>
      </patternFill>
    </fill>
  </fills>
  <borders count="96">
    <border>
      <left/>
      <right/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medium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/>
      <right/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8"/>
      </bottom>
      <diagonal/>
    </border>
    <border>
      <left/>
      <right style="thin">
        <color indexed="64"/>
      </right>
      <top/>
      <bottom style="hair">
        <color indexed="64"/>
      </bottom>
      <diagonal/>
    </border>
    <border>
      <left style="medium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 style="medium">
        <color indexed="64"/>
      </right>
      <top/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 style="hair">
        <color indexed="8"/>
      </bottom>
      <diagonal/>
    </border>
    <border>
      <left/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8"/>
      </top>
      <bottom/>
      <diagonal/>
    </border>
    <border>
      <left/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thin">
        <color indexed="64"/>
      </right>
      <top style="hair">
        <color indexed="64"/>
      </top>
      <bottom/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/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hair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 style="thin">
        <color indexed="8"/>
      </bottom>
      <diagonal/>
    </border>
    <border>
      <left/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/>
      <top/>
      <bottom/>
      <diagonal/>
    </border>
    <border>
      <left/>
      <right/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 style="thin">
        <color indexed="8"/>
      </left>
      <right style="medium">
        <color indexed="64"/>
      </right>
      <top style="thin">
        <color indexed="8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8"/>
      </left>
      <right/>
      <top/>
      <bottom style="medium">
        <color indexed="64"/>
      </bottom>
      <diagonal/>
    </border>
    <border>
      <left style="thin">
        <color indexed="8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8"/>
      </left>
      <right/>
      <top style="medium">
        <color indexed="64"/>
      </top>
      <bottom/>
      <diagonal/>
    </border>
    <border>
      <left style="thin">
        <color indexed="8"/>
      </left>
      <right style="medium">
        <color indexed="64"/>
      </right>
      <top style="medium">
        <color indexed="64"/>
      </top>
      <bottom/>
      <diagonal/>
    </border>
    <border>
      <left style="thin">
        <color indexed="8"/>
      </left>
      <right/>
      <top/>
      <bottom/>
      <diagonal/>
    </border>
    <border>
      <left style="thin">
        <color indexed="8"/>
      </left>
      <right style="medium">
        <color indexed="64"/>
      </right>
      <top/>
      <bottom/>
      <diagonal/>
    </border>
    <border>
      <left style="thin">
        <color indexed="8"/>
      </left>
      <right style="thin">
        <color indexed="8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8"/>
      </left>
      <right style="thin">
        <color indexed="8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 style="hair">
        <color indexed="64"/>
      </bottom>
      <diagonal/>
    </border>
    <border>
      <left/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 style="hair">
        <color indexed="64"/>
      </top>
      <bottom/>
      <diagonal/>
    </border>
    <border>
      <left/>
      <right style="medium">
        <color indexed="64"/>
      </right>
      <top style="hair">
        <color indexed="64"/>
      </top>
      <bottom/>
      <diagonal/>
    </border>
    <border>
      <left style="thin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medium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medium">
        <color indexed="64"/>
      </top>
      <bottom style="thin">
        <color indexed="8"/>
      </bottom>
      <diagonal/>
    </border>
    <border>
      <left/>
      <right style="thin">
        <color indexed="64"/>
      </right>
      <top style="medium">
        <color indexed="64"/>
      </top>
      <bottom style="thin">
        <color indexed="8"/>
      </bottom>
      <diagonal/>
    </border>
    <border>
      <left style="medium">
        <color indexed="64"/>
      </left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/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/>
      <top style="thin">
        <color indexed="8"/>
      </top>
      <bottom style="thin">
        <color indexed="64"/>
      </bottom>
      <diagonal/>
    </border>
    <border>
      <left/>
      <right style="medium">
        <color indexed="64"/>
      </right>
      <top style="thin">
        <color indexed="8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hair">
        <color indexed="64"/>
      </bottom>
      <diagonal/>
    </border>
    <border>
      <left style="thin">
        <color indexed="8"/>
      </left>
      <right/>
      <top/>
      <bottom style="hair">
        <color indexed="64"/>
      </bottom>
      <diagonal/>
    </border>
    <border>
      <left style="thin">
        <color indexed="8"/>
      </left>
      <right style="thin">
        <color indexed="64"/>
      </right>
      <top/>
      <bottom style="hair">
        <color indexed="64"/>
      </bottom>
      <diagonal/>
    </border>
    <border>
      <left/>
      <right/>
      <top/>
      <bottom style="hair">
        <color indexed="64"/>
      </bottom>
      <diagonal/>
    </border>
    <border>
      <left style="thin">
        <color indexed="64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8"/>
      </left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64"/>
      </right>
      <top style="hair">
        <color indexed="64"/>
      </top>
      <bottom style="hair">
        <color indexed="64"/>
      </bottom>
      <diagonal/>
    </border>
    <border>
      <left/>
      <right/>
      <top style="hair">
        <color indexed="64"/>
      </top>
      <bottom style="hair">
        <color indexed="64"/>
      </bottom>
      <diagonal/>
    </border>
    <border>
      <left style="thin">
        <color indexed="8"/>
      </left>
      <right style="thin">
        <color indexed="8"/>
      </right>
      <top style="hair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8"/>
      </right>
      <top/>
      <bottom style="medium">
        <color indexed="64"/>
      </bottom>
      <diagonal/>
    </border>
    <border>
      <left style="thin">
        <color indexed="8"/>
      </left>
      <right style="thin">
        <color indexed="64"/>
      </right>
      <top/>
      <bottom style="medium">
        <color indexed="64"/>
      </bottom>
      <diagonal/>
    </border>
  </borders>
  <cellStyleXfs count="2">
    <xf numFmtId="0" fontId="0" fillId="0" borderId="0"/>
    <xf numFmtId="38" fontId="5" fillId="0" borderId="0" applyFont="0" applyFill="0" applyBorder="0" applyAlignment="0" applyProtection="0"/>
  </cellStyleXfs>
  <cellXfs count="268">
    <xf numFmtId="0" fontId="0" fillId="0" borderId="0" xfId="0"/>
    <xf numFmtId="0" fontId="2" fillId="2" borderId="0" xfId="0" applyFont="1" applyFill="1"/>
    <xf numFmtId="0" fontId="4" fillId="2" borderId="0" xfId="0" applyFont="1" applyFill="1"/>
    <xf numFmtId="0" fontId="8" fillId="2" borderId="0" xfId="0" applyFont="1" applyFill="1"/>
    <xf numFmtId="0" fontId="6" fillId="2" borderId="7" xfId="0" applyFont="1" applyFill="1" applyBorder="1" applyAlignment="1">
      <alignment horizontal="center" vertical="center"/>
    </xf>
    <xf numFmtId="0" fontId="6" fillId="2" borderId="13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top" wrapText="1"/>
    </xf>
    <xf numFmtId="0" fontId="6" fillId="2" borderId="15" xfId="0" applyFont="1" applyFill="1" applyBorder="1" applyAlignment="1">
      <alignment horizontal="center" vertical="top" shrinkToFit="1"/>
    </xf>
    <xf numFmtId="0" fontId="6" fillId="2" borderId="16" xfId="0" applyFont="1" applyFill="1" applyBorder="1" applyAlignment="1">
      <alignment horizontal="center" vertical="top"/>
    </xf>
    <xf numFmtId="0" fontId="6" fillId="2" borderId="10" xfId="0" applyFont="1" applyFill="1" applyBorder="1" applyAlignment="1">
      <alignment horizontal="center" vertical="top"/>
    </xf>
    <xf numFmtId="0" fontId="6" fillId="2" borderId="11" xfId="0" applyFont="1" applyFill="1" applyBorder="1" applyAlignment="1">
      <alignment horizontal="center" vertical="top"/>
    </xf>
    <xf numFmtId="0" fontId="6" fillId="2" borderId="17" xfId="0" applyFont="1" applyFill="1" applyBorder="1" applyAlignment="1">
      <alignment horizontal="left"/>
    </xf>
    <xf numFmtId="176" fontId="9" fillId="2" borderId="18" xfId="1" applyNumberFormat="1" applyFont="1" applyFill="1" applyBorder="1" applyAlignment="1">
      <alignment horizontal="right"/>
    </xf>
    <xf numFmtId="0" fontId="6" fillId="2" borderId="19" xfId="0" applyFont="1" applyFill="1" applyBorder="1" applyAlignment="1">
      <alignment horizontal="center" wrapText="1"/>
    </xf>
    <xf numFmtId="176" fontId="9" fillId="2" borderId="19" xfId="1" applyNumberFormat="1" applyFont="1" applyFill="1" applyBorder="1" applyAlignment="1">
      <alignment horizontal="right"/>
    </xf>
    <xf numFmtId="176" fontId="9" fillId="2" borderId="19" xfId="1" applyNumberFormat="1" applyFont="1" applyFill="1" applyBorder="1" applyAlignment="1">
      <alignment horizontal="right" shrinkToFit="1"/>
    </xf>
    <xf numFmtId="177" fontId="9" fillId="2" borderId="20" xfId="0" applyNumberFormat="1" applyFont="1" applyFill="1" applyBorder="1" applyAlignment="1">
      <alignment horizontal="right" wrapText="1"/>
    </xf>
    <xf numFmtId="176" fontId="9" fillId="2" borderId="21" xfId="1" applyNumberFormat="1" applyFont="1" applyFill="1" applyBorder="1" applyAlignment="1">
      <alignment horizontal="right"/>
    </xf>
    <xf numFmtId="176" fontId="2" fillId="2" borderId="12" xfId="0" applyNumberFormat="1" applyFont="1" applyFill="1" applyBorder="1"/>
    <xf numFmtId="177" fontId="9" fillId="2" borderId="22" xfId="1" applyNumberFormat="1" applyFont="1" applyFill="1" applyBorder="1" applyAlignment="1">
      <alignment horizontal="right" wrapText="1"/>
    </xf>
    <xf numFmtId="0" fontId="8" fillId="2" borderId="13" xfId="0" applyFont="1" applyFill="1" applyBorder="1"/>
    <xf numFmtId="0" fontId="6" fillId="2" borderId="23" xfId="0" applyFont="1" applyFill="1" applyBorder="1" applyAlignment="1">
      <alignment horizontal="left"/>
    </xf>
    <xf numFmtId="176" fontId="9" fillId="0" borderId="24" xfId="0" applyNumberFormat="1" applyFont="1" applyBorder="1" applyAlignment="1">
      <alignment horizontal="right"/>
    </xf>
    <xf numFmtId="176" fontId="9" fillId="2" borderId="24" xfId="0" applyNumberFormat="1" applyFont="1" applyFill="1" applyBorder="1"/>
    <xf numFmtId="176" fontId="9" fillId="2" borderId="24" xfId="0" applyNumberFormat="1" applyFont="1" applyFill="1" applyBorder="1" applyAlignment="1">
      <alignment shrinkToFit="1"/>
    </xf>
    <xf numFmtId="177" fontId="9" fillId="2" borderId="24" xfId="0" applyNumberFormat="1" applyFont="1" applyFill="1" applyBorder="1"/>
    <xf numFmtId="176" fontId="9" fillId="0" borderId="25" xfId="1" applyNumberFormat="1" applyFont="1" applyFill="1" applyBorder="1" applyAlignment="1">
      <alignment horizontal="right"/>
    </xf>
    <xf numFmtId="176" fontId="9" fillId="2" borderId="26" xfId="0" applyNumberFormat="1" applyFont="1" applyFill="1" applyBorder="1"/>
    <xf numFmtId="176" fontId="9" fillId="0" borderId="24" xfId="1" applyNumberFormat="1" applyFont="1" applyFill="1" applyBorder="1" applyAlignment="1">
      <alignment horizontal="right"/>
    </xf>
    <xf numFmtId="177" fontId="9" fillId="2" borderId="27" xfId="0" applyNumberFormat="1" applyFont="1" applyFill="1" applyBorder="1"/>
    <xf numFmtId="0" fontId="6" fillId="2" borderId="28" xfId="0" applyFont="1" applyFill="1" applyBorder="1" applyAlignment="1">
      <alignment horizontal="left"/>
    </xf>
    <xf numFmtId="176" fontId="9" fillId="0" borderId="29" xfId="0" applyNumberFormat="1" applyFont="1" applyBorder="1"/>
    <xf numFmtId="176" fontId="9" fillId="0" borderId="24" xfId="0" applyNumberFormat="1" applyFont="1" applyBorder="1"/>
    <xf numFmtId="176" fontId="9" fillId="0" borderId="30" xfId="1" applyNumberFormat="1" applyFont="1" applyFill="1" applyBorder="1" applyAlignment="1"/>
    <xf numFmtId="176" fontId="9" fillId="0" borderId="29" xfId="1" applyNumberFormat="1" applyFont="1" applyFill="1" applyBorder="1" applyAlignment="1"/>
    <xf numFmtId="176" fontId="9" fillId="0" borderId="26" xfId="0" applyNumberFormat="1" applyFont="1" applyBorder="1"/>
    <xf numFmtId="176" fontId="9" fillId="0" borderId="10" xfId="1" applyNumberFormat="1" applyFont="1" applyFill="1" applyBorder="1" applyAlignment="1"/>
    <xf numFmtId="176" fontId="9" fillId="0" borderId="11" xfId="1" applyNumberFormat="1" applyFont="1" applyFill="1" applyBorder="1" applyAlignment="1"/>
    <xf numFmtId="0" fontId="10" fillId="3" borderId="31" xfId="0" applyFont="1" applyFill="1" applyBorder="1" applyAlignment="1">
      <alignment horizontal="left"/>
    </xf>
    <xf numFmtId="176" fontId="11" fillId="3" borderId="32" xfId="0" applyNumberFormat="1" applyFont="1" applyFill="1" applyBorder="1"/>
    <xf numFmtId="176" fontId="11" fillId="3" borderId="24" xfId="0" applyNumberFormat="1" applyFont="1" applyFill="1" applyBorder="1"/>
    <xf numFmtId="176" fontId="11" fillId="3" borderId="26" xfId="0" applyNumberFormat="1" applyFont="1" applyFill="1" applyBorder="1"/>
    <xf numFmtId="176" fontId="11" fillId="3" borderId="24" xfId="0" applyNumberFormat="1" applyFont="1" applyFill="1" applyBorder="1" applyAlignment="1">
      <alignment shrinkToFit="1"/>
    </xf>
    <xf numFmtId="177" fontId="11" fillId="3" borderId="24" xfId="0" applyNumberFormat="1" applyFont="1" applyFill="1" applyBorder="1"/>
    <xf numFmtId="176" fontId="11" fillId="3" borderId="33" xfId="1" applyNumberFormat="1" applyFont="1" applyFill="1" applyBorder="1" applyAlignment="1"/>
    <xf numFmtId="176" fontId="11" fillId="3" borderId="32" xfId="1" applyNumberFormat="1" applyFont="1" applyFill="1" applyBorder="1" applyAlignment="1"/>
    <xf numFmtId="177" fontId="11" fillId="3" borderId="27" xfId="0" applyNumberFormat="1" applyFont="1" applyFill="1" applyBorder="1"/>
    <xf numFmtId="0" fontId="12" fillId="2" borderId="0" xfId="0" applyFont="1" applyFill="1"/>
    <xf numFmtId="0" fontId="6" fillId="2" borderId="34" xfId="0" applyFont="1" applyFill="1" applyBorder="1" applyAlignment="1">
      <alignment horizontal="left"/>
    </xf>
    <xf numFmtId="176" fontId="9" fillId="0" borderId="30" xfId="0" applyNumberFormat="1" applyFont="1" applyBorder="1"/>
    <xf numFmtId="0" fontId="6" fillId="2" borderId="35" xfId="0" applyFont="1" applyFill="1" applyBorder="1" applyAlignment="1">
      <alignment horizontal="left"/>
    </xf>
    <xf numFmtId="176" fontId="9" fillId="0" borderId="36" xfId="0" applyNumberFormat="1" applyFont="1" applyBorder="1"/>
    <xf numFmtId="176" fontId="9" fillId="2" borderId="37" xfId="0" applyNumberFormat="1" applyFont="1" applyFill="1" applyBorder="1"/>
    <xf numFmtId="176" fontId="9" fillId="2" borderId="15" xfId="0" applyNumberFormat="1" applyFont="1" applyFill="1" applyBorder="1" applyAlignment="1">
      <alignment shrinkToFit="1"/>
    </xf>
    <xf numFmtId="177" fontId="9" fillId="2" borderId="15" xfId="0" applyNumberFormat="1" applyFont="1" applyFill="1" applyBorder="1"/>
    <xf numFmtId="176" fontId="9" fillId="0" borderId="38" xfId="1" applyNumberFormat="1" applyFont="1" applyFill="1" applyBorder="1" applyAlignment="1"/>
    <xf numFmtId="176" fontId="9" fillId="0" borderId="36" xfId="1" applyNumberFormat="1" applyFont="1" applyFill="1" applyBorder="1" applyAlignment="1"/>
    <xf numFmtId="177" fontId="9" fillId="2" borderId="16" xfId="0" applyNumberFormat="1" applyFont="1" applyFill="1" applyBorder="1"/>
    <xf numFmtId="0" fontId="6" fillId="2" borderId="0" xfId="0" applyFont="1" applyFill="1" applyAlignment="1">
      <alignment horizontal="right"/>
    </xf>
    <xf numFmtId="0" fontId="6" fillId="2" borderId="0" xfId="0" applyFont="1" applyFill="1"/>
    <xf numFmtId="0" fontId="13" fillId="2" borderId="0" xfId="0" applyFont="1" applyFill="1"/>
    <xf numFmtId="0" fontId="4" fillId="0" borderId="0" xfId="0" applyFont="1"/>
    <xf numFmtId="0" fontId="14" fillId="0" borderId="0" xfId="0" applyFont="1"/>
    <xf numFmtId="0" fontId="15" fillId="0" borderId="0" xfId="0" applyFont="1" applyAlignment="1">
      <alignment horizontal="right"/>
    </xf>
    <xf numFmtId="0" fontId="14" fillId="0" borderId="0" xfId="0" applyFont="1" applyAlignment="1">
      <alignment vertical="center"/>
    </xf>
    <xf numFmtId="0" fontId="9" fillId="0" borderId="44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46" xfId="0" applyFont="1" applyBorder="1" applyAlignment="1">
      <alignment horizontal="center"/>
    </xf>
    <xf numFmtId="0" fontId="9" fillId="0" borderId="49" xfId="0" applyFont="1" applyBorder="1" applyAlignment="1">
      <alignment horizontal="center" vertical="top"/>
    </xf>
    <xf numFmtId="0" fontId="9" fillId="0" borderId="50" xfId="0" applyFont="1" applyBorder="1" applyAlignment="1">
      <alignment horizontal="center" vertical="top"/>
    </xf>
    <xf numFmtId="0" fontId="9" fillId="0" borderId="51" xfId="0" applyFont="1" applyBorder="1" applyAlignment="1">
      <alignment horizontal="center" vertical="top"/>
    </xf>
    <xf numFmtId="0" fontId="9" fillId="0" borderId="1" xfId="0" applyFont="1" applyBorder="1" applyAlignment="1">
      <alignment horizontal="right" vertical="center"/>
    </xf>
    <xf numFmtId="0" fontId="9" fillId="0" borderId="52" xfId="0" applyFont="1" applyBorder="1" applyAlignment="1">
      <alignment horizontal="right" vertical="center"/>
    </xf>
    <xf numFmtId="0" fontId="9" fillId="0" borderId="40" xfId="0" applyFont="1" applyBorder="1" applyAlignment="1">
      <alignment horizontal="center" vertical="center"/>
    </xf>
    <xf numFmtId="3" fontId="9" fillId="0" borderId="52" xfId="0" applyNumberFormat="1" applyFont="1" applyBorder="1" applyAlignment="1">
      <alignment vertical="center"/>
    </xf>
    <xf numFmtId="3" fontId="9" fillId="0" borderId="53" xfId="0" applyNumberFormat="1" applyFont="1" applyBorder="1" applyAlignment="1">
      <alignment horizontal="right" vertical="center"/>
    </xf>
    <xf numFmtId="178" fontId="9" fillId="0" borderId="54" xfId="0" applyNumberFormat="1" applyFont="1" applyBorder="1" applyAlignment="1">
      <alignment horizontal="right" vertical="center"/>
    </xf>
    <xf numFmtId="179" fontId="9" fillId="0" borderId="54" xfId="0" applyNumberFormat="1" applyFont="1" applyBorder="1" applyAlignment="1">
      <alignment horizontal="right" vertical="center"/>
    </xf>
    <xf numFmtId="180" fontId="9" fillId="0" borderId="1" xfId="0" applyNumberFormat="1" applyFont="1" applyBorder="1" applyAlignment="1">
      <alignment vertical="center"/>
    </xf>
    <xf numFmtId="0" fontId="9" fillId="0" borderId="5" xfId="0" applyFont="1" applyBorder="1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13" xfId="0" applyFont="1" applyBorder="1" applyAlignment="1">
      <alignment horizontal="center" vertical="center"/>
    </xf>
    <xf numFmtId="3" fontId="9" fillId="0" borderId="0" xfId="0" applyNumberFormat="1" applyFont="1" applyAlignment="1">
      <alignment vertical="center"/>
    </xf>
    <xf numFmtId="3" fontId="9" fillId="0" borderId="55" xfId="0" applyNumberFormat="1" applyFont="1" applyBorder="1" applyAlignment="1">
      <alignment vertical="center"/>
    </xf>
    <xf numFmtId="178" fontId="9" fillId="0" borderId="56" xfId="0" applyNumberFormat="1" applyFont="1" applyBorder="1" applyAlignment="1">
      <alignment vertical="center"/>
    </xf>
    <xf numFmtId="180" fontId="9" fillId="0" borderId="5" xfId="0" applyNumberFormat="1" applyFont="1" applyBorder="1" applyAlignment="1">
      <alignment vertical="center"/>
    </xf>
    <xf numFmtId="3" fontId="9" fillId="0" borderId="55" xfId="0" applyNumberFormat="1" applyFont="1" applyBorder="1" applyAlignment="1">
      <alignment horizontal="right" vertical="center"/>
    </xf>
    <xf numFmtId="178" fontId="9" fillId="0" borderId="56" xfId="0" applyNumberFormat="1" applyFont="1" applyBorder="1" applyAlignment="1">
      <alignment horizontal="right" vertical="center"/>
    </xf>
    <xf numFmtId="0" fontId="9" fillId="0" borderId="0" xfId="0" applyFont="1" applyAlignment="1">
      <alignment horizontal="center" vertical="center"/>
    </xf>
    <xf numFmtId="3" fontId="9" fillId="0" borderId="10" xfId="0" applyNumberFormat="1" applyFont="1" applyBorder="1" applyAlignment="1">
      <alignment vertical="center"/>
    </xf>
    <xf numFmtId="3" fontId="9" fillId="0" borderId="57" xfId="0" applyNumberFormat="1" applyFont="1" applyBorder="1" applyAlignment="1">
      <alignment vertical="center"/>
    </xf>
    <xf numFmtId="181" fontId="9" fillId="0" borderId="0" xfId="0" applyNumberFormat="1" applyFont="1" applyAlignment="1">
      <alignment vertical="center"/>
    </xf>
    <xf numFmtId="0" fontId="9" fillId="0" borderId="0" xfId="0" quotePrefix="1" applyFont="1" applyAlignment="1">
      <alignment horizontal="center" vertical="center"/>
    </xf>
    <xf numFmtId="0" fontId="9" fillId="0" borderId="13" xfId="0" quotePrefix="1" applyFont="1" applyBorder="1" applyAlignment="1">
      <alignment horizontal="center" vertical="center"/>
    </xf>
    <xf numFmtId="3" fontId="16" fillId="0" borderId="10" xfId="0" quotePrefix="1" applyNumberFormat="1" applyFont="1" applyBorder="1" applyAlignment="1">
      <alignment horizontal="right" vertical="top" shrinkToFit="1"/>
    </xf>
    <xf numFmtId="181" fontId="16" fillId="0" borderId="0" xfId="0" applyNumberFormat="1" applyFont="1" applyAlignment="1">
      <alignment horizontal="right" vertical="top" shrinkToFit="1"/>
    </xf>
    <xf numFmtId="178" fontId="16" fillId="0" borderId="56" xfId="0" applyNumberFormat="1" applyFont="1" applyBorder="1" applyAlignment="1">
      <alignment horizontal="right" vertical="top" shrinkToFit="1"/>
    </xf>
    <xf numFmtId="3" fontId="16" fillId="0" borderId="0" xfId="0" quotePrefix="1" applyNumberFormat="1" applyFont="1" applyAlignment="1">
      <alignment horizontal="right" vertical="top" shrinkToFit="1"/>
    </xf>
    <xf numFmtId="178" fontId="16" fillId="0" borderId="56" xfId="0" quotePrefix="1" applyNumberFormat="1" applyFont="1" applyBorder="1" applyAlignment="1">
      <alignment horizontal="right" vertical="top" shrinkToFit="1"/>
    </xf>
    <xf numFmtId="180" fontId="16" fillId="0" borderId="5" xfId="0" quotePrefix="1" applyNumberFormat="1" applyFont="1" applyBorder="1" applyAlignment="1">
      <alignment horizontal="right" vertical="top" shrinkToFit="1"/>
    </xf>
    <xf numFmtId="0" fontId="9" fillId="0" borderId="43" xfId="0" quotePrefix="1" applyFont="1" applyBorder="1" applyAlignment="1">
      <alignment horizontal="center" vertical="center"/>
    </xf>
    <xf numFmtId="176" fontId="9" fillId="0" borderId="0" xfId="0" applyNumberFormat="1" applyFont="1" applyAlignment="1">
      <alignment vertical="center"/>
    </xf>
    <xf numFmtId="38" fontId="9" fillId="0" borderId="0" xfId="1" applyFont="1" applyFill="1" applyBorder="1" applyAlignment="1">
      <alignment vertical="center"/>
    </xf>
    <xf numFmtId="0" fontId="9" fillId="0" borderId="47" xfId="0" applyFont="1" applyBorder="1" applyAlignment="1">
      <alignment horizontal="right" vertical="center"/>
    </xf>
    <xf numFmtId="0" fontId="9" fillId="0" borderId="49" xfId="0" quotePrefix="1" applyFont="1" applyBorder="1" applyAlignment="1">
      <alignment horizontal="center" vertical="center"/>
    </xf>
    <xf numFmtId="0" fontId="9" fillId="0" borderId="16" xfId="0" quotePrefix="1" applyFont="1" applyBorder="1" applyAlignment="1">
      <alignment horizontal="center" vertical="center"/>
    </xf>
    <xf numFmtId="3" fontId="9" fillId="0" borderId="58" xfId="0" applyNumberFormat="1" applyFont="1" applyBorder="1" applyAlignment="1">
      <alignment vertical="center"/>
    </xf>
    <xf numFmtId="176" fontId="9" fillId="0" borderId="49" xfId="0" applyNumberFormat="1" applyFont="1" applyBorder="1" applyAlignment="1">
      <alignment vertical="center"/>
    </xf>
    <xf numFmtId="178" fontId="9" fillId="0" borderId="51" xfId="0" applyNumberFormat="1" applyFont="1" applyBorder="1" applyAlignment="1">
      <alignment vertical="center"/>
    </xf>
    <xf numFmtId="38" fontId="9" fillId="0" borderId="49" xfId="1" applyFont="1" applyFill="1" applyBorder="1" applyAlignment="1">
      <alignment vertical="center"/>
    </xf>
    <xf numFmtId="3" fontId="9" fillId="0" borderId="59" xfId="0" applyNumberFormat="1" applyFont="1" applyBorder="1" applyAlignment="1">
      <alignment vertical="center"/>
    </xf>
    <xf numFmtId="0" fontId="14" fillId="0" borderId="0" xfId="0" applyFont="1" applyAlignment="1">
      <alignment horizontal="right"/>
    </xf>
    <xf numFmtId="0" fontId="16" fillId="0" borderId="0" xfId="0" applyFont="1"/>
    <xf numFmtId="0" fontId="14" fillId="0" borderId="52" xfId="0" applyFont="1" applyBorder="1"/>
    <xf numFmtId="0" fontId="17" fillId="0" borderId="0" xfId="0" applyFont="1"/>
    <xf numFmtId="0" fontId="14" fillId="0" borderId="0" xfId="0" applyFont="1" applyAlignment="1">
      <alignment horizontal="center"/>
    </xf>
    <xf numFmtId="0" fontId="2" fillId="0" borderId="0" xfId="0" applyFont="1" applyAlignment="1">
      <alignment horizontal="left"/>
    </xf>
    <xf numFmtId="0" fontId="4" fillId="0" borderId="0" xfId="0" applyFont="1" applyAlignment="1">
      <alignment horizontal="left"/>
    </xf>
    <xf numFmtId="38" fontId="2" fillId="0" borderId="0" xfId="1" applyFont="1" applyAlignment="1">
      <alignment horizontal="left"/>
    </xf>
    <xf numFmtId="0" fontId="15" fillId="0" borderId="0" xfId="0" applyFont="1" applyAlignment="1">
      <alignment horizontal="left"/>
    </xf>
    <xf numFmtId="0" fontId="2" fillId="0" borderId="0" xfId="0" applyFont="1"/>
    <xf numFmtId="0" fontId="2" fillId="0" borderId="0" xfId="0" applyFont="1" applyAlignment="1">
      <alignment horizontal="center"/>
    </xf>
    <xf numFmtId="38" fontId="2" fillId="0" borderId="0" xfId="1" applyFont="1" applyAlignment="1"/>
    <xf numFmtId="0" fontId="8" fillId="0" borderId="0" xfId="0" applyFont="1"/>
    <xf numFmtId="0" fontId="6" fillId="0" borderId="7" xfId="0" applyFont="1" applyBorder="1" applyAlignment="1">
      <alignment horizontal="center" vertical="center"/>
    </xf>
    <xf numFmtId="0" fontId="6" fillId="0" borderId="13" xfId="0" applyFont="1" applyBorder="1" applyAlignment="1">
      <alignment horizontal="center" vertical="center"/>
    </xf>
    <xf numFmtId="0" fontId="6" fillId="0" borderId="15" xfId="0" applyFont="1" applyBorder="1" applyAlignment="1">
      <alignment horizontal="center" vertical="top" wrapText="1"/>
    </xf>
    <xf numFmtId="0" fontId="6" fillId="0" borderId="15" xfId="0" applyFont="1" applyBorder="1" applyAlignment="1">
      <alignment horizontal="center" vertical="top" shrinkToFit="1"/>
    </xf>
    <xf numFmtId="0" fontId="6" fillId="0" borderId="16" xfId="0" applyFont="1" applyBorder="1" applyAlignment="1">
      <alignment horizontal="center" vertical="top"/>
    </xf>
    <xf numFmtId="0" fontId="6" fillId="0" borderId="15" xfId="0" applyFont="1" applyBorder="1" applyAlignment="1">
      <alignment horizontal="center" vertical="top"/>
    </xf>
    <xf numFmtId="0" fontId="6" fillId="0" borderId="11" xfId="0" applyFont="1" applyBorder="1" applyAlignment="1">
      <alignment horizontal="center" vertical="top"/>
    </xf>
    <xf numFmtId="0" fontId="6" fillId="0" borderId="13" xfId="0" applyFont="1" applyBorder="1" applyAlignment="1">
      <alignment horizontal="center" vertical="top"/>
    </xf>
    <xf numFmtId="0" fontId="6" fillId="0" borderId="60" xfId="0" applyFont="1" applyBorder="1" applyAlignment="1">
      <alignment horizontal="center"/>
    </xf>
    <xf numFmtId="176" fontId="9" fillId="0" borderId="61" xfId="1" applyNumberFormat="1" applyFont="1" applyBorder="1" applyAlignment="1"/>
    <xf numFmtId="176" fontId="9" fillId="0" borderId="62" xfId="1" applyNumberFormat="1" applyFont="1" applyBorder="1" applyAlignment="1"/>
    <xf numFmtId="182" fontId="9" fillId="0" borderId="40" xfId="0" applyNumberFormat="1" applyFont="1" applyBorder="1"/>
    <xf numFmtId="176" fontId="9" fillId="0" borderId="62" xfId="1" applyNumberFormat="1" applyFont="1" applyFill="1" applyBorder="1" applyAlignment="1"/>
    <xf numFmtId="177" fontId="9" fillId="0" borderId="40" xfId="0" applyNumberFormat="1" applyFont="1" applyBorder="1"/>
    <xf numFmtId="0" fontId="8" fillId="0" borderId="13" xfId="0" applyFont="1" applyBorder="1"/>
    <xf numFmtId="0" fontId="6" fillId="0" borderId="23" xfId="0" applyFont="1" applyBorder="1" applyAlignment="1">
      <alignment horizontal="center"/>
    </xf>
    <xf numFmtId="176" fontId="9" fillId="0" borderId="18" xfId="0" applyNumberFormat="1" applyFont="1" applyBorder="1"/>
    <xf numFmtId="176" fontId="9" fillId="0" borderId="19" xfId="1" applyNumberFormat="1" applyFont="1" applyFill="1" applyBorder="1" applyAlignment="1"/>
    <xf numFmtId="182" fontId="9" fillId="0" borderId="63" xfId="0" applyNumberFormat="1" applyFont="1" applyBorder="1"/>
    <xf numFmtId="176" fontId="9" fillId="0" borderId="21" xfId="1" applyNumberFormat="1" applyFont="1" applyFill="1" applyBorder="1" applyAlignment="1"/>
    <xf numFmtId="176" fontId="9" fillId="0" borderId="18" xfId="1" applyNumberFormat="1" applyFont="1" applyFill="1" applyBorder="1" applyAlignment="1"/>
    <xf numFmtId="176" fontId="9" fillId="0" borderId="19" xfId="0" applyNumberFormat="1" applyFont="1" applyBorder="1"/>
    <xf numFmtId="177" fontId="9" fillId="0" borderId="63" xfId="0" applyNumberFormat="1" applyFont="1" applyBorder="1"/>
    <xf numFmtId="0" fontId="6" fillId="0" borderId="28" xfId="0" applyFont="1" applyBorder="1" applyAlignment="1">
      <alignment horizontal="center"/>
    </xf>
    <xf numFmtId="176" fontId="9" fillId="0" borderId="26" xfId="1" applyNumberFormat="1" applyFont="1" applyFill="1" applyBorder="1" applyAlignment="1"/>
    <xf numFmtId="182" fontId="9" fillId="0" borderId="64" xfId="0" applyNumberFormat="1" applyFont="1" applyBorder="1"/>
    <xf numFmtId="177" fontId="9" fillId="0" borderId="64" xfId="0" applyNumberFormat="1" applyFont="1" applyBorder="1"/>
    <xf numFmtId="0" fontId="2" fillId="0" borderId="43" xfId="0" applyFont="1" applyBorder="1"/>
    <xf numFmtId="176" fontId="9" fillId="0" borderId="11" xfId="0" applyNumberFormat="1" applyFont="1" applyBorder="1"/>
    <xf numFmtId="176" fontId="9" fillId="0" borderId="12" xfId="1" applyNumberFormat="1" applyFont="1" applyFill="1" applyBorder="1" applyAlignment="1"/>
    <xf numFmtId="0" fontId="6" fillId="0" borderId="31" xfId="0" applyFont="1" applyBorder="1" applyAlignment="1">
      <alignment horizontal="center"/>
    </xf>
    <xf numFmtId="176" fontId="9" fillId="0" borderId="32" xfId="0" applyNumberFormat="1" applyFont="1" applyBorder="1"/>
    <xf numFmtId="176" fontId="9" fillId="0" borderId="65" xfId="1" applyNumberFormat="1" applyFont="1" applyFill="1" applyBorder="1" applyAlignment="1"/>
    <xf numFmtId="182" fontId="9" fillId="0" borderId="66" xfId="0" applyNumberFormat="1" applyFont="1" applyBorder="1"/>
    <xf numFmtId="176" fontId="9" fillId="0" borderId="33" xfId="1" applyNumberFormat="1" applyFont="1" applyFill="1" applyBorder="1" applyAlignment="1"/>
    <xf numFmtId="176" fontId="9" fillId="0" borderId="32" xfId="1" applyNumberFormat="1" applyFont="1" applyFill="1" applyBorder="1" applyAlignment="1"/>
    <xf numFmtId="176" fontId="9" fillId="0" borderId="65" xfId="0" applyNumberFormat="1" applyFont="1" applyBorder="1"/>
    <xf numFmtId="177" fontId="9" fillId="0" borderId="66" xfId="0" applyNumberFormat="1" applyFont="1" applyBorder="1"/>
    <xf numFmtId="0" fontId="6" fillId="0" borderId="34" xfId="0" applyFont="1" applyBorder="1" applyAlignment="1">
      <alignment horizontal="center"/>
    </xf>
    <xf numFmtId="182" fontId="9" fillId="0" borderId="67" xfId="0" applyNumberFormat="1" applyFont="1" applyBorder="1"/>
    <xf numFmtId="177" fontId="9" fillId="0" borderId="67" xfId="0" applyNumberFormat="1" applyFont="1" applyBorder="1"/>
    <xf numFmtId="0" fontId="6" fillId="0" borderId="47" xfId="0" applyFont="1" applyBorder="1" applyAlignment="1">
      <alignment horizontal="center"/>
    </xf>
    <xf numFmtId="176" fontId="9" fillId="0" borderId="15" xfId="0" applyNumberFormat="1" applyFont="1" applyBorder="1"/>
    <xf numFmtId="176" fontId="9" fillId="0" borderId="14" xfId="1" applyNumberFormat="1" applyFont="1" applyFill="1" applyBorder="1" applyAlignment="1"/>
    <xf numFmtId="182" fontId="9" fillId="0" borderId="13" xfId="0" applyNumberFormat="1" applyFont="1" applyBorder="1"/>
    <xf numFmtId="176" fontId="9" fillId="0" borderId="58" xfId="1" applyNumberFormat="1" applyFont="1" applyFill="1" applyBorder="1" applyAlignment="1"/>
    <xf numFmtId="176" fontId="9" fillId="0" borderId="15" xfId="1" applyNumberFormat="1" applyFont="1" applyFill="1" applyBorder="1" applyAlignment="1"/>
    <xf numFmtId="176" fontId="9" fillId="0" borderId="14" xfId="0" applyNumberFormat="1" applyFont="1" applyBorder="1"/>
    <xf numFmtId="177" fontId="9" fillId="0" borderId="68" xfId="0" applyNumberFormat="1" applyFont="1" applyBorder="1"/>
    <xf numFmtId="0" fontId="6" fillId="0" borderId="0" xfId="0" applyFont="1" applyAlignment="1">
      <alignment horizontal="right"/>
    </xf>
    <xf numFmtId="0" fontId="6" fillId="0" borderId="0" xfId="0" applyFont="1"/>
    <xf numFmtId="183" fontId="2" fillId="0" borderId="52" xfId="0" applyNumberFormat="1" applyFont="1" applyBorder="1"/>
    <xf numFmtId="183" fontId="2" fillId="0" borderId="0" xfId="0" applyNumberFormat="1" applyFont="1"/>
    <xf numFmtId="0" fontId="13" fillId="0" borderId="0" xfId="0" applyFont="1"/>
    <xf numFmtId="184" fontId="2" fillId="0" borderId="0" xfId="0" applyNumberFormat="1" applyFont="1"/>
    <xf numFmtId="0" fontId="6" fillId="0" borderId="69" xfId="0" applyFont="1" applyBorder="1"/>
    <xf numFmtId="0" fontId="9" fillId="0" borderId="70" xfId="0" applyFont="1" applyBorder="1" applyAlignment="1">
      <alignment horizontal="center" vertical="center"/>
    </xf>
    <xf numFmtId="0" fontId="9" fillId="0" borderId="71" xfId="0" applyFont="1" applyBorder="1" applyAlignment="1">
      <alignment horizontal="center" vertical="center"/>
    </xf>
    <xf numFmtId="0" fontId="9" fillId="0" borderId="72" xfId="0" applyFont="1" applyBorder="1" applyAlignment="1">
      <alignment horizontal="center" vertical="center"/>
    </xf>
    <xf numFmtId="0" fontId="9" fillId="0" borderId="73" xfId="0" applyFont="1" applyBorder="1" applyAlignment="1">
      <alignment horizontal="center" vertical="center"/>
    </xf>
    <xf numFmtId="0" fontId="9" fillId="0" borderId="74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2" fillId="0" borderId="0" xfId="0" applyFont="1" applyAlignment="1">
      <alignment shrinkToFit="1"/>
    </xf>
    <xf numFmtId="0" fontId="6" fillId="0" borderId="75" xfId="0" applyFont="1" applyBorder="1" applyAlignment="1">
      <alignment horizontal="center" shrinkToFit="1"/>
    </xf>
    <xf numFmtId="3" fontId="6" fillId="0" borderId="76" xfId="0" applyNumberFormat="1" applyFont="1" applyBorder="1" applyAlignment="1">
      <alignment shrinkToFit="1"/>
    </xf>
    <xf numFmtId="3" fontId="6" fillId="0" borderId="77" xfId="0" applyNumberFormat="1" applyFont="1" applyBorder="1" applyAlignment="1">
      <alignment shrinkToFit="1"/>
    </xf>
    <xf numFmtId="3" fontId="6" fillId="0" borderId="78" xfId="0" applyNumberFormat="1" applyFont="1" applyBorder="1" applyAlignment="1">
      <alignment shrinkToFit="1"/>
    </xf>
    <xf numFmtId="3" fontId="6" fillId="0" borderId="79" xfId="0" applyNumberFormat="1" applyFont="1" applyBorder="1" applyAlignment="1">
      <alignment shrinkToFit="1"/>
    </xf>
    <xf numFmtId="3" fontId="6" fillId="0" borderId="80" xfId="0" applyNumberFormat="1" applyFont="1" applyBorder="1" applyAlignment="1">
      <alignment shrinkToFit="1"/>
    </xf>
    <xf numFmtId="3" fontId="6" fillId="0" borderId="81" xfId="0" applyNumberFormat="1" applyFont="1" applyBorder="1" applyAlignment="1">
      <alignment shrinkToFit="1"/>
    </xf>
    <xf numFmtId="3" fontId="6" fillId="0" borderId="82" xfId="0" applyNumberFormat="1" applyFont="1" applyBorder="1" applyAlignment="1">
      <alignment shrinkToFit="1"/>
    </xf>
    <xf numFmtId="3" fontId="2" fillId="0" borderId="0" xfId="0" applyNumberFormat="1" applyFont="1"/>
    <xf numFmtId="0" fontId="6" fillId="0" borderId="83" xfId="0" applyFont="1" applyBorder="1" applyAlignment="1">
      <alignment horizontal="center"/>
    </xf>
    <xf numFmtId="3" fontId="6" fillId="0" borderId="25" xfId="0" applyNumberFormat="1" applyFont="1" applyBorder="1"/>
    <xf numFmtId="3" fontId="6" fillId="0" borderId="84" xfId="0" applyNumberFormat="1" applyFont="1" applyBorder="1"/>
    <xf numFmtId="3" fontId="6" fillId="0" borderId="85" xfId="0" applyNumberFormat="1" applyFont="1" applyBorder="1"/>
    <xf numFmtId="3" fontId="6" fillId="0" borderId="86" xfId="0" applyNumberFormat="1" applyFont="1" applyBorder="1"/>
    <xf numFmtId="3" fontId="6" fillId="0" borderId="87" xfId="0" applyNumberFormat="1" applyFont="1" applyBorder="1"/>
    <xf numFmtId="3" fontId="6" fillId="0" borderId="88" xfId="0" applyNumberFormat="1" applyFont="1" applyBorder="1"/>
    <xf numFmtId="3" fontId="6" fillId="0" borderId="27" xfId="0" applyNumberFormat="1" applyFont="1" applyBorder="1"/>
    <xf numFmtId="3" fontId="6" fillId="0" borderId="30" xfId="0" applyNumberFormat="1" applyFont="1" applyBorder="1"/>
    <xf numFmtId="3" fontId="6" fillId="0" borderId="26" xfId="0" applyNumberFormat="1" applyFont="1" applyBorder="1"/>
    <xf numFmtId="3" fontId="6" fillId="0" borderId="89" xfId="0" applyNumberFormat="1" applyFont="1" applyBorder="1"/>
    <xf numFmtId="3" fontId="6" fillId="0" borderId="90" xfId="0" applyNumberFormat="1" applyFont="1" applyBorder="1"/>
    <xf numFmtId="3" fontId="6" fillId="0" borderId="91" xfId="0" applyNumberFormat="1" applyFont="1" applyBorder="1"/>
    <xf numFmtId="3" fontId="6" fillId="0" borderId="92" xfId="0" applyNumberFormat="1" applyFont="1" applyBorder="1"/>
    <xf numFmtId="3" fontId="6" fillId="0" borderId="64" xfId="0" applyNumberFormat="1" applyFont="1" applyBorder="1"/>
    <xf numFmtId="3" fontId="6" fillId="0" borderId="93" xfId="0" applyNumberFormat="1" applyFont="1" applyBorder="1"/>
    <xf numFmtId="3" fontId="6" fillId="0" borderId="58" xfId="0" applyNumberFormat="1" applyFont="1" applyBorder="1"/>
    <xf numFmtId="3" fontId="6" fillId="0" borderId="14" xfId="0" applyNumberFormat="1" applyFont="1" applyBorder="1"/>
    <xf numFmtId="3" fontId="6" fillId="0" borderId="94" xfId="0" applyNumberFormat="1" applyFont="1" applyBorder="1"/>
    <xf numFmtId="3" fontId="6" fillId="0" borderId="50" xfId="0" applyNumberFormat="1" applyFont="1" applyBorder="1"/>
    <xf numFmtId="3" fontId="6" fillId="0" borderId="95" xfId="0" applyNumberFormat="1" applyFont="1" applyBorder="1"/>
    <xf numFmtId="3" fontId="6" fillId="0" borderId="49" xfId="0" applyNumberFormat="1" applyFont="1" applyBorder="1"/>
    <xf numFmtId="3" fontId="6" fillId="0" borderId="16" xfId="0" applyNumberFormat="1" applyFont="1" applyBorder="1"/>
    <xf numFmtId="0" fontId="16" fillId="0" borderId="0" xfId="0" applyFont="1" applyAlignment="1">
      <alignment horizontal="right"/>
    </xf>
    <xf numFmtId="3" fontId="16" fillId="0" borderId="0" xfId="0" applyNumberFormat="1" applyFont="1"/>
    <xf numFmtId="3" fontId="2" fillId="0" borderId="0" xfId="0" applyNumberFormat="1" applyFont="1" applyAlignment="1">
      <alignment shrinkToFit="1"/>
    </xf>
    <xf numFmtId="3" fontId="10" fillId="0" borderId="0" xfId="0" applyNumberFormat="1" applyFont="1"/>
    <xf numFmtId="3" fontId="9" fillId="0" borderId="0" xfId="0" applyNumberFormat="1" applyFont="1"/>
    <xf numFmtId="0" fontId="8" fillId="0" borderId="0" xfId="0" applyFont="1" applyBorder="1"/>
    <xf numFmtId="38" fontId="6" fillId="2" borderId="8" xfId="1" applyFont="1" applyFill="1" applyBorder="1" applyAlignment="1">
      <alignment horizontal="center" vertical="center" shrinkToFit="1"/>
    </xf>
    <xf numFmtId="38" fontId="6" fillId="2" borderId="9" xfId="1" applyFont="1" applyFill="1" applyBorder="1" applyAlignment="1">
      <alignment horizontal="center" vertical="center" shrinkToFit="1"/>
    </xf>
    <xf numFmtId="0" fontId="6" fillId="2" borderId="0" xfId="0" applyFont="1" applyFill="1" applyAlignment="1">
      <alignment horizontal="center"/>
    </xf>
    <xf numFmtId="0" fontId="6" fillId="2" borderId="1" xfId="0" applyFont="1" applyFill="1" applyBorder="1" applyAlignment="1">
      <alignment horizontal="center" vertical="center" wrapText="1"/>
    </xf>
    <xf numFmtId="0" fontId="6" fillId="2" borderId="5" xfId="0" applyFont="1" applyFill="1" applyBorder="1" applyAlignment="1">
      <alignment horizontal="center" vertical="center"/>
    </xf>
    <xf numFmtId="0" fontId="6" fillId="2" borderId="2" xfId="0" applyFont="1" applyFill="1" applyBorder="1" applyAlignment="1">
      <alignment horizontal="center" vertical="center"/>
    </xf>
    <xf numFmtId="0" fontId="6" fillId="2" borderId="3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center"/>
    </xf>
    <xf numFmtId="0" fontId="6" fillId="2" borderId="6" xfId="0" applyFont="1" applyFill="1" applyBorder="1" applyAlignment="1">
      <alignment horizontal="center" vertical="center"/>
    </xf>
    <xf numFmtId="0" fontId="6" fillId="2" borderId="10" xfId="0" applyFont="1" applyFill="1" applyBorder="1" applyAlignment="1">
      <alignment horizontal="center" vertical="center"/>
    </xf>
    <xf numFmtId="0" fontId="6" fillId="2" borderId="7" xfId="0" applyFont="1" applyFill="1" applyBorder="1" applyAlignment="1">
      <alignment horizontal="center" vertical="center"/>
    </xf>
    <xf numFmtId="0" fontId="6" fillId="2" borderId="12" xfId="0" applyFont="1" applyFill="1" applyBorder="1" applyAlignment="1">
      <alignment horizontal="center" vertical="center"/>
    </xf>
    <xf numFmtId="0" fontId="6" fillId="2" borderId="14" xfId="0" applyFont="1" applyFill="1" applyBorder="1" applyAlignment="1">
      <alignment horizontal="center" vertical="center"/>
    </xf>
    <xf numFmtId="0" fontId="6" fillId="2" borderId="11" xfId="0" applyFont="1" applyFill="1" applyBorder="1" applyAlignment="1">
      <alignment horizontal="center" vertical="center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9" fillId="0" borderId="47" xfId="0" applyFont="1" applyBorder="1" applyAlignment="1">
      <alignment horizontal="center" vertical="center"/>
    </xf>
    <xf numFmtId="0" fontId="9" fillId="0" borderId="39" xfId="0" applyFont="1" applyBorder="1" applyAlignment="1">
      <alignment horizontal="center" vertical="center"/>
    </xf>
    <xf numFmtId="0" fontId="9" fillId="0" borderId="40" xfId="0" applyFont="1" applyBorder="1" applyAlignment="1">
      <alignment horizontal="center" vertical="center"/>
    </xf>
    <xf numFmtId="0" fontId="9" fillId="0" borderId="43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48" xfId="0" applyFont="1" applyBorder="1" applyAlignment="1">
      <alignment horizontal="center" vertical="center"/>
    </xf>
    <xf numFmtId="0" fontId="9" fillId="0" borderId="16" xfId="0" applyFont="1" applyBorder="1" applyAlignment="1">
      <alignment horizontal="center" vertical="center"/>
    </xf>
    <xf numFmtId="0" fontId="9" fillId="0" borderId="41" xfId="0" applyFont="1" applyBorder="1" applyAlignment="1">
      <alignment horizontal="center" vertical="center"/>
    </xf>
    <xf numFmtId="0" fontId="9" fillId="0" borderId="42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9" fillId="0" borderId="47" xfId="0" applyFont="1" applyBorder="1" applyAlignment="1">
      <alignment horizontal="center" vertical="center" wrapText="1"/>
    </xf>
    <xf numFmtId="0" fontId="2" fillId="0" borderId="0" xfId="0" applyFont="1" applyAlignment="1">
      <alignment horizontal="center"/>
    </xf>
    <xf numFmtId="184" fontId="2" fillId="0" borderId="0" xfId="0" applyNumberFormat="1" applyFont="1" applyAlignment="1">
      <alignment horizontal="center"/>
    </xf>
    <xf numFmtId="0" fontId="6" fillId="0" borderId="1" xfId="0" applyFont="1" applyBorder="1" applyAlignment="1">
      <alignment horizontal="center" vertical="center"/>
    </xf>
    <xf numFmtId="0" fontId="6" fillId="0" borderId="5" xfId="0" applyFont="1" applyBorder="1" applyAlignment="1">
      <alignment horizontal="center" vertical="center"/>
    </xf>
    <xf numFmtId="0" fontId="6" fillId="0" borderId="47" xfId="0" applyFont="1" applyBorder="1" applyAlignment="1">
      <alignment horizontal="center" vertical="center"/>
    </xf>
    <xf numFmtId="0" fontId="6" fillId="0" borderId="3" xfId="0" applyFont="1" applyBorder="1" applyAlignment="1">
      <alignment horizontal="center" vertical="center"/>
    </xf>
    <xf numFmtId="0" fontId="6" fillId="0" borderId="4" xfId="0" applyFont="1" applyBorder="1" applyAlignment="1">
      <alignment horizontal="center" vertical="center"/>
    </xf>
    <xf numFmtId="0" fontId="6" fillId="0" borderId="2" xfId="0" applyFont="1" applyBorder="1" applyAlignment="1">
      <alignment horizontal="center" vertical="center"/>
    </xf>
    <xf numFmtId="0" fontId="6" fillId="0" borderId="10" xfId="0" applyFont="1" applyBorder="1" applyAlignment="1">
      <alignment horizontal="center" vertical="center"/>
    </xf>
    <xf numFmtId="0" fontId="6" fillId="0" borderId="7" xfId="0" applyFont="1" applyBorder="1" applyAlignment="1">
      <alignment horizontal="center" vertical="center"/>
    </xf>
    <xf numFmtId="0" fontId="6" fillId="0" borderId="12" xfId="0" applyFont="1" applyBorder="1" applyAlignment="1">
      <alignment horizontal="center" vertical="center"/>
    </xf>
    <xf numFmtId="38" fontId="6" fillId="0" borderId="8" xfId="1" applyFont="1" applyBorder="1" applyAlignment="1">
      <alignment horizontal="center" vertical="center" shrinkToFit="1"/>
    </xf>
    <xf numFmtId="38" fontId="6" fillId="0" borderId="9" xfId="1" applyFont="1" applyBorder="1" applyAlignment="1">
      <alignment horizontal="center" vertical="center" shrinkToFit="1"/>
    </xf>
    <xf numFmtId="3" fontId="2" fillId="0" borderId="0" xfId="0" applyNumberFormat="1" applyFont="1" applyAlignment="1">
      <alignment horizont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externalLink" Target="externalLinks/externalLink4.xml"/><Relationship Id="rId3" Type="http://schemas.openxmlformats.org/officeDocument/2006/relationships/worksheet" Target="worksheets/sheet3.xml"/><Relationship Id="rId7" Type="http://schemas.openxmlformats.org/officeDocument/2006/relationships/externalLink" Target="externalLinks/externalLink3.xml"/><Relationship Id="rId12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externalLink" Target="externalLinks/externalLink2.xml"/><Relationship Id="rId11" Type="http://schemas.openxmlformats.org/officeDocument/2006/relationships/sharedStrings" Target="sharedStrings.xml"/><Relationship Id="rId5" Type="http://schemas.openxmlformats.org/officeDocument/2006/relationships/externalLink" Target="externalLinks/externalLink1.xml"/><Relationship Id="rId10" Type="http://schemas.openxmlformats.org/officeDocument/2006/relationships/styles" Target="styles.xml"/><Relationship Id="rId4" Type="http://schemas.openxmlformats.org/officeDocument/2006/relationships/worksheet" Target="worksheets/sheet4.xml"/><Relationship Id="rId9" Type="http://schemas.openxmlformats.org/officeDocument/2006/relationships/theme" Target="theme/theme1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rentai.local\fssroot2\Users\p47663\Desktop\H17&#26032;&#20998;&#39006;&#32068;&#12415;&#26367;&#12360;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F:\Users\p47663\Desktop\H17&#26032;&#20998;&#39006;&#32068;&#12415;&#26367;&#12360;.xls" TargetMode="External"/></Relationships>
</file>

<file path=xl/externalLinks/_rels/externalLink3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\\CFILESRV01\F_common\H14&#23601;&#35519;\&#35201;&#35336;&#34920;\&#12524;&#12452;&#12450;&#12454;&#12488;\&#35201;&#35336;&#34920;.xls" TargetMode="External"/></Relationships>
</file>

<file path=xl/externalLinks/_rels/externalLink4.xml.rels><?xml version="1.0" encoding="UTF-8" standalone="yes"?>
<Relationships xmlns="http://schemas.openxmlformats.org/package/2006/relationships"><Relationship Id="rId2" Type="http://schemas.openxmlformats.org/officeDocument/2006/relationships/externalLinkPath" Target="file:///\\Md202203756\e\&#22269;&#21218;&#35519;&#26619;\&#12304;2025&#24180;&#22269;&#21218;&#35519;&#26619;&#12305;\&#12304;&#26412;&#35519;&#26619;&#24460;_&#38598;&#35336;&#38306;&#20418;&#12305;\&#9733;&#36895;&#22577;&#20516;&#20844;&#34920;&#38306;&#20418;\&#12464;&#12521;&#12501;&#12539;&#34920;\&#9733;R7_&#22522;&#30990;&#12487;&#12540;&#12479;(&#34920;&#12394;&#12393;&#65289;&#65343;&#26368;&#21021;&#12395;&#26356;&#26032;&#12377;&#12427;&#12371;&#12392;_20260420&#20462;&#27491;.xlsx" TargetMode="External"/><Relationship Id="rId1" Type="http://schemas.openxmlformats.org/officeDocument/2006/relationships/externalLinkPath" Target="/&#22269;&#21218;&#35519;&#26619;/&#12304;2025&#24180;&#22269;&#21218;&#35519;&#26619;&#12305;/&#12304;&#26412;&#35519;&#26619;&#24460;_&#38598;&#35336;&#38306;&#20418;&#12305;/&#9733;&#36895;&#22577;&#20516;&#20844;&#34920;&#38306;&#20418;/&#12464;&#12521;&#12501;&#12539;&#34920;/&#9733;R7_&#22522;&#30990;&#12487;&#12540;&#12479;(&#34920;&#12394;&#12393;&#65289;&#65343;&#26368;&#21021;&#12395;&#26356;&#26032;&#12377;&#12427;&#12371;&#12392;_20260420&#20462;&#27491;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H17（新）都道府県"/>
      <sheetName val="H17（新）市町村"/>
      <sheetName val="H17（新）市町村 (組替え)"/>
      <sheetName val="H17都道府県"/>
      <sheetName val="H17市町村"/>
      <sheetName val="H17市町村 (組替え)"/>
      <sheetName val="チェッ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説明"/>
      <sheetName val="H17（新）都道府県"/>
      <sheetName val="H17（新）市町村"/>
      <sheetName val="H17（新）市町村 (組替え)"/>
      <sheetName val="H17都道府県"/>
      <sheetName val="H17市町村"/>
      <sheetName val="H17市町村 (組替え)"/>
      <sheetName val="チェック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</sheetDataSet>
  </externalBook>
</externalLink>
</file>

<file path=xl/externalLinks/externalLink3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sheetNames>
      <sheetName val="クロスエラー符号欄"/>
      <sheetName val="ﾚｲｱｳﾄ(17)"/>
      <sheetName val="ﾚｲｱｳﾄ(16)"/>
      <sheetName val="ﾚｲｱｳﾄ(15)"/>
      <sheetName val="ﾚｲｱｳﾄ(14)"/>
      <sheetName val="ﾚｲｱｳﾄ(13)"/>
      <sheetName val="ﾚｲｱｳﾄ(12)"/>
      <sheetName val="ﾚｲｱｳﾄ(11)"/>
      <sheetName val="ﾚｲｱｳﾄ(10)"/>
      <sheetName val="ﾚｲｱｳﾄ(9)"/>
      <sheetName val="ﾚｲｱｳﾄ(8)"/>
      <sheetName val="ﾚｲｱｳﾄ(7)"/>
      <sheetName val="ﾚｲｱｳﾄ(6)"/>
      <sheetName val="ﾚｲｱｳﾄ(5)"/>
      <sheetName val="ﾚｲｱｳﾄ(4)"/>
      <sheetName val="ﾚｲｱｳﾄ(3)"/>
      <sheetName val="ﾚｲｱｳﾄ(2)"/>
      <sheetName val="ﾚｲｱｳﾄ(1)"/>
      <sheetName val="符号表"/>
      <sheetName val="使い方"/>
      <sheetName val="集計設定"/>
      <sheetName val="レイアウト作成"/>
      <sheetName val="Sheet1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 refreshError="1"/>
      <sheetData sheetId="22" refreshError="1"/>
    </sheetDataSet>
  </externalBook>
</externalLink>
</file>

<file path=xl/externalLinks/externalLink4.xml><?xml version="1.0" encoding="utf-8"?>
<externalLink xmlns="http://schemas.openxmlformats.org/spreadsheetml/2006/main" xmlns:mc="http://schemas.openxmlformats.org/markup-compatibility/2006" xmlns:x14="http://schemas.microsoft.com/office/spreadsheetml/2009/9/main" xmlns:xxl21="http://schemas.microsoft.com/office/spreadsheetml/2021/extlinks2021" mc:Ignorable="x14 xxl21">
  <externalBook xmlns:r="http://schemas.openxmlformats.org/officeDocument/2006/relationships" r:id="rId1">
    <xxl21:alternateUrls>
      <xxl21:absoluteUrl r:id="rId2"/>
    </xxl21:alternateUrls>
    <sheetNames>
      <sheetName val="要入力"/>
      <sheetName val="表－１"/>
      <sheetName val="表－２"/>
      <sheetName val="表－３"/>
      <sheetName val="表－４"/>
      <sheetName val="１世帯あたり人員順位"/>
      <sheetName val="ポイント用（人口）"/>
      <sheetName val="ポイント用（世帯）"/>
      <sheetName val="グラフ1"/>
      <sheetName val="グラフ2"/>
      <sheetName val="グラフ3"/>
      <sheetName val="グラフ4"/>
      <sheetName val="P1県人口推移グラフ"/>
      <sheetName val="P10 県世帯推移グラフ"/>
      <sheetName val="県人口推移 (表T9-）"/>
      <sheetName val="P2　将来人口比較グラフ"/>
      <sheetName val="グラフ5"/>
      <sheetName val="Gデータ"/>
    </sheetNames>
    <sheetDataSet>
      <sheetData sheetId="0">
        <row r="4">
          <cell r="C4">
            <v>127094745</v>
          </cell>
          <cell r="I4">
            <v>1978742</v>
          </cell>
          <cell r="J4">
            <v>780730</v>
          </cell>
          <cell r="K4">
            <v>1891489</v>
          </cell>
          <cell r="L4">
            <v>792017</v>
          </cell>
        </row>
        <row r="5">
          <cell r="I5">
            <v>402557</v>
          </cell>
          <cell r="J5">
            <v>173386</v>
          </cell>
          <cell r="K5">
            <v>389011</v>
          </cell>
          <cell r="L5">
            <v>174770</v>
          </cell>
        </row>
        <row r="6">
          <cell r="I6">
            <v>158286</v>
          </cell>
          <cell r="J6">
            <v>62277</v>
          </cell>
          <cell r="K6">
            <v>154474</v>
          </cell>
          <cell r="L6">
            <v>64475</v>
          </cell>
        </row>
        <row r="7">
          <cell r="I7">
            <v>84419</v>
          </cell>
          <cell r="J7">
            <v>32748</v>
          </cell>
          <cell r="K7">
            <v>79355</v>
          </cell>
          <cell r="L7">
            <v>33128</v>
          </cell>
        </row>
        <row r="8">
          <cell r="I8">
            <v>106732</v>
          </cell>
          <cell r="J8">
            <v>42656</v>
          </cell>
          <cell r="K8">
            <v>101795</v>
          </cell>
          <cell r="L8">
            <v>43345</v>
          </cell>
        </row>
        <row r="9">
          <cell r="I9">
            <v>85283</v>
          </cell>
          <cell r="J9">
            <v>33438</v>
          </cell>
          <cell r="K9">
            <v>80844</v>
          </cell>
          <cell r="L9">
            <v>33595</v>
          </cell>
        </row>
        <row r="10">
          <cell r="I10">
            <v>76570</v>
          </cell>
          <cell r="J10">
            <v>29690</v>
          </cell>
          <cell r="K10">
            <v>71055</v>
          </cell>
          <cell r="L10">
            <v>29888</v>
          </cell>
        </row>
        <row r="11">
          <cell r="I11">
            <v>19247</v>
          </cell>
          <cell r="J11">
            <v>7452</v>
          </cell>
          <cell r="K11">
            <v>17590</v>
          </cell>
          <cell r="L11">
            <v>7277</v>
          </cell>
        </row>
        <row r="12">
          <cell r="I12">
            <v>37150</v>
          </cell>
          <cell r="J12">
            <v>14521</v>
          </cell>
          <cell r="K12">
            <v>35064</v>
          </cell>
          <cell r="L12">
            <v>14516</v>
          </cell>
        </row>
        <row r="13">
          <cell r="I13">
            <v>65649</v>
          </cell>
          <cell r="J13">
            <v>24842</v>
          </cell>
          <cell r="K13">
            <v>64464</v>
          </cell>
          <cell r="L13">
            <v>26204</v>
          </cell>
        </row>
        <row r="14">
          <cell r="I14">
            <v>47774</v>
          </cell>
          <cell r="J14">
            <v>18158</v>
          </cell>
          <cell r="K14">
            <v>43844</v>
          </cell>
          <cell r="L14">
            <v>17982</v>
          </cell>
        </row>
        <row r="15">
          <cell r="I15">
            <v>56689</v>
          </cell>
          <cell r="J15">
            <v>21880</v>
          </cell>
          <cell r="K15">
            <v>56872</v>
          </cell>
          <cell r="L15">
            <v>23028</v>
          </cell>
        </row>
        <row r="16">
          <cell r="I16">
            <v>55348</v>
          </cell>
          <cell r="J16">
            <v>21359</v>
          </cell>
          <cell r="K16">
            <v>51044</v>
          </cell>
          <cell r="L16">
            <v>20948</v>
          </cell>
        </row>
        <row r="17">
          <cell r="I17">
            <v>144521</v>
          </cell>
          <cell r="J17">
            <v>57129</v>
          </cell>
          <cell r="K17">
            <v>141226</v>
          </cell>
          <cell r="L17">
            <v>58782</v>
          </cell>
        </row>
        <row r="18">
          <cell r="I18">
            <v>99968</v>
          </cell>
          <cell r="J18">
            <v>39996</v>
          </cell>
          <cell r="K18">
            <v>97210</v>
          </cell>
          <cell r="L18">
            <v>40585</v>
          </cell>
        </row>
        <row r="19">
          <cell r="I19">
            <v>25280</v>
          </cell>
          <cell r="J19">
            <v>9511</v>
          </cell>
          <cell r="K19">
            <v>23348</v>
          </cell>
          <cell r="L19">
            <v>9489</v>
          </cell>
        </row>
        <row r="20">
          <cell r="I20">
            <v>56388</v>
          </cell>
          <cell r="J20">
            <v>22502</v>
          </cell>
          <cell r="K20">
            <v>56671</v>
          </cell>
          <cell r="L20">
            <v>23892</v>
          </cell>
        </row>
        <row r="21">
          <cell r="I21">
            <v>22538</v>
          </cell>
          <cell r="J21">
            <v>8196</v>
          </cell>
          <cell r="K21">
            <v>20481</v>
          </cell>
          <cell r="L21">
            <v>8068</v>
          </cell>
        </row>
        <row r="22">
          <cell r="I22">
            <v>32928</v>
          </cell>
          <cell r="J22">
            <v>11720</v>
          </cell>
          <cell r="K22">
            <v>31785</v>
          </cell>
          <cell r="L22">
            <v>12159</v>
          </cell>
        </row>
        <row r="23">
          <cell r="I23">
            <v>38997</v>
          </cell>
          <cell r="J23">
            <v>14562</v>
          </cell>
          <cell r="K23">
            <v>35540</v>
          </cell>
          <cell r="L23">
            <v>14401</v>
          </cell>
        </row>
        <row r="24">
          <cell r="I24">
            <v>30428</v>
          </cell>
          <cell r="J24">
            <v>11686</v>
          </cell>
          <cell r="K24">
            <v>27350</v>
          </cell>
          <cell r="L24">
            <v>11400</v>
          </cell>
        </row>
        <row r="25">
          <cell r="I25">
            <v>32735</v>
          </cell>
          <cell r="J25">
            <v>11600</v>
          </cell>
          <cell r="K25">
            <v>29903</v>
          </cell>
          <cell r="L25">
            <v>11538</v>
          </cell>
        </row>
        <row r="26">
          <cell r="I26">
            <v>25881</v>
          </cell>
          <cell r="J26">
            <v>10585</v>
          </cell>
          <cell r="K26">
            <v>26128</v>
          </cell>
          <cell r="L26">
            <v>11116</v>
          </cell>
        </row>
        <row r="27">
          <cell r="I27">
            <v>22208</v>
          </cell>
          <cell r="J27">
            <v>8595</v>
          </cell>
          <cell r="K27">
            <v>21833</v>
          </cell>
          <cell r="L27">
            <v>8899</v>
          </cell>
        </row>
        <row r="28">
          <cell r="I28">
            <v>26882</v>
          </cell>
          <cell r="J28">
            <v>9405</v>
          </cell>
          <cell r="K28">
            <v>24371</v>
          </cell>
          <cell r="L28">
            <v>9409</v>
          </cell>
        </row>
        <row r="29">
          <cell r="I29">
            <v>26402</v>
          </cell>
          <cell r="J29">
            <v>9580</v>
          </cell>
          <cell r="K29">
            <v>24949</v>
          </cell>
          <cell r="L29">
            <v>9716</v>
          </cell>
        </row>
        <row r="30">
          <cell r="I30">
            <v>6610</v>
          </cell>
          <cell r="J30">
            <v>2507</v>
          </cell>
          <cell r="K30">
            <v>5776</v>
          </cell>
          <cell r="L30">
            <v>2373</v>
          </cell>
        </row>
        <row r="31">
          <cell r="I31">
            <v>18585</v>
          </cell>
          <cell r="J31">
            <v>6810</v>
          </cell>
          <cell r="K31">
            <v>17590</v>
          </cell>
          <cell r="L31">
            <v>6970</v>
          </cell>
        </row>
        <row r="32">
          <cell r="I32">
            <v>9654</v>
          </cell>
          <cell r="J32">
            <v>3439</v>
          </cell>
          <cell r="K32">
            <v>8918</v>
          </cell>
          <cell r="L32">
            <v>3410</v>
          </cell>
        </row>
        <row r="33">
          <cell r="I33">
            <v>14355</v>
          </cell>
          <cell r="J33">
            <v>5013</v>
          </cell>
          <cell r="K33">
            <v>13892</v>
          </cell>
          <cell r="L33">
            <v>5385</v>
          </cell>
        </row>
        <row r="34">
          <cell r="I34">
            <v>19529</v>
          </cell>
          <cell r="J34">
            <v>7067</v>
          </cell>
          <cell r="K34">
            <v>17295</v>
          </cell>
          <cell r="L34">
            <v>6760</v>
          </cell>
        </row>
        <row r="35">
          <cell r="I35">
            <v>22041</v>
          </cell>
          <cell r="J35">
            <v>7547</v>
          </cell>
          <cell r="K35">
            <v>20549</v>
          </cell>
          <cell r="L35">
            <v>7729</v>
          </cell>
        </row>
        <row r="36">
          <cell r="I36">
            <v>23360</v>
          </cell>
          <cell r="J36">
            <v>8395</v>
          </cell>
          <cell r="K36">
            <v>21561</v>
          </cell>
          <cell r="L36">
            <v>8182</v>
          </cell>
        </row>
        <row r="37">
          <cell r="I37">
            <v>18139</v>
          </cell>
          <cell r="J37">
            <v>7418</v>
          </cell>
          <cell r="K37">
            <v>18239</v>
          </cell>
          <cell r="L37">
            <v>7795</v>
          </cell>
        </row>
        <row r="38">
          <cell r="I38">
            <v>8071</v>
          </cell>
          <cell r="J38">
            <v>3200</v>
          </cell>
          <cell r="K38">
            <v>8114</v>
          </cell>
          <cell r="L38">
            <v>3287</v>
          </cell>
        </row>
        <row r="39">
          <cell r="I39">
            <v>5626</v>
          </cell>
          <cell r="J39">
            <v>1967</v>
          </cell>
          <cell r="K39">
            <v>5795</v>
          </cell>
          <cell r="L39">
            <v>2114</v>
          </cell>
        </row>
        <row r="40">
          <cell r="I40">
            <v>9860</v>
          </cell>
          <cell r="J40">
            <v>3702</v>
          </cell>
          <cell r="K40">
            <v>9239</v>
          </cell>
          <cell r="L40">
            <v>3670</v>
          </cell>
        </row>
        <row r="41">
          <cell r="I41">
            <v>3402</v>
          </cell>
          <cell r="J41">
            <v>1312</v>
          </cell>
          <cell r="K41">
            <v>2873</v>
          </cell>
          <cell r="L41">
            <v>1224</v>
          </cell>
        </row>
        <row r="42">
          <cell r="I42">
            <v>10195</v>
          </cell>
          <cell r="J42">
            <v>3879</v>
          </cell>
          <cell r="K42">
            <v>9241</v>
          </cell>
          <cell r="L42">
            <v>3711</v>
          </cell>
        </row>
        <row r="43">
          <cell r="I43">
            <v>7412</v>
          </cell>
          <cell r="J43">
            <v>2872</v>
          </cell>
          <cell r="K43">
            <v>6408</v>
          </cell>
          <cell r="L43">
            <v>2733</v>
          </cell>
        </row>
        <row r="44">
          <cell r="I44">
            <v>2016</v>
          </cell>
          <cell r="J44">
            <v>780</v>
          </cell>
          <cell r="K44">
            <v>1809</v>
          </cell>
          <cell r="L44">
            <v>731</v>
          </cell>
        </row>
        <row r="45">
          <cell r="I45">
            <v>17516</v>
          </cell>
          <cell r="J45">
            <v>6768</v>
          </cell>
          <cell r="K45">
            <v>16503</v>
          </cell>
          <cell r="L45">
            <v>6689</v>
          </cell>
        </row>
        <row r="46">
          <cell r="I46">
            <v>1511</v>
          </cell>
          <cell r="J46">
            <v>580</v>
          </cell>
          <cell r="K46">
            <v>1480</v>
          </cell>
          <cell r="L46">
            <v>644</v>
          </cell>
        </row>
      </sheetData>
      <sheetData sheetId="1"/>
      <sheetData sheetId="2"/>
      <sheetData sheetId="3"/>
      <sheetData sheetId="4"/>
      <sheetData sheetId="5"/>
      <sheetData sheetId="6"/>
      <sheetData sheetId="7"/>
      <sheetData sheetId="8" refreshError="1"/>
      <sheetData sheetId="9" refreshError="1"/>
      <sheetData sheetId="10" refreshError="1"/>
      <sheetData sheetId="11" refreshError="1"/>
      <sheetData sheetId="12"/>
      <sheetData sheetId="13"/>
      <sheetData sheetId="14"/>
      <sheetData sheetId="15"/>
      <sheetData sheetId="16" refreshError="1"/>
      <sheetData sheetId="17"/>
    </sheetDataSet>
  </externalBook>
</externalLink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8F4EB6C-0B93-46E5-B144-16A36D9575AD}">
  <sheetPr>
    <pageSetUpPr fitToPage="1"/>
  </sheetPr>
  <dimension ref="A1:L105"/>
  <sheetViews>
    <sheetView zoomScaleNormal="100" zoomScaleSheetLayoutView="100" workbookViewId="0">
      <pane xSplit="2" ySplit="6" topLeftCell="C7" activePane="bottomRight" state="frozen"/>
      <selection pane="topRight" activeCell="S29" sqref="S29"/>
      <selection pane="bottomLeft" activeCell="S29" sqref="S29"/>
      <selection pane="bottomRight" activeCell="Q35" sqref="Q35"/>
    </sheetView>
  </sheetViews>
  <sheetFormatPr defaultColWidth="9.25" defaultRowHeight="11.4" x14ac:dyDescent="0.15"/>
  <cols>
    <col min="1" max="1" width="3.25" style="1" bestFit="1" customWidth="1"/>
    <col min="2" max="2" width="10.75" style="1" customWidth="1"/>
    <col min="3" max="3" width="14.75" style="1" customWidth="1"/>
    <col min="4" max="4" width="6.75" style="1" customWidth="1"/>
    <col min="5" max="5" width="14.75" style="1" customWidth="1"/>
    <col min="6" max="7" width="12.75" style="1" customWidth="1"/>
    <col min="8" max="8" width="14.75" style="1" customWidth="1"/>
    <col min="9" max="9" width="6.75" style="1" customWidth="1"/>
    <col min="10" max="10" width="14.75" style="1" customWidth="1"/>
    <col min="11" max="12" width="12.75" style="1" customWidth="1"/>
    <col min="13" max="13" width="1.5" style="1" customWidth="1"/>
    <col min="14" max="16384" width="9.25" style="1"/>
  </cols>
  <sheetData>
    <row r="1" spans="1:12" ht="18.149999999999999" customHeight="1" x14ac:dyDescent="0.2">
      <c r="B1" s="2" t="s">
        <v>0</v>
      </c>
    </row>
    <row r="2" spans="1:12" ht="10.5" customHeight="1" thickBot="1" x14ac:dyDescent="0.2"/>
    <row r="3" spans="1:12" ht="18.149999999999999" customHeight="1" x14ac:dyDescent="0.15">
      <c r="B3" s="229" t="s">
        <v>1</v>
      </c>
      <c r="C3" s="231" t="s">
        <v>2</v>
      </c>
      <c r="D3" s="232"/>
      <c r="E3" s="232"/>
      <c r="F3" s="232"/>
      <c r="G3" s="233"/>
      <c r="H3" s="231" t="s">
        <v>3</v>
      </c>
      <c r="I3" s="232"/>
      <c r="J3" s="232"/>
      <c r="K3" s="232"/>
      <c r="L3" s="233"/>
    </row>
    <row r="4" spans="1:12" ht="18.149999999999999" customHeight="1" x14ac:dyDescent="0.15">
      <c r="A4" s="3"/>
      <c r="B4" s="230"/>
      <c r="C4" s="234" t="s">
        <v>4</v>
      </c>
      <c r="D4" s="236" t="s">
        <v>5</v>
      </c>
      <c r="E4" s="236" t="s">
        <v>6</v>
      </c>
      <c r="F4" s="226" t="s">
        <v>7</v>
      </c>
      <c r="G4" s="227"/>
      <c r="H4" s="235" t="s">
        <v>4</v>
      </c>
      <c r="I4" s="236" t="s">
        <v>5</v>
      </c>
      <c r="J4" s="239" t="s">
        <v>6</v>
      </c>
      <c r="K4" s="226" t="s">
        <v>7</v>
      </c>
      <c r="L4" s="227"/>
    </row>
    <row r="5" spans="1:12" ht="18.149999999999999" customHeight="1" x14ac:dyDescent="0.15">
      <c r="A5" s="3"/>
      <c r="B5" s="230"/>
      <c r="C5" s="235"/>
      <c r="D5" s="237"/>
      <c r="E5" s="237"/>
      <c r="F5" s="4" t="s">
        <v>8</v>
      </c>
      <c r="G5" s="5" t="s">
        <v>9</v>
      </c>
      <c r="H5" s="235"/>
      <c r="I5" s="237"/>
      <c r="J5" s="239"/>
      <c r="K5" s="4" t="s">
        <v>8</v>
      </c>
      <c r="L5" s="5" t="s">
        <v>9</v>
      </c>
    </row>
    <row r="6" spans="1:12" ht="18.149999999999999" customHeight="1" thickBot="1" x14ac:dyDescent="0.2">
      <c r="A6" s="3"/>
      <c r="B6" s="230"/>
      <c r="C6" s="6" t="s">
        <v>10</v>
      </c>
      <c r="D6" s="238"/>
      <c r="E6" s="6" t="s">
        <v>10</v>
      </c>
      <c r="F6" s="7" t="s">
        <v>10</v>
      </c>
      <c r="G6" s="8" t="s">
        <v>11</v>
      </c>
      <c r="H6" s="9" t="s">
        <v>12</v>
      </c>
      <c r="I6" s="238"/>
      <c r="J6" s="10" t="s">
        <v>12</v>
      </c>
      <c r="K6" s="7" t="s">
        <v>12</v>
      </c>
      <c r="L6" s="8" t="s">
        <v>11</v>
      </c>
    </row>
    <row r="7" spans="1:12" ht="21" customHeight="1" x14ac:dyDescent="0.2">
      <c r="A7" s="3"/>
      <c r="B7" s="11" t="s">
        <v>169</v>
      </c>
      <c r="C7" s="12">
        <v>123049524</v>
      </c>
      <c r="D7" s="13"/>
      <c r="E7" s="14">
        <v>126146099</v>
      </c>
      <c r="F7" s="15">
        <v>-3096575</v>
      </c>
      <c r="G7" s="16">
        <v>-2.4547528814188699</v>
      </c>
      <c r="H7" s="17">
        <v>57124507</v>
      </c>
      <c r="I7" s="18"/>
      <c r="J7" s="12">
        <v>55830154</v>
      </c>
      <c r="K7" s="15">
        <v>1294353</v>
      </c>
      <c r="L7" s="19">
        <v>2.3183761950576027</v>
      </c>
    </row>
    <row r="8" spans="1:12" ht="21" customHeight="1" x14ac:dyDescent="0.2">
      <c r="A8" s="20">
        <v>1</v>
      </c>
      <c r="B8" s="21" t="s">
        <v>13</v>
      </c>
      <c r="C8" s="22">
        <v>4985419</v>
      </c>
      <c r="D8" s="23">
        <v>9</v>
      </c>
      <c r="E8" s="22">
        <v>5224614</v>
      </c>
      <c r="F8" s="24">
        <v>-239195</v>
      </c>
      <c r="G8" s="25">
        <v>-4.5782329565399476</v>
      </c>
      <c r="H8" s="26">
        <v>2465414</v>
      </c>
      <c r="I8" s="27">
        <v>7</v>
      </c>
      <c r="J8" s="28">
        <v>2476846</v>
      </c>
      <c r="K8" s="24">
        <v>-11432</v>
      </c>
      <c r="L8" s="29">
        <v>-0.46155473533679525</v>
      </c>
    </row>
    <row r="9" spans="1:12" ht="21" customHeight="1" x14ac:dyDescent="0.2">
      <c r="A9" s="20">
        <v>2</v>
      </c>
      <c r="B9" s="30" t="s">
        <v>14</v>
      </c>
      <c r="C9" s="31">
        <v>1140395</v>
      </c>
      <c r="D9" s="23">
        <v>31</v>
      </c>
      <c r="E9" s="32">
        <v>1237984</v>
      </c>
      <c r="F9" s="24">
        <v>-97589</v>
      </c>
      <c r="G9" s="25">
        <v>-7.8828967094889766</v>
      </c>
      <c r="H9" s="33">
        <v>498748</v>
      </c>
      <c r="I9" s="27">
        <v>31</v>
      </c>
      <c r="J9" s="34">
        <v>511526</v>
      </c>
      <c r="K9" s="24">
        <v>-12778</v>
      </c>
      <c r="L9" s="29">
        <v>-2.4980157411353479</v>
      </c>
    </row>
    <row r="10" spans="1:12" ht="21" customHeight="1" x14ac:dyDescent="0.2">
      <c r="A10" s="20">
        <v>3</v>
      </c>
      <c r="B10" s="30" t="s">
        <v>15</v>
      </c>
      <c r="C10" s="31">
        <v>1125502</v>
      </c>
      <c r="D10" s="23">
        <v>32</v>
      </c>
      <c r="E10" s="32">
        <v>1210534</v>
      </c>
      <c r="F10" s="24">
        <v>-85032</v>
      </c>
      <c r="G10" s="25">
        <v>-7.0243380194195293</v>
      </c>
      <c r="H10" s="33">
        <v>486376</v>
      </c>
      <c r="I10" s="27">
        <v>33</v>
      </c>
      <c r="J10" s="34">
        <v>492436</v>
      </c>
      <c r="K10" s="24">
        <v>-6060</v>
      </c>
      <c r="L10" s="29">
        <v>-1.2306167705041873</v>
      </c>
    </row>
    <row r="11" spans="1:12" ht="21" customHeight="1" x14ac:dyDescent="0.2">
      <c r="A11" s="20">
        <v>4</v>
      </c>
      <c r="B11" s="30" t="s">
        <v>16</v>
      </c>
      <c r="C11" s="31">
        <v>2227240</v>
      </c>
      <c r="D11" s="23">
        <v>14</v>
      </c>
      <c r="E11" s="32">
        <v>2301996</v>
      </c>
      <c r="F11" s="24">
        <v>-74756</v>
      </c>
      <c r="G11" s="25">
        <v>-3.247442654114082</v>
      </c>
      <c r="H11" s="33">
        <v>1007392</v>
      </c>
      <c r="I11" s="27">
        <v>14</v>
      </c>
      <c r="J11" s="34">
        <v>982523</v>
      </c>
      <c r="K11" s="24">
        <v>24869</v>
      </c>
      <c r="L11" s="29">
        <v>2.5311366756808744</v>
      </c>
    </row>
    <row r="12" spans="1:12" ht="21" customHeight="1" x14ac:dyDescent="0.2">
      <c r="A12" s="20">
        <v>5</v>
      </c>
      <c r="B12" s="30" t="s">
        <v>17</v>
      </c>
      <c r="C12" s="31">
        <v>882100</v>
      </c>
      <c r="D12" s="23">
        <v>39</v>
      </c>
      <c r="E12" s="32">
        <v>959502</v>
      </c>
      <c r="F12" s="24">
        <v>-77402</v>
      </c>
      <c r="G12" s="25">
        <v>-8.06689303409477</v>
      </c>
      <c r="H12" s="33">
        <v>377968</v>
      </c>
      <c r="I12" s="27">
        <v>40</v>
      </c>
      <c r="J12" s="34">
        <v>385187</v>
      </c>
      <c r="K12" s="24">
        <v>-7219</v>
      </c>
      <c r="L12" s="29">
        <v>-1.8741546313868329</v>
      </c>
    </row>
    <row r="13" spans="1:12" ht="21" customHeight="1" x14ac:dyDescent="0.2">
      <c r="A13" s="20">
        <v>6</v>
      </c>
      <c r="B13" s="30" t="s">
        <v>18</v>
      </c>
      <c r="C13" s="31">
        <v>993127</v>
      </c>
      <c r="D13" s="23">
        <v>36</v>
      </c>
      <c r="E13" s="35">
        <v>1068027</v>
      </c>
      <c r="F13" s="24">
        <v>-74900</v>
      </c>
      <c r="G13" s="25">
        <v>-7.0129313210246558</v>
      </c>
      <c r="H13" s="36">
        <v>398213</v>
      </c>
      <c r="I13" s="27">
        <v>38</v>
      </c>
      <c r="J13" s="37">
        <v>398015</v>
      </c>
      <c r="K13" s="24">
        <v>198</v>
      </c>
      <c r="L13" s="29">
        <v>4.9746868836601635E-2</v>
      </c>
    </row>
    <row r="14" spans="1:12" ht="21" customHeight="1" x14ac:dyDescent="0.2">
      <c r="A14" s="20">
        <v>7</v>
      </c>
      <c r="B14" s="30" t="s">
        <v>19</v>
      </c>
      <c r="C14" s="31">
        <v>1711937</v>
      </c>
      <c r="D14" s="23">
        <v>21</v>
      </c>
      <c r="E14" s="32">
        <v>1833152</v>
      </c>
      <c r="F14" s="24">
        <v>-121215</v>
      </c>
      <c r="G14" s="25">
        <v>-6.6123812973501384</v>
      </c>
      <c r="H14" s="33">
        <v>734134</v>
      </c>
      <c r="I14" s="27">
        <v>23</v>
      </c>
      <c r="J14" s="34">
        <v>742911</v>
      </c>
      <c r="K14" s="24">
        <v>-8777</v>
      </c>
      <c r="L14" s="29">
        <v>-1.1814335768349102</v>
      </c>
    </row>
    <row r="15" spans="1:12" ht="21" customHeight="1" x14ac:dyDescent="0.2">
      <c r="A15" s="20">
        <v>8</v>
      </c>
      <c r="B15" s="30" t="s">
        <v>20</v>
      </c>
      <c r="C15" s="31">
        <v>2791207</v>
      </c>
      <c r="D15" s="23">
        <v>11</v>
      </c>
      <c r="E15" s="32">
        <v>2867009</v>
      </c>
      <c r="F15" s="24">
        <v>-75802</v>
      </c>
      <c r="G15" s="25">
        <v>-2.643940078318554</v>
      </c>
      <c r="H15" s="33">
        <v>1221422</v>
      </c>
      <c r="I15" s="27">
        <v>12</v>
      </c>
      <c r="J15" s="34">
        <v>1184133</v>
      </c>
      <c r="K15" s="24">
        <v>37289</v>
      </c>
      <c r="L15" s="29">
        <v>3.1490550470259677</v>
      </c>
    </row>
    <row r="16" spans="1:12" ht="21" customHeight="1" x14ac:dyDescent="0.2">
      <c r="A16" s="20">
        <v>9</v>
      </c>
      <c r="B16" s="30" t="s">
        <v>21</v>
      </c>
      <c r="C16" s="31">
        <v>1864833</v>
      </c>
      <c r="D16" s="23">
        <v>19</v>
      </c>
      <c r="E16" s="32">
        <v>1933146</v>
      </c>
      <c r="F16" s="24">
        <v>-68313</v>
      </c>
      <c r="G16" s="25">
        <v>-3.5337734449441478</v>
      </c>
      <c r="H16" s="33">
        <v>815857</v>
      </c>
      <c r="I16" s="27">
        <v>18</v>
      </c>
      <c r="J16" s="34">
        <v>796923</v>
      </c>
      <c r="K16" s="24">
        <v>18934</v>
      </c>
      <c r="L16" s="29">
        <v>2.3758882602208748</v>
      </c>
    </row>
    <row r="17" spans="1:12" ht="21" customHeight="1" x14ac:dyDescent="0.2">
      <c r="A17" s="20">
        <v>10</v>
      </c>
      <c r="B17" s="30" t="s">
        <v>22</v>
      </c>
      <c r="C17" s="31">
        <v>1867582</v>
      </c>
      <c r="D17" s="23">
        <v>18</v>
      </c>
      <c r="E17" s="32">
        <v>1939110</v>
      </c>
      <c r="F17" s="24">
        <v>-71528</v>
      </c>
      <c r="G17" s="25">
        <v>-3.68870254910758</v>
      </c>
      <c r="H17" s="33">
        <v>816104</v>
      </c>
      <c r="I17" s="27">
        <v>17</v>
      </c>
      <c r="J17" s="34">
        <v>805252</v>
      </c>
      <c r="K17" s="24">
        <v>10852</v>
      </c>
      <c r="L17" s="29">
        <v>1.3476526602852275</v>
      </c>
    </row>
    <row r="18" spans="1:12" ht="21" customHeight="1" x14ac:dyDescent="0.2">
      <c r="A18" s="20">
        <v>11</v>
      </c>
      <c r="B18" s="30" t="s">
        <v>23</v>
      </c>
      <c r="C18" s="31">
        <v>7287169</v>
      </c>
      <c r="D18" s="23">
        <v>5</v>
      </c>
      <c r="E18" s="32">
        <v>7344765</v>
      </c>
      <c r="F18" s="24">
        <v>-57596</v>
      </c>
      <c r="G18" s="25">
        <v>-0.7841775740952911</v>
      </c>
      <c r="H18" s="33">
        <v>3285878</v>
      </c>
      <c r="I18" s="27">
        <v>5</v>
      </c>
      <c r="J18" s="34">
        <v>3162743</v>
      </c>
      <c r="K18" s="24">
        <v>123135</v>
      </c>
      <c r="L18" s="29">
        <v>3.8932976849525867</v>
      </c>
    </row>
    <row r="19" spans="1:12" ht="21" customHeight="1" x14ac:dyDescent="0.2">
      <c r="A19" s="20">
        <v>12</v>
      </c>
      <c r="B19" s="30" t="s">
        <v>24</v>
      </c>
      <c r="C19" s="31">
        <v>6258512</v>
      </c>
      <c r="D19" s="23">
        <v>6</v>
      </c>
      <c r="E19" s="32">
        <v>6284480</v>
      </c>
      <c r="F19" s="24">
        <v>-25968</v>
      </c>
      <c r="G19" s="25">
        <v>-0.41320841183359647</v>
      </c>
      <c r="H19" s="33">
        <v>2875923</v>
      </c>
      <c r="I19" s="27">
        <v>6</v>
      </c>
      <c r="J19" s="34">
        <v>2773840</v>
      </c>
      <c r="K19" s="24">
        <v>102083</v>
      </c>
      <c r="L19" s="29">
        <v>3.6802050586912007</v>
      </c>
    </row>
    <row r="20" spans="1:12" ht="21" customHeight="1" x14ac:dyDescent="0.2">
      <c r="A20" s="20">
        <v>13</v>
      </c>
      <c r="B20" s="30" t="s">
        <v>25</v>
      </c>
      <c r="C20" s="31">
        <v>14246219</v>
      </c>
      <c r="D20" s="23">
        <v>1</v>
      </c>
      <c r="E20" s="32">
        <v>14047598</v>
      </c>
      <c r="F20" s="24">
        <v>198621</v>
      </c>
      <c r="G20" s="25">
        <v>1.4139143218648482</v>
      </c>
      <c r="H20" s="33">
        <v>7566300</v>
      </c>
      <c r="I20" s="27">
        <v>1</v>
      </c>
      <c r="J20" s="34">
        <v>7227181</v>
      </c>
      <c r="K20" s="24">
        <v>339119</v>
      </c>
      <c r="L20" s="29">
        <v>4.6922721321079406</v>
      </c>
    </row>
    <row r="21" spans="1:12" ht="21" customHeight="1" x14ac:dyDescent="0.2">
      <c r="A21" s="20">
        <v>14</v>
      </c>
      <c r="B21" s="30" t="s">
        <v>26</v>
      </c>
      <c r="C21" s="31">
        <v>9193657</v>
      </c>
      <c r="D21" s="23">
        <v>2</v>
      </c>
      <c r="E21" s="32">
        <v>9237333</v>
      </c>
      <c r="F21" s="24">
        <v>-43676</v>
      </c>
      <c r="G21" s="25">
        <v>-0.47282045586101529</v>
      </c>
      <c r="H21" s="33">
        <v>4348580</v>
      </c>
      <c r="I21" s="27">
        <v>2</v>
      </c>
      <c r="J21" s="34">
        <v>4223705</v>
      </c>
      <c r="K21" s="24">
        <v>124875</v>
      </c>
      <c r="L21" s="29">
        <v>2.9565275036963992</v>
      </c>
    </row>
    <row r="22" spans="1:12" ht="21" customHeight="1" x14ac:dyDescent="0.2">
      <c r="A22" s="20">
        <v>15</v>
      </c>
      <c r="B22" s="30" t="s">
        <v>27</v>
      </c>
      <c r="C22" s="31">
        <v>2068476</v>
      </c>
      <c r="D22" s="23">
        <v>15</v>
      </c>
      <c r="E22" s="32">
        <v>2201272</v>
      </c>
      <c r="F22" s="24">
        <v>-132796</v>
      </c>
      <c r="G22" s="25">
        <v>-6.0326938242979518</v>
      </c>
      <c r="H22" s="33">
        <v>865412</v>
      </c>
      <c r="I22" s="27">
        <v>15</v>
      </c>
      <c r="J22" s="34">
        <v>864750</v>
      </c>
      <c r="K22" s="24">
        <v>662</v>
      </c>
      <c r="L22" s="29">
        <v>7.6553917317143685E-2</v>
      </c>
    </row>
    <row r="23" spans="1:12" ht="21" customHeight="1" x14ac:dyDescent="0.2">
      <c r="A23" s="20">
        <v>16</v>
      </c>
      <c r="B23" s="30" t="s">
        <v>28</v>
      </c>
      <c r="C23" s="31">
        <v>985675</v>
      </c>
      <c r="D23" s="23">
        <v>37</v>
      </c>
      <c r="E23" s="32">
        <v>1034814</v>
      </c>
      <c r="F23" s="24">
        <v>-49139</v>
      </c>
      <c r="G23" s="25">
        <v>-4.7485828371088914</v>
      </c>
      <c r="H23" s="33">
        <v>410621</v>
      </c>
      <c r="I23" s="27">
        <v>36</v>
      </c>
      <c r="J23" s="34">
        <v>403989</v>
      </c>
      <c r="K23" s="24">
        <v>6632</v>
      </c>
      <c r="L23" s="29">
        <v>1.641628856231234</v>
      </c>
    </row>
    <row r="24" spans="1:12" ht="21" customHeight="1" x14ac:dyDescent="0.2">
      <c r="A24" s="20">
        <v>17</v>
      </c>
      <c r="B24" s="30" t="s">
        <v>29</v>
      </c>
      <c r="C24" s="31">
        <v>1088221</v>
      </c>
      <c r="D24" s="23">
        <v>33</v>
      </c>
      <c r="E24" s="32">
        <v>1132526</v>
      </c>
      <c r="F24" s="24">
        <v>-44305</v>
      </c>
      <c r="G24" s="25">
        <v>-3.9120514672510827</v>
      </c>
      <c r="H24" s="33">
        <v>476897</v>
      </c>
      <c r="I24" s="27">
        <v>34</v>
      </c>
      <c r="J24" s="34">
        <v>469910</v>
      </c>
      <c r="K24" s="24">
        <v>6987</v>
      </c>
      <c r="L24" s="29">
        <v>1.4868804664723032</v>
      </c>
    </row>
    <row r="25" spans="1:12" ht="21" customHeight="1" x14ac:dyDescent="0.2">
      <c r="A25" s="20">
        <v>18</v>
      </c>
      <c r="B25" s="30" t="s">
        <v>30</v>
      </c>
      <c r="C25" s="31">
        <v>729386</v>
      </c>
      <c r="D25" s="23">
        <v>43</v>
      </c>
      <c r="E25" s="32">
        <v>766863</v>
      </c>
      <c r="F25" s="24">
        <v>-37477</v>
      </c>
      <c r="G25" s="25">
        <v>-4.8870528373386115</v>
      </c>
      <c r="H25" s="33">
        <v>294532</v>
      </c>
      <c r="I25" s="27">
        <v>45</v>
      </c>
      <c r="J25" s="34">
        <v>291662</v>
      </c>
      <c r="K25" s="24">
        <v>2870</v>
      </c>
      <c r="L25" s="29">
        <v>0.98401574425190808</v>
      </c>
    </row>
    <row r="26" spans="1:12" ht="21" customHeight="1" x14ac:dyDescent="0.2">
      <c r="A26" s="20">
        <v>19</v>
      </c>
      <c r="B26" s="30" t="s">
        <v>31</v>
      </c>
      <c r="C26" s="31">
        <v>779912</v>
      </c>
      <c r="D26" s="23">
        <v>42</v>
      </c>
      <c r="E26" s="32">
        <v>809974</v>
      </c>
      <c r="F26" s="24">
        <v>-30062</v>
      </c>
      <c r="G26" s="25">
        <v>-3.7114771585260762</v>
      </c>
      <c r="H26" s="33">
        <v>346287</v>
      </c>
      <c r="I26" s="27">
        <v>41</v>
      </c>
      <c r="J26" s="34">
        <v>338853</v>
      </c>
      <c r="K26" s="24">
        <v>7434</v>
      </c>
      <c r="L26" s="29">
        <v>2.1938716788695984</v>
      </c>
    </row>
    <row r="27" spans="1:12" ht="21" customHeight="1" x14ac:dyDescent="0.2">
      <c r="A27" s="20">
        <v>20</v>
      </c>
      <c r="B27" s="30" t="s">
        <v>32</v>
      </c>
      <c r="C27" s="31">
        <v>1954950</v>
      </c>
      <c r="D27" s="23">
        <v>16</v>
      </c>
      <c r="E27" s="32">
        <v>2048011</v>
      </c>
      <c r="F27" s="24">
        <v>-93061</v>
      </c>
      <c r="G27" s="25">
        <v>-4.5439697345375585</v>
      </c>
      <c r="H27" s="33">
        <v>842934</v>
      </c>
      <c r="I27" s="27">
        <v>16</v>
      </c>
      <c r="J27" s="34">
        <v>832097</v>
      </c>
      <c r="K27" s="24">
        <v>10837</v>
      </c>
      <c r="L27" s="29">
        <v>1.3023721993950224</v>
      </c>
    </row>
    <row r="28" spans="1:12" s="47" customFormat="1" ht="21" customHeight="1" x14ac:dyDescent="0.2">
      <c r="A28" s="20">
        <v>21</v>
      </c>
      <c r="B28" s="38" t="s">
        <v>170</v>
      </c>
      <c r="C28" s="39">
        <v>1891489</v>
      </c>
      <c r="D28" s="40">
        <v>17</v>
      </c>
      <c r="E28" s="41">
        <v>1978742</v>
      </c>
      <c r="F28" s="42">
        <v>-87253</v>
      </c>
      <c r="G28" s="43">
        <v>-4.4095187750601141</v>
      </c>
      <c r="H28" s="44">
        <v>792017</v>
      </c>
      <c r="I28" s="41">
        <v>20</v>
      </c>
      <c r="J28" s="45">
        <v>780730</v>
      </c>
      <c r="K28" s="42">
        <v>11287</v>
      </c>
      <c r="L28" s="46">
        <v>1.4456982567596992</v>
      </c>
    </row>
    <row r="29" spans="1:12" ht="21" customHeight="1" x14ac:dyDescent="0.2">
      <c r="A29" s="20">
        <v>22</v>
      </c>
      <c r="B29" s="48" t="s">
        <v>33</v>
      </c>
      <c r="C29" s="31">
        <v>3468845</v>
      </c>
      <c r="D29" s="23">
        <v>10</v>
      </c>
      <c r="E29" s="32">
        <v>3633202</v>
      </c>
      <c r="F29" s="24">
        <v>-164357</v>
      </c>
      <c r="G29" s="25">
        <v>-4.5237506750244005</v>
      </c>
      <c r="H29" s="33">
        <v>1501036</v>
      </c>
      <c r="I29" s="27">
        <v>10</v>
      </c>
      <c r="J29" s="34">
        <v>1483472</v>
      </c>
      <c r="K29" s="24">
        <v>17564</v>
      </c>
      <c r="L29" s="29">
        <v>1.1839792055394371</v>
      </c>
    </row>
    <row r="30" spans="1:12" ht="21" customHeight="1" x14ac:dyDescent="0.2">
      <c r="A30" s="20">
        <v>23</v>
      </c>
      <c r="B30" s="48" t="s">
        <v>171</v>
      </c>
      <c r="C30" s="31">
        <v>7449403</v>
      </c>
      <c r="D30" s="23">
        <v>4</v>
      </c>
      <c r="E30" s="32">
        <v>7542415</v>
      </c>
      <c r="F30" s="24">
        <v>-93012</v>
      </c>
      <c r="G30" s="25">
        <v>-1.233185922546028</v>
      </c>
      <c r="H30" s="33">
        <v>3350190</v>
      </c>
      <c r="I30" s="27">
        <v>4</v>
      </c>
      <c r="J30" s="34">
        <v>3238301</v>
      </c>
      <c r="K30" s="24">
        <v>111889</v>
      </c>
      <c r="L30" s="29">
        <v>3.4551760321230174</v>
      </c>
    </row>
    <row r="31" spans="1:12" ht="21" customHeight="1" x14ac:dyDescent="0.2">
      <c r="A31" s="20">
        <v>24</v>
      </c>
      <c r="B31" s="48" t="s">
        <v>172</v>
      </c>
      <c r="C31" s="31">
        <v>1694896</v>
      </c>
      <c r="D31" s="23">
        <v>22</v>
      </c>
      <c r="E31" s="32">
        <v>1770254</v>
      </c>
      <c r="F31" s="24">
        <v>-75358</v>
      </c>
      <c r="G31" s="25">
        <v>-4.2569032466527403</v>
      </c>
      <c r="H31" s="33">
        <v>747898</v>
      </c>
      <c r="I31" s="27">
        <v>21</v>
      </c>
      <c r="J31" s="34">
        <v>742598</v>
      </c>
      <c r="K31" s="24">
        <v>5300</v>
      </c>
      <c r="L31" s="29">
        <v>0.71371051362917759</v>
      </c>
    </row>
    <row r="32" spans="1:12" ht="21" customHeight="1" x14ac:dyDescent="0.2">
      <c r="A32" s="20">
        <v>25</v>
      </c>
      <c r="B32" s="48" t="s">
        <v>34</v>
      </c>
      <c r="C32" s="31">
        <v>1392439</v>
      </c>
      <c r="D32" s="23">
        <v>26</v>
      </c>
      <c r="E32" s="32">
        <v>1413610</v>
      </c>
      <c r="F32" s="24">
        <v>-21171</v>
      </c>
      <c r="G32" s="25">
        <v>-1.4976549401885952</v>
      </c>
      <c r="H32" s="33">
        <v>590946</v>
      </c>
      <c r="I32" s="27">
        <v>27</v>
      </c>
      <c r="J32" s="34">
        <v>571374</v>
      </c>
      <c r="K32" s="24">
        <v>19572</v>
      </c>
      <c r="L32" s="29">
        <v>3.4254271282907518</v>
      </c>
    </row>
    <row r="33" spans="1:12" ht="21" customHeight="1" x14ac:dyDescent="0.2">
      <c r="A33" s="20">
        <v>26</v>
      </c>
      <c r="B33" s="48" t="s">
        <v>35</v>
      </c>
      <c r="C33" s="31">
        <v>2502747</v>
      </c>
      <c r="D33" s="23">
        <v>13</v>
      </c>
      <c r="E33" s="32">
        <v>2578087</v>
      </c>
      <c r="F33" s="24">
        <v>-75340</v>
      </c>
      <c r="G33" s="25">
        <v>-2.9223218611319166</v>
      </c>
      <c r="H33" s="33">
        <v>1219912</v>
      </c>
      <c r="I33" s="27">
        <v>13</v>
      </c>
      <c r="J33" s="34">
        <v>1190527</v>
      </c>
      <c r="K33" s="24">
        <v>29385</v>
      </c>
      <c r="L33" s="29">
        <v>2.4682346557448929</v>
      </c>
    </row>
    <row r="34" spans="1:12" ht="21" customHeight="1" x14ac:dyDescent="0.2">
      <c r="A34" s="20">
        <v>27</v>
      </c>
      <c r="B34" s="48" t="s">
        <v>36</v>
      </c>
      <c r="C34" s="31">
        <v>8764578</v>
      </c>
      <c r="D34" s="23">
        <v>3</v>
      </c>
      <c r="E34" s="32">
        <v>8837685</v>
      </c>
      <c r="F34" s="24">
        <v>-73107</v>
      </c>
      <c r="G34" s="25">
        <v>-0.82721889273039262</v>
      </c>
      <c r="H34" s="33">
        <v>4307758</v>
      </c>
      <c r="I34" s="27">
        <v>3</v>
      </c>
      <c r="J34" s="34">
        <v>4135879</v>
      </c>
      <c r="K34" s="24">
        <v>171879</v>
      </c>
      <c r="L34" s="29">
        <v>4.1558033975365332</v>
      </c>
    </row>
    <row r="35" spans="1:12" ht="21" customHeight="1" x14ac:dyDescent="0.2">
      <c r="A35" s="20">
        <v>28</v>
      </c>
      <c r="B35" s="48" t="s">
        <v>37</v>
      </c>
      <c r="C35" s="49">
        <v>5323825</v>
      </c>
      <c r="D35" s="23">
        <v>7</v>
      </c>
      <c r="E35" s="32">
        <v>5465002</v>
      </c>
      <c r="F35" s="24">
        <v>-141177</v>
      </c>
      <c r="G35" s="25">
        <v>-2.5832927417043945</v>
      </c>
      <c r="H35" s="33">
        <v>2462107</v>
      </c>
      <c r="I35" s="27">
        <v>8</v>
      </c>
      <c r="J35" s="34">
        <v>2402484</v>
      </c>
      <c r="K35" s="24">
        <v>59623</v>
      </c>
      <c r="L35" s="29">
        <v>2.4817230832754769</v>
      </c>
    </row>
    <row r="36" spans="1:12" ht="21" customHeight="1" x14ac:dyDescent="0.2">
      <c r="A36" s="20">
        <v>29</v>
      </c>
      <c r="B36" s="48" t="s">
        <v>38</v>
      </c>
      <c r="C36" s="31">
        <v>1269180</v>
      </c>
      <c r="D36" s="23">
        <v>27</v>
      </c>
      <c r="E36" s="32">
        <v>1324473</v>
      </c>
      <c r="F36" s="24">
        <v>-55293</v>
      </c>
      <c r="G36" s="25">
        <v>-4.1747170383994243</v>
      </c>
      <c r="H36" s="33">
        <v>544878</v>
      </c>
      <c r="I36" s="27">
        <v>30</v>
      </c>
      <c r="J36" s="34">
        <v>544981</v>
      </c>
      <c r="K36" s="24">
        <v>-103</v>
      </c>
      <c r="L36" s="29">
        <v>-1.8899741458876549E-2</v>
      </c>
    </row>
    <row r="37" spans="1:12" ht="21" customHeight="1" x14ac:dyDescent="0.2">
      <c r="A37" s="20">
        <v>30</v>
      </c>
      <c r="B37" s="48" t="s">
        <v>39</v>
      </c>
      <c r="C37" s="31">
        <v>864262</v>
      </c>
      <c r="D37" s="23">
        <v>40</v>
      </c>
      <c r="E37" s="32">
        <v>922584</v>
      </c>
      <c r="F37" s="24">
        <v>-58322</v>
      </c>
      <c r="G37" s="25">
        <v>-6.3215923970066683</v>
      </c>
      <c r="H37" s="33">
        <v>389058</v>
      </c>
      <c r="I37" s="27">
        <v>39</v>
      </c>
      <c r="J37" s="34">
        <v>394483</v>
      </c>
      <c r="K37" s="24">
        <v>-5425</v>
      </c>
      <c r="L37" s="29">
        <v>-1.3752176899891757</v>
      </c>
    </row>
    <row r="38" spans="1:12" ht="21" customHeight="1" x14ac:dyDescent="0.2">
      <c r="A38" s="20">
        <v>31</v>
      </c>
      <c r="B38" s="48" t="s">
        <v>40</v>
      </c>
      <c r="C38" s="31">
        <v>523732</v>
      </c>
      <c r="D38" s="23">
        <v>47</v>
      </c>
      <c r="E38" s="32">
        <v>553407</v>
      </c>
      <c r="F38" s="24">
        <v>-29675</v>
      </c>
      <c r="G38" s="25">
        <v>-5.3622379189276606</v>
      </c>
      <c r="H38" s="33">
        <v>220185</v>
      </c>
      <c r="I38" s="27">
        <v>47</v>
      </c>
      <c r="J38" s="34">
        <v>219742</v>
      </c>
      <c r="K38" s="24">
        <v>443</v>
      </c>
      <c r="L38" s="29">
        <v>0.20160005825012967</v>
      </c>
    </row>
    <row r="39" spans="1:12" ht="21" customHeight="1" x14ac:dyDescent="0.2">
      <c r="A39" s="20">
        <v>32</v>
      </c>
      <c r="B39" s="48" t="s">
        <v>41</v>
      </c>
      <c r="C39" s="31">
        <v>629460</v>
      </c>
      <c r="D39" s="23">
        <v>46</v>
      </c>
      <c r="E39" s="32">
        <v>671126</v>
      </c>
      <c r="F39" s="24">
        <v>-41666</v>
      </c>
      <c r="G39" s="25">
        <v>-6.2083721983651357</v>
      </c>
      <c r="H39" s="33">
        <v>267035</v>
      </c>
      <c r="I39" s="27">
        <v>46</v>
      </c>
      <c r="J39" s="34">
        <v>269892</v>
      </c>
      <c r="K39" s="24">
        <v>-2857</v>
      </c>
      <c r="L39" s="29">
        <v>-1.0585715767788597</v>
      </c>
    </row>
    <row r="40" spans="1:12" ht="21" customHeight="1" x14ac:dyDescent="0.2">
      <c r="A40" s="20">
        <v>33</v>
      </c>
      <c r="B40" s="48" t="s">
        <v>42</v>
      </c>
      <c r="C40" s="31">
        <v>1808664</v>
      </c>
      <c r="D40" s="23">
        <v>20</v>
      </c>
      <c r="E40" s="32">
        <v>1888432</v>
      </c>
      <c r="F40" s="24">
        <v>-79768</v>
      </c>
      <c r="G40" s="25">
        <v>-4.2240334838638613</v>
      </c>
      <c r="H40" s="33">
        <v>806170</v>
      </c>
      <c r="I40" s="27">
        <v>19</v>
      </c>
      <c r="J40" s="34">
        <v>801409</v>
      </c>
      <c r="K40" s="24">
        <v>4761</v>
      </c>
      <c r="L40" s="29">
        <v>0.59407867892674027</v>
      </c>
    </row>
    <row r="41" spans="1:12" ht="21" customHeight="1" x14ac:dyDescent="0.2">
      <c r="A41" s="20">
        <v>34</v>
      </c>
      <c r="B41" s="48" t="s">
        <v>43</v>
      </c>
      <c r="C41" s="31">
        <v>2683399</v>
      </c>
      <c r="D41" s="23">
        <v>12</v>
      </c>
      <c r="E41" s="32">
        <v>2799702</v>
      </c>
      <c r="F41" s="24">
        <v>-116303</v>
      </c>
      <c r="G41" s="25">
        <v>-4.1541206885589963</v>
      </c>
      <c r="H41" s="33">
        <v>1244311</v>
      </c>
      <c r="I41" s="27">
        <v>11</v>
      </c>
      <c r="J41" s="34">
        <v>1243527</v>
      </c>
      <c r="K41" s="24">
        <v>784</v>
      </c>
      <c r="L41" s="29">
        <v>6.3046479891469984E-2</v>
      </c>
    </row>
    <row r="42" spans="1:12" ht="21" customHeight="1" x14ac:dyDescent="0.2">
      <c r="A42" s="20">
        <v>35</v>
      </c>
      <c r="B42" s="48" t="s">
        <v>44</v>
      </c>
      <c r="C42" s="31">
        <v>1264006</v>
      </c>
      <c r="D42" s="23">
        <v>28</v>
      </c>
      <c r="E42" s="32">
        <v>1342059</v>
      </c>
      <c r="F42" s="24">
        <v>-78053</v>
      </c>
      <c r="G42" s="25">
        <v>-5.8159142034739162</v>
      </c>
      <c r="H42" s="33">
        <v>587131</v>
      </c>
      <c r="I42" s="27">
        <v>28</v>
      </c>
      <c r="J42" s="34">
        <v>598824</v>
      </c>
      <c r="K42" s="24">
        <v>-11693</v>
      </c>
      <c r="L42" s="29">
        <v>-1.9526605480074277</v>
      </c>
    </row>
    <row r="43" spans="1:12" ht="21" customHeight="1" x14ac:dyDescent="0.2">
      <c r="A43" s="20">
        <v>36</v>
      </c>
      <c r="B43" s="48" t="s">
        <v>45</v>
      </c>
      <c r="C43" s="31">
        <v>675489</v>
      </c>
      <c r="D43" s="23">
        <v>44</v>
      </c>
      <c r="E43" s="32">
        <v>719559</v>
      </c>
      <c r="F43" s="24">
        <v>-44070</v>
      </c>
      <c r="G43" s="25">
        <v>-6.1245846414262068</v>
      </c>
      <c r="H43" s="33">
        <v>304292</v>
      </c>
      <c r="I43" s="27">
        <v>44</v>
      </c>
      <c r="J43" s="34">
        <v>308210</v>
      </c>
      <c r="K43" s="24">
        <v>-3918</v>
      </c>
      <c r="L43" s="29">
        <v>-1.2712111871775738</v>
      </c>
    </row>
    <row r="44" spans="1:12" ht="21" customHeight="1" x14ac:dyDescent="0.2">
      <c r="A44" s="20">
        <v>37</v>
      </c>
      <c r="B44" s="48" t="s">
        <v>46</v>
      </c>
      <c r="C44" s="31">
        <v>907725</v>
      </c>
      <c r="D44" s="23">
        <v>38</v>
      </c>
      <c r="E44" s="32">
        <v>950244</v>
      </c>
      <c r="F44" s="24">
        <v>-42519</v>
      </c>
      <c r="G44" s="25">
        <v>-4.4745349615467189</v>
      </c>
      <c r="H44" s="33">
        <v>409970</v>
      </c>
      <c r="I44" s="27">
        <v>37</v>
      </c>
      <c r="J44" s="34">
        <v>406985</v>
      </c>
      <c r="K44" s="24">
        <v>2985</v>
      </c>
      <c r="L44" s="29">
        <v>0.73344226445692096</v>
      </c>
    </row>
    <row r="45" spans="1:12" ht="21" customHeight="1" x14ac:dyDescent="0.2">
      <c r="A45" s="20">
        <v>38</v>
      </c>
      <c r="B45" s="48" t="s">
        <v>47</v>
      </c>
      <c r="C45" s="31">
        <v>1260088</v>
      </c>
      <c r="D45" s="23">
        <v>29</v>
      </c>
      <c r="E45" s="32">
        <v>1334841</v>
      </c>
      <c r="F45" s="24">
        <v>-74753</v>
      </c>
      <c r="G45" s="25">
        <v>-5.6001426387112776</v>
      </c>
      <c r="H45" s="33">
        <v>593707</v>
      </c>
      <c r="I45" s="27">
        <v>26</v>
      </c>
      <c r="J45" s="34">
        <v>601402</v>
      </c>
      <c r="K45" s="24">
        <v>-7695</v>
      </c>
      <c r="L45" s="29">
        <v>-1.2795102111399697</v>
      </c>
    </row>
    <row r="46" spans="1:12" ht="21" customHeight="1" x14ac:dyDescent="0.2">
      <c r="A46" s="20">
        <v>39</v>
      </c>
      <c r="B46" s="48" t="s">
        <v>48</v>
      </c>
      <c r="C46" s="31">
        <v>643437</v>
      </c>
      <c r="D46" s="23">
        <v>45</v>
      </c>
      <c r="E46" s="32">
        <v>691527</v>
      </c>
      <c r="F46" s="24">
        <v>-48090</v>
      </c>
      <c r="G46" s="25">
        <v>-6.9541753250415379</v>
      </c>
      <c r="H46" s="33">
        <v>306794</v>
      </c>
      <c r="I46" s="27">
        <v>43</v>
      </c>
      <c r="J46" s="34">
        <v>315272</v>
      </c>
      <c r="K46" s="24">
        <v>-8478</v>
      </c>
      <c r="L46" s="29">
        <v>-2.6891065492653961</v>
      </c>
    </row>
    <row r="47" spans="1:12" ht="21" customHeight="1" x14ac:dyDescent="0.2">
      <c r="A47" s="20">
        <v>40</v>
      </c>
      <c r="B47" s="48" t="s">
        <v>49</v>
      </c>
      <c r="C47" s="31">
        <v>5081879</v>
      </c>
      <c r="D47" s="23">
        <v>8</v>
      </c>
      <c r="E47" s="32">
        <v>5135214</v>
      </c>
      <c r="F47" s="24">
        <v>-53335</v>
      </c>
      <c r="G47" s="25">
        <v>-1.0386129964593491</v>
      </c>
      <c r="H47" s="33">
        <v>2401053</v>
      </c>
      <c r="I47" s="27">
        <v>9</v>
      </c>
      <c r="J47" s="34">
        <v>2323325</v>
      </c>
      <c r="K47" s="24">
        <v>77728</v>
      </c>
      <c r="L47" s="29">
        <v>3.3455500199068142</v>
      </c>
    </row>
    <row r="48" spans="1:12" ht="21" customHeight="1" x14ac:dyDescent="0.2">
      <c r="A48" s="20">
        <v>41</v>
      </c>
      <c r="B48" s="48" t="s">
        <v>50</v>
      </c>
      <c r="C48" s="31">
        <v>781214</v>
      </c>
      <c r="D48" s="23">
        <v>41</v>
      </c>
      <c r="E48" s="32">
        <v>811442</v>
      </c>
      <c r="F48" s="24">
        <v>-30228</v>
      </c>
      <c r="G48" s="25">
        <v>-3.7252200403725713</v>
      </c>
      <c r="H48" s="33">
        <v>319603</v>
      </c>
      <c r="I48" s="27">
        <v>42</v>
      </c>
      <c r="J48" s="34">
        <v>312680</v>
      </c>
      <c r="K48" s="24">
        <v>6923</v>
      </c>
      <c r="L48" s="29">
        <v>2.2140846872201614</v>
      </c>
    </row>
    <row r="49" spans="1:12" ht="21" customHeight="1" x14ac:dyDescent="0.2">
      <c r="A49" s="20">
        <v>42</v>
      </c>
      <c r="B49" s="48" t="s">
        <v>51</v>
      </c>
      <c r="C49" s="31">
        <v>1232190</v>
      </c>
      <c r="D49" s="23">
        <v>30</v>
      </c>
      <c r="E49" s="32">
        <v>1312317</v>
      </c>
      <c r="F49" s="24">
        <v>-80127</v>
      </c>
      <c r="G49" s="25">
        <v>-6.105765603889914</v>
      </c>
      <c r="H49" s="33">
        <v>553210</v>
      </c>
      <c r="I49" s="27">
        <v>29</v>
      </c>
      <c r="J49" s="34">
        <v>558230</v>
      </c>
      <c r="K49" s="24">
        <v>-5020</v>
      </c>
      <c r="L49" s="29">
        <v>-0.89927090984003011</v>
      </c>
    </row>
    <row r="50" spans="1:12" ht="21" customHeight="1" x14ac:dyDescent="0.2">
      <c r="A50" s="20">
        <v>43</v>
      </c>
      <c r="B50" s="48" t="s">
        <v>52</v>
      </c>
      <c r="C50" s="31">
        <v>1678090</v>
      </c>
      <c r="D50" s="23">
        <v>23</v>
      </c>
      <c r="E50" s="32">
        <v>1738301</v>
      </c>
      <c r="F50" s="24">
        <v>-60211</v>
      </c>
      <c r="G50" s="25">
        <v>-3.4637844654061638</v>
      </c>
      <c r="H50" s="33">
        <v>734844</v>
      </c>
      <c r="I50" s="27">
        <v>22</v>
      </c>
      <c r="J50" s="34">
        <v>719154</v>
      </c>
      <c r="K50" s="24">
        <v>15690</v>
      </c>
      <c r="L50" s="29">
        <v>2.1817301996512568</v>
      </c>
    </row>
    <row r="51" spans="1:12" ht="21" customHeight="1" x14ac:dyDescent="0.2">
      <c r="A51" s="20">
        <v>44</v>
      </c>
      <c r="B51" s="48" t="s">
        <v>53</v>
      </c>
      <c r="C51" s="31">
        <v>1076875</v>
      </c>
      <c r="D51" s="23">
        <v>34</v>
      </c>
      <c r="E51" s="32">
        <v>1123852</v>
      </c>
      <c r="F51" s="24">
        <v>-46977</v>
      </c>
      <c r="G51" s="25">
        <v>-4.1799987898762474</v>
      </c>
      <c r="H51" s="33">
        <v>492129</v>
      </c>
      <c r="I51" s="27">
        <v>32</v>
      </c>
      <c r="J51" s="34">
        <v>489249</v>
      </c>
      <c r="K51" s="24">
        <v>2880</v>
      </c>
      <c r="L51" s="29">
        <v>0.58865730946818495</v>
      </c>
    </row>
    <row r="52" spans="1:12" ht="21" customHeight="1" x14ac:dyDescent="0.2">
      <c r="A52" s="20">
        <v>45</v>
      </c>
      <c r="B52" s="48" t="s">
        <v>54</v>
      </c>
      <c r="C52" s="31">
        <v>1018904</v>
      </c>
      <c r="D52" s="23">
        <v>35</v>
      </c>
      <c r="E52" s="32">
        <v>1069576</v>
      </c>
      <c r="F52" s="24">
        <v>-50672</v>
      </c>
      <c r="G52" s="25">
        <v>-4.7375782553086454</v>
      </c>
      <c r="H52" s="33">
        <v>468703</v>
      </c>
      <c r="I52" s="27">
        <v>35</v>
      </c>
      <c r="J52" s="34">
        <v>470055</v>
      </c>
      <c r="K52" s="24">
        <v>-1352</v>
      </c>
      <c r="L52" s="29">
        <v>-0.28762591611619914</v>
      </c>
    </row>
    <row r="53" spans="1:12" ht="21" customHeight="1" x14ac:dyDescent="0.2">
      <c r="A53" s="20">
        <v>46</v>
      </c>
      <c r="B53" s="48" t="s">
        <v>55</v>
      </c>
      <c r="C53" s="31">
        <v>1512969</v>
      </c>
      <c r="D53" s="23">
        <v>24</v>
      </c>
      <c r="E53" s="32">
        <v>1588256</v>
      </c>
      <c r="F53" s="24">
        <v>-75287</v>
      </c>
      <c r="G53" s="25">
        <v>-4.7402307940281672</v>
      </c>
      <c r="H53" s="33">
        <v>722614</v>
      </c>
      <c r="I53" s="27">
        <v>24</v>
      </c>
      <c r="J53" s="34">
        <v>728179</v>
      </c>
      <c r="K53" s="24">
        <v>-5565</v>
      </c>
      <c r="L53" s="29">
        <v>-0.76423516745195885</v>
      </c>
    </row>
    <row r="54" spans="1:12" ht="21" customHeight="1" thickBot="1" x14ac:dyDescent="0.25">
      <c r="A54" s="20">
        <v>47</v>
      </c>
      <c r="B54" s="50" t="s">
        <v>56</v>
      </c>
      <c r="C54" s="51">
        <v>1468220</v>
      </c>
      <c r="D54" s="52">
        <v>25</v>
      </c>
      <c r="E54" s="51">
        <v>1467480</v>
      </c>
      <c r="F54" s="53">
        <v>740</v>
      </c>
      <c r="G54" s="54">
        <v>5.0426581622918194E-2</v>
      </c>
      <c r="H54" s="55">
        <v>651964</v>
      </c>
      <c r="I54" s="52">
        <v>25</v>
      </c>
      <c r="J54" s="56">
        <v>614708</v>
      </c>
      <c r="K54" s="53">
        <v>37256</v>
      </c>
      <c r="L54" s="57">
        <v>6.0607638098088845</v>
      </c>
    </row>
    <row r="55" spans="1:12" ht="6" customHeight="1" x14ac:dyDescent="0.2">
      <c r="A55" s="3"/>
      <c r="B55" s="58"/>
      <c r="C55" s="59"/>
      <c r="D55" s="59"/>
      <c r="E55" s="59"/>
      <c r="F55" s="59"/>
      <c r="G55" s="59"/>
      <c r="J55" s="59"/>
      <c r="K55" s="59"/>
      <c r="L55" s="59"/>
    </row>
    <row r="56" spans="1:12" ht="15.75" customHeight="1" x14ac:dyDescent="0.2">
      <c r="A56" s="3"/>
      <c r="B56" s="228"/>
      <c r="C56" s="228"/>
      <c r="D56" s="228"/>
      <c r="E56" s="228"/>
      <c r="F56" s="228"/>
      <c r="G56" s="228"/>
      <c r="H56" s="228"/>
      <c r="I56" s="228"/>
      <c r="J56" s="228"/>
      <c r="K56" s="228"/>
      <c r="L56" s="228"/>
    </row>
    <row r="57" spans="1:12" ht="18.149999999999999" customHeight="1" x14ac:dyDescent="0.15">
      <c r="C57" s="60"/>
      <c r="D57" s="60"/>
      <c r="E57" s="60"/>
      <c r="F57" s="60"/>
      <c r="G57" s="60"/>
      <c r="J57" s="60"/>
      <c r="K57" s="60"/>
      <c r="L57" s="60"/>
    </row>
    <row r="58" spans="1:12" ht="18.149999999999999" customHeight="1" x14ac:dyDescent="0.15"/>
    <row r="59" spans="1:12" ht="18.149999999999999" customHeight="1" x14ac:dyDescent="0.15"/>
    <row r="60" spans="1:12" ht="18.149999999999999" customHeight="1" x14ac:dyDescent="0.15"/>
    <row r="61" spans="1:12" ht="18.149999999999999" customHeight="1" x14ac:dyDescent="0.15"/>
    <row r="62" spans="1:12" ht="18.149999999999999" customHeight="1" x14ac:dyDescent="0.15"/>
    <row r="63" spans="1:12" ht="18.149999999999999" customHeight="1" x14ac:dyDescent="0.15"/>
    <row r="64" spans="1:12" ht="18.149999999999999" customHeight="1" x14ac:dyDescent="0.15"/>
    <row r="65" ht="18.149999999999999" customHeight="1" x14ac:dyDescent="0.15"/>
    <row r="66" ht="18.149999999999999" customHeight="1" x14ac:dyDescent="0.15"/>
    <row r="67" ht="18.149999999999999" customHeight="1" x14ac:dyDescent="0.15"/>
    <row r="68" ht="18.149999999999999" customHeight="1" x14ac:dyDescent="0.15"/>
    <row r="69" ht="18.149999999999999" customHeight="1" x14ac:dyDescent="0.15"/>
    <row r="70" ht="18.149999999999999" customHeight="1" x14ac:dyDescent="0.15"/>
    <row r="71" ht="18.149999999999999" customHeight="1" x14ac:dyDescent="0.15"/>
    <row r="72" ht="18.149999999999999" customHeight="1" x14ac:dyDescent="0.15"/>
    <row r="73" ht="18.149999999999999" customHeight="1" x14ac:dyDescent="0.15"/>
    <row r="74" ht="18.149999999999999" customHeight="1" x14ac:dyDescent="0.15"/>
    <row r="75" ht="18.149999999999999" customHeight="1" x14ac:dyDescent="0.15"/>
    <row r="76" ht="18.149999999999999" customHeight="1" x14ac:dyDescent="0.15"/>
    <row r="77" ht="18.149999999999999" customHeight="1" x14ac:dyDescent="0.15"/>
    <row r="78" ht="18.149999999999999" customHeight="1" x14ac:dyDescent="0.15"/>
    <row r="79" ht="18.149999999999999" customHeight="1" x14ac:dyDescent="0.15"/>
    <row r="80" ht="18.149999999999999" customHeight="1" x14ac:dyDescent="0.15"/>
    <row r="81" ht="18.149999999999999" customHeight="1" x14ac:dyDescent="0.15"/>
    <row r="82" ht="18.149999999999999" customHeight="1" x14ac:dyDescent="0.15"/>
    <row r="83" ht="18.149999999999999" customHeight="1" x14ac:dyDescent="0.15"/>
    <row r="84" ht="18.149999999999999" customHeight="1" x14ac:dyDescent="0.15"/>
    <row r="85" ht="18.149999999999999" customHeight="1" x14ac:dyDescent="0.15"/>
    <row r="86" ht="18.149999999999999" customHeight="1" x14ac:dyDescent="0.15"/>
    <row r="87" ht="18.149999999999999" customHeight="1" x14ac:dyDescent="0.15"/>
    <row r="88" ht="18.149999999999999" customHeight="1" x14ac:dyDescent="0.15"/>
    <row r="89" ht="18.149999999999999" customHeight="1" x14ac:dyDescent="0.15"/>
    <row r="90" ht="18.149999999999999" customHeight="1" x14ac:dyDescent="0.15"/>
    <row r="91" ht="18.149999999999999" customHeight="1" x14ac:dyDescent="0.15"/>
    <row r="92" ht="18.149999999999999" customHeight="1" x14ac:dyDescent="0.15"/>
    <row r="93" ht="18.149999999999999" customHeight="1" x14ac:dyDescent="0.15"/>
    <row r="94" ht="18.149999999999999" customHeight="1" x14ac:dyDescent="0.15"/>
    <row r="95" ht="18.149999999999999" customHeight="1" x14ac:dyDescent="0.15"/>
    <row r="96" ht="18.149999999999999" customHeight="1" x14ac:dyDescent="0.15"/>
    <row r="97" ht="18.149999999999999" customHeight="1" x14ac:dyDescent="0.15"/>
    <row r="98" ht="18.149999999999999" customHeight="1" x14ac:dyDescent="0.15"/>
    <row r="99" ht="18.149999999999999" customHeight="1" x14ac:dyDescent="0.15"/>
    <row r="100" ht="18.149999999999999" customHeight="1" x14ac:dyDescent="0.15"/>
    <row r="101" ht="18.149999999999999" customHeight="1" x14ac:dyDescent="0.15"/>
    <row r="102" ht="18.149999999999999" customHeight="1" x14ac:dyDescent="0.15"/>
    <row r="103" ht="18.149999999999999" customHeight="1" x14ac:dyDescent="0.15"/>
    <row r="104" ht="18.149999999999999" customHeight="1" x14ac:dyDescent="0.15"/>
    <row r="105" ht="18.149999999999999" customHeight="1" x14ac:dyDescent="0.15"/>
  </sheetData>
  <mergeCells count="12">
    <mergeCell ref="K4:L4"/>
    <mergeCell ref="B56:L56"/>
    <mergeCell ref="B3:B6"/>
    <mergeCell ref="C3:G3"/>
    <mergeCell ref="H3:L3"/>
    <mergeCell ref="C4:C5"/>
    <mergeCell ref="D4:D6"/>
    <mergeCell ref="E4:E5"/>
    <mergeCell ref="F4:G4"/>
    <mergeCell ref="H4:H5"/>
    <mergeCell ref="I4:I6"/>
    <mergeCell ref="J4:J5"/>
  </mergeCells>
  <phoneticPr fontId="3"/>
  <pageMargins left="0.70866141732283472" right="0.70866141732283472" top="0.74803149606299213" bottom="0.35433070866141736" header="0.31496062992125984" footer="0.31496062992125984"/>
  <pageSetup paperSize="9" scale="72" orientation="portrait" r:id="rId1"/>
  <headerFooter>
    <oddFooter xml:space="preserve">&amp;C&amp;"ＭＳ ゴシック,標準"&amp;11 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B912F99-AD9F-400B-A95D-9EF2B5C0BD07}">
  <sheetPr>
    <pageSetUpPr fitToPage="1"/>
  </sheetPr>
  <dimension ref="B1:M43"/>
  <sheetViews>
    <sheetView showGridLines="0" zoomScaleNormal="100" zoomScaleSheetLayoutView="75" workbookViewId="0">
      <pane xSplit="4" ySplit="5" topLeftCell="E6" activePane="bottomRight" state="frozen"/>
      <selection pane="topRight"/>
      <selection pane="bottomLeft"/>
      <selection pane="bottomRight"/>
    </sheetView>
  </sheetViews>
  <sheetFormatPr defaultColWidth="10.5" defaultRowHeight="18.149999999999999" customHeight="1" x14ac:dyDescent="0.2"/>
  <cols>
    <col min="1" max="1" width="1.75" style="62" customWidth="1"/>
    <col min="2" max="2" width="5.875" style="62" customWidth="1"/>
    <col min="3" max="4" width="5.75" style="62" customWidth="1"/>
    <col min="5" max="6" width="14.75" style="62" customWidth="1"/>
    <col min="7" max="7" width="9.75" style="62" customWidth="1"/>
    <col min="8" max="9" width="14.75" style="62" customWidth="1"/>
    <col min="10" max="10" width="9.75" style="62" customWidth="1"/>
    <col min="11" max="11" width="11.25" style="62" customWidth="1"/>
    <col min="12" max="12" width="1.75" style="62" customWidth="1"/>
    <col min="13" max="13" width="10.5" style="64"/>
    <col min="14" max="14" width="10.5" style="62"/>
    <col min="15" max="15" width="8.5" style="62" customWidth="1"/>
    <col min="16" max="17" width="10.5" style="62"/>
    <col min="18" max="18" width="8.5" style="62" customWidth="1"/>
    <col min="19" max="16384" width="10.5" style="62"/>
  </cols>
  <sheetData>
    <row r="1" spans="2:11" ht="18" customHeight="1" x14ac:dyDescent="0.2">
      <c r="B1" s="61" t="s">
        <v>57</v>
      </c>
      <c r="K1" s="63"/>
    </row>
    <row r="2" spans="2:11" ht="18" customHeight="1" thickBot="1" x14ac:dyDescent="0.25"/>
    <row r="3" spans="2:11" ht="24.75" customHeight="1" x14ac:dyDescent="0.2">
      <c r="B3" s="240" t="s">
        <v>58</v>
      </c>
      <c r="C3" s="243" t="s">
        <v>59</v>
      </c>
      <c r="D3" s="244"/>
      <c r="E3" s="249" t="s">
        <v>60</v>
      </c>
      <c r="F3" s="249"/>
      <c r="G3" s="250"/>
      <c r="H3" s="249" t="s">
        <v>61</v>
      </c>
      <c r="I3" s="249"/>
      <c r="J3" s="250"/>
      <c r="K3" s="251" t="s">
        <v>62</v>
      </c>
    </row>
    <row r="4" spans="2:11" ht="24.75" customHeight="1" x14ac:dyDescent="0.2">
      <c r="B4" s="241"/>
      <c r="C4" s="245"/>
      <c r="D4" s="246"/>
      <c r="E4" s="65" t="s">
        <v>63</v>
      </c>
      <c r="F4" s="66" t="s">
        <v>64</v>
      </c>
      <c r="G4" s="67" t="s">
        <v>65</v>
      </c>
      <c r="H4" s="65" t="s">
        <v>66</v>
      </c>
      <c r="I4" s="66" t="s">
        <v>64</v>
      </c>
      <c r="J4" s="67" t="s">
        <v>65</v>
      </c>
      <c r="K4" s="252"/>
    </row>
    <row r="5" spans="2:11" ht="24.75" customHeight="1" thickBot="1" x14ac:dyDescent="0.25">
      <c r="B5" s="242"/>
      <c r="C5" s="247"/>
      <c r="D5" s="248"/>
      <c r="E5" s="68" t="s">
        <v>67</v>
      </c>
      <c r="F5" s="69" t="s">
        <v>67</v>
      </c>
      <c r="G5" s="70" t="s">
        <v>68</v>
      </c>
      <c r="H5" s="68" t="s">
        <v>69</v>
      </c>
      <c r="I5" s="69" t="s">
        <v>69</v>
      </c>
      <c r="J5" s="70" t="s">
        <v>68</v>
      </c>
      <c r="K5" s="253"/>
    </row>
    <row r="6" spans="2:11" ht="30" customHeight="1" x14ac:dyDescent="0.2">
      <c r="B6" s="71">
        <v>1</v>
      </c>
      <c r="C6" s="72" t="s">
        <v>70</v>
      </c>
      <c r="D6" s="73">
        <v>9</v>
      </c>
      <c r="E6" s="74">
        <v>1070407</v>
      </c>
      <c r="F6" s="75" t="s">
        <v>71</v>
      </c>
      <c r="G6" s="76" t="s">
        <v>71</v>
      </c>
      <c r="H6" s="74">
        <v>218943</v>
      </c>
      <c r="I6" s="75" t="s">
        <v>71</v>
      </c>
      <c r="J6" s="77" t="s">
        <v>71</v>
      </c>
      <c r="K6" s="78">
        <v>4.8889756694664825</v>
      </c>
    </row>
    <row r="7" spans="2:11" ht="30" customHeight="1" x14ac:dyDescent="0.2">
      <c r="B7" s="79">
        <v>2</v>
      </c>
      <c r="C7" s="80"/>
      <c r="D7" s="81">
        <v>14</v>
      </c>
      <c r="E7" s="82">
        <v>1132557</v>
      </c>
      <c r="F7" s="83">
        <v>62150</v>
      </c>
      <c r="G7" s="84">
        <v>5.8062026873890025</v>
      </c>
      <c r="H7" s="82">
        <v>228982</v>
      </c>
      <c r="I7" s="83">
        <v>10039</v>
      </c>
      <c r="J7" s="84">
        <f>I7/H6*100</f>
        <v>4.5852116760983455</v>
      </c>
      <c r="K7" s="85">
        <v>4.9460525281463168</v>
      </c>
    </row>
    <row r="8" spans="2:11" ht="30" customHeight="1" x14ac:dyDescent="0.2">
      <c r="B8" s="79">
        <v>3</v>
      </c>
      <c r="C8" s="80" t="s">
        <v>72</v>
      </c>
      <c r="D8" s="81">
        <v>5</v>
      </c>
      <c r="E8" s="82">
        <v>1178405</v>
      </c>
      <c r="F8" s="83">
        <v>45848</v>
      </c>
      <c r="G8" s="84">
        <v>4.0481847712742054</v>
      </c>
      <c r="H8" s="82">
        <v>235122</v>
      </c>
      <c r="I8" s="83">
        <v>6140</v>
      </c>
      <c r="J8" s="84">
        <v>2.6814334751203148</v>
      </c>
      <c r="K8" s="85">
        <v>5.0118874456665052</v>
      </c>
    </row>
    <row r="9" spans="2:11" ht="30" customHeight="1" x14ac:dyDescent="0.2">
      <c r="B9" s="79">
        <v>4</v>
      </c>
      <c r="C9" s="80"/>
      <c r="D9" s="81">
        <v>10</v>
      </c>
      <c r="E9" s="82">
        <v>1225799</v>
      </c>
      <c r="F9" s="83">
        <v>47394</v>
      </c>
      <c r="G9" s="84">
        <v>4.0218770286955703</v>
      </c>
      <c r="H9" s="82">
        <v>244557</v>
      </c>
      <c r="I9" s="83">
        <v>9435</v>
      </c>
      <c r="J9" s="84">
        <v>4.0128103707862302</v>
      </c>
      <c r="K9" s="85">
        <v>5.0123243252084384</v>
      </c>
    </row>
    <row r="10" spans="2:11" ht="30" customHeight="1" x14ac:dyDescent="0.2">
      <c r="B10" s="79">
        <v>5</v>
      </c>
      <c r="C10" s="80"/>
      <c r="D10" s="81">
        <v>15</v>
      </c>
      <c r="E10" s="82">
        <v>1265024</v>
      </c>
      <c r="F10" s="83">
        <v>39225</v>
      </c>
      <c r="G10" s="84">
        <v>3.1999536628762133</v>
      </c>
      <c r="H10" s="82">
        <v>248815</v>
      </c>
      <c r="I10" s="83">
        <v>4258</v>
      </c>
      <c r="J10" s="84">
        <v>1.7411073900971963</v>
      </c>
      <c r="K10" s="85">
        <v>5.0841950847014852</v>
      </c>
    </row>
    <row r="11" spans="2:11" ht="30" customHeight="1" x14ac:dyDescent="0.2">
      <c r="B11" s="79">
        <v>6</v>
      </c>
      <c r="C11" s="80"/>
      <c r="D11" s="81">
        <v>22</v>
      </c>
      <c r="E11" s="82">
        <v>1493644</v>
      </c>
      <c r="F11" s="86" t="s">
        <v>73</v>
      </c>
      <c r="G11" s="87" t="s">
        <v>74</v>
      </c>
      <c r="H11" s="82">
        <v>297940</v>
      </c>
      <c r="I11" s="86" t="s">
        <v>75</v>
      </c>
      <c r="J11" s="87" t="s">
        <v>76</v>
      </c>
      <c r="K11" s="85">
        <v>5.013237564610324</v>
      </c>
    </row>
    <row r="12" spans="2:11" ht="30" customHeight="1" x14ac:dyDescent="0.2">
      <c r="B12" s="79">
        <v>7</v>
      </c>
      <c r="C12" s="80"/>
      <c r="D12" s="81">
        <v>25</v>
      </c>
      <c r="E12" s="82">
        <v>1544538</v>
      </c>
      <c r="F12" s="86" t="s">
        <v>77</v>
      </c>
      <c r="G12" s="87" t="s">
        <v>78</v>
      </c>
      <c r="H12" s="82">
        <v>300502</v>
      </c>
      <c r="I12" s="86" t="s">
        <v>79</v>
      </c>
      <c r="J12" s="87" t="s">
        <v>80</v>
      </c>
      <c r="K12" s="85">
        <v>5.1398593021011507</v>
      </c>
    </row>
    <row r="13" spans="2:11" ht="30" customHeight="1" x14ac:dyDescent="0.2">
      <c r="B13" s="79">
        <v>8</v>
      </c>
      <c r="C13" s="80"/>
      <c r="D13" s="81">
        <v>30</v>
      </c>
      <c r="E13" s="82">
        <v>1583605</v>
      </c>
      <c r="F13" s="83">
        <v>39067</v>
      </c>
      <c r="G13" s="84">
        <v>2.5293647679759257</v>
      </c>
      <c r="H13" s="82">
        <v>314923</v>
      </c>
      <c r="I13" s="83">
        <v>14421</v>
      </c>
      <c r="J13" s="84">
        <v>4.7989697239951816</v>
      </c>
      <c r="K13" s="85">
        <v>5.0285466606122764</v>
      </c>
    </row>
    <row r="14" spans="2:11" ht="30" customHeight="1" x14ac:dyDescent="0.2">
      <c r="B14" s="79">
        <v>9</v>
      </c>
      <c r="C14" s="80"/>
      <c r="D14" s="81">
        <v>35</v>
      </c>
      <c r="E14" s="82">
        <v>1638399</v>
      </c>
      <c r="F14" s="83">
        <v>54794</v>
      </c>
      <c r="G14" s="84">
        <v>3.4600800073250588</v>
      </c>
      <c r="H14" s="82">
        <v>347302</v>
      </c>
      <c r="I14" s="83">
        <v>32379</v>
      </c>
      <c r="J14" s="84">
        <v>10.281560889487272</v>
      </c>
      <c r="K14" s="85">
        <v>4.7175052259992745</v>
      </c>
    </row>
    <row r="15" spans="2:11" ht="30" customHeight="1" x14ac:dyDescent="0.2">
      <c r="B15" s="79">
        <v>10</v>
      </c>
      <c r="C15" s="80"/>
      <c r="D15" s="81">
        <v>40</v>
      </c>
      <c r="E15" s="82">
        <v>1700365</v>
      </c>
      <c r="F15" s="83">
        <v>61966</v>
      </c>
      <c r="G15" s="84">
        <v>3.7821068006022953</v>
      </c>
      <c r="H15" s="82">
        <v>390610</v>
      </c>
      <c r="I15" s="83">
        <v>43308</v>
      </c>
      <c r="J15" s="84">
        <v>12.469838929807487</v>
      </c>
      <c r="K15" s="85">
        <v>4.3531015590998692</v>
      </c>
    </row>
    <row r="16" spans="2:11" ht="30" customHeight="1" x14ac:dyDescent="0.2">
      <c r="B16" s="79">
        <v>11</v>
      </c>
      <c r="C16" s="80"/>
      <c r="D16" s="81">
        <v>45</v>
      </c>
      <c r="E16" s="82">
        <v>1758954</v>
      </c>
      <c r="F16" s="83">
        <v>58589</v>
      </c>
      <c r="G16" s="84">
        <v>3.445671958667698</v>
      </c>
      <c r="H16" s="82">
        <v>433394</v>
      </c>
      <c r="I16" s="83">
        <v>42784</v>
      </c>
      <c r="J16" s="84">
        <v>10.95312459998464</v>
      </c>
      <c r="K16" s="85">
        <v>4.0585564174861677</v>
      </c>
    </row>
    <row r="17" spans="2:11" ht="30" customHeight="1" x14ac:dyDescent="0.2">
      <c r="B17" s="79">
        <v>12</v>
      </c>
      <c r="C17" s="80"/>
      <c r="D17" s="81">
        <v>50</v>
      </c>
      <c r="E17" s="82">
        <v>1867978</v>
      </c>
      <c r="F17" s="83">
        <v>109024</v>
      </c>
      <c r="G17" s="84">
        <v>6.1982291748391374</v>
      </c>
      <c r="H17" s="82">
        <v>483766</v>
      </c>
      <c r="I17" s="83">
        <v>50372</v>
      </c>
      <c r="J17" s="84">
        <v>11.622680517035306</v>
      </c>
      <c r="K17" s="85">
        <v>3.861325516882129</v>
      </c>
    </row>
    <row r="18" spans="2:11" ht="30" customHeight="1" x14ac:dyDescent="0.2">
      <c r="B18" s="79">
        <v>13</v>
      </c>
      <c r="C18" s="80"/>
      <c r="D18" s="81">
        <v>55</v>
      </c>
      <c r="E18" s="82">
        <v>1960107</v>
      </c>
      <c r="F18" s="83">
        <v>92129</v>
      </c>
      <c r="G18" s="84">
        <v>4.9320174006331978</v>
      </c>
      <c r="H18" s="82">
        <v>539740</v>
      </c>
      <c r="I18" s="83">
        <v>55974</v>
      </c>
      <c r="J18" s="84">
        <v>11.570470020629809</v>
      </c>
      <c r="K18" s="85">
        <v>3.6315763145218067</v>
      </c>
    </row>
    <row r="19" spans="2:11" ht="30" customHeight="1" x14ac:dyDescent="0.2">
      <c r="B19" s="79">
        <v>14</v>
      </c>
      <c r="C19" s="80"/>
      <c r="D19" s="81">
        <v>60</v>
      </c>
      <c r="E19" s="82">
        <v>2028536</v>
      </c>
      <c r="F19" s="83">
        <v>68429</v>
      </c>
      <c r="G19" s="84">
        <v>3.4910849254658038</v>
      </c>
      <c r="H19" s="82">
        <v>567946</v>
      </c>
      <c r="I19" s="83">
        <v>28206</v>
      </c>
      <c r="J19" s="84">
        <v>5.2258494830844482</v>
      </c>
      <c r="K19" s="85">
        <v>3.5717057607589453</v>
      </c>
    </row>
    <row r="20" spans="2:11" ht="30" customHeight="1" x14ac:dyDescent="0.2">
      <c r="B20" s="79">
        <v>15</v>
      </c>
      <c r="C20" s="80" t="s">
        <v>81</v>
      </c>
      <c r="D20" s="81">
        <v>2</v>
      </c>
      <c r="E20" s="82">
        <v>2066569</v>
      </c>
      <c r="F20" s="83">
        <v>38033</v>
      </c>
      <c r="G20" s="84">
        <v>1.8748989418970134</v>
      </c>
      <c r="H20" s="82">
        <v>602906</v>
      </c>
      <c r="I20" s="83">
        <v>34960</v>
      </c>
      <c r="J20" s="84">
        <v>6.1555147848563063</v>
      </c>
      <c r="K20" s="85">
        <v>3.4276802685659122</v>
      </c>
    </row>
    <row r="21" spans="2:11" ht="30" customHeight="1" x14ac:dyDescent="0.2">
      <c r="B21" s="79">
        <v>16</v>
      </c>
      <c r="C21" s="88"/>
      <c r="D21" s="81">
        <v>7</v>
      </c>
      <c r="E21" s="82">
        <v>2100315</v>
      </c>
      <c r="F21" s="83">
        <v>33746</v>
      </c>
      <c r="G21" s="84">
        <v>1.6329481377103789</v>
      </c>
      <c r="H21" s="82">
        <v>645341</v>
      </c>
      <c r="I21" s="83">
        <v>42435</v>
      </c>
      <c r="J21" s="84">
        <v>7.038410631176335</v>
      </c>
      <c r="K21" s="85">
        <v>3.2545816862712891</v>
      </c>
    </row>
    <row r="22" spans="2:11" ht="30" customHeight="1" x14ac:dyDescent="0.2">
      <c r="B22" s="79">
        <v>17</v>
      </c>
      <c r="C22" s="88"/>
      <c r="D22" s="81">
        <v>12</v>
      </c>
      <c r="E22" s="89">
        <v>2107700</v>
      </c>
      <c r="F22" s="82">
        <v>7385</v>
      </c>
      <c r="G22" s="84">
        <v>0.35161392457797996</v>
      </c>
      <c r="H22" s="82">
        <v>680317</v>
      </c>
      <c r="I22" s="90">
        <v>34976</v>
      </c>
      <c r="J22" s="84">
        <v>5.4197703229765342</v>
      </c>
      <c r="K22" s="85">
        <v>3.0981145554204876</v>
      </c>
    </row>
    <row r="23" spans="2:11" ht="30" customHeight="1" x14ac:dyDescent="0.2">
      <c r="B23" s="79">
        <v>18</v>
      </c>
      <c r="C23" s="88"/>
      <c r="D23" s="81">
        <v>17</v>
      </c>
      <c r="E23" s="89">
        <v>2107226</v>
      </c>
      <c r="F23" s="91">
        <v>-474</v>
      </c>
      <c r="G23" s="84">
        <v>-2.2488969018361248E-2</v>
      </c>
      <c r="H23" s="89">
        <v>713452</v>
      </c>
      <c r="I23" s="82">
        <v>33135</v>
      </c>
      <c r="J23" s="84">
        <v>4.8705235941480218</v>
      </c>
      <c r="K23" s="85">
        <v>2.9535637996669712</v>
      </c>
    </row>
    <row r="24" spans="2:11" ht="15" customHeight="1" x14ac:dyDescent="0.2">
      <c r="B24" s="79"/>
      <c r="C24" s="92"/>
      <c r="D24" s="93"/>
      <c r="E24" s="94" t="s">
        <v>82</v>
      </c>
      <c r="F24" s="95" t="s">
        <v>83</v>
      </c>
      <c r="G24" s="96" t="s">
        <v>84</v>
      </c>
      <c r="H24" s="94" t="s">
        <v>85</v>
      </c>
      <c r="I24" s="97" t="s">
        <v>86</v>
      </c>
      <c r="J24" s="98" t="s">
        <v>87</v>
      </c>
      <c r="K24" s="99" t="s">
        <v>88</v>
      </c>
    </row>
    <row r="25" spans="2:11" ht="30" customHeight="1" x14ac:dyDescent="0.2">
      <c r="B25" s="79">
        <v>19</v>
      </c>
      <c r="C25" s="100"/>
      <c r="D25" s="93">
        <v>22</v>
      </c>
      <c r="E25" s="89">
        <v>2080773</v>
      </c>
      <c r="F25" s="101">
        <v>-26453</v>
      </c>
      <c r="G25" s="84">
        <v>-1.2553470771526167</v>
      </c>
      <c r="H25" s="102">
        <v>737151</v>
      </c>
      <c r="I25" s="90">
        <v>23699</v>
      </c>
      <c r="J25" s="84">
        <v>3.32173713157998</v>
      </c>
      <c r="K25" s="85">
        <f>E25/H25</f>
        <v>2.8227228885262314</v>
      </c>
    </row>
    <row r="26" spans="2:11" ht="30" customHeight="1" x14ac:dyDescent="0.2">
      <c r="B26" s="79">
        <v>20</v>
      </c>
      <c r="C26" s="92"/>
      <c r="D26" s="93">
        <v>27</v>
      </c>
      <c r="E26" s="89">
        <v>2031903</v>
      </c>
      <c r="F26" s="101">
        <v>-48870</v>
      </c>
      <c r="G26" s="84">
        <v>-2.3486463924704903</v>
      </c>
      <c r="H26" s="102">
        <v>753212</v>
      </c>
      <c r="I26" s="90">
        <v>16061</v>
      </c>
      <c r="J26" s="84">
        <v>2.1787937613867445</v>
      </c>
      <c r="K26" s="85">
        <f>E26/H26</f>
        <v>2.6976508605810849</v>
      </c>
    </row>
    <row r="27" spans="2:11" ht="30" customHeight="1" x14ac:dyDescent="0.2">
      <c r="B27" s="79">
        <v>21</v>
      </c>
      <c r="C27" s="92" t="s">
        <v>89</v>
      </c>
      <c r="D27" s="93">
        <v>2</v>
      </c>
      <c r="E27" s="89">
        <f>+[4]要入力!I4</f>
        <v>1978742</v>
      </c>
      <c r="F27" s="101">
        <f>E27-E26</f>
        <v>-53161</v>
      </c>
      <c r="G27" s="84">
        <f>F27/E26*100</f>
        <v>-2.6163158379115541</v>
      </c>
      <c r="H27" s="102">
        <f>+[4]要入力!J4</f>
        <v>780730</v>
      </c>
      <c r="I27" s="90">
        <f>H27-H26</f>
        <v>27518</v>
      </c>
      <c r="J27" s="84">
        <f>I27/H26*100</f>
        <v>3.6534202853910984</v>
      </c>
      <c r="K27" s="85">
        <f>E27/H27</f>
        <v>2.5344767076966428</v>
      </c>
    </row>
    <row r="28" spans="2:11" ht="30" customHeight="1" thickBot="1" x14ac:dyDescent="0.25">
      <c r="B28" s="103">
        <v>22</v>
      </c>
      <c r="C28" s="104"/>
      <c r="D28" s="105">
        <v>7</v>
      </c>
      <c r="E28" s="106">
        <f>+[4]要入力!K4</f>
        <v>1891489</v>
      </c>
      <c r="F28" s="107">
        <f>E28-E27</f>
        <v>-87253</v>
      </c>
      <c r="G28" s="108">
        <f>F28/E27*100</f>
        <v>-4.4095187750601141</v>
      </c>
      <c r="H28" s="109">
        <f>+[4]要入力!L4</f>
        <v>792017</v>
      </c>
      <c r="I28" s="110">
        <f>H28-H27</f>
        <v>11287</v>
      </c>
      <c r="J28" s="108">
        <f>I28/H27*100</f>
        <v>1.4456982567596992</v>
      </c>
      <c r="K28" s="85">
        <f>E28/H28</f>
        <v>2.388192425162591</v>
      </c>
    </row>
    <row r="29" spans="2:11" ht="15" customHeight="1" x14ac:dyDescent="0.2">
      <c r="B29" s="111" t="s">
        <v>90</v>
      </c>
      <c r="C29" s="112" t="s">
        <v>91</v>
      </c>
      <c r="D29" s="112"/>
      <c r="K29" s="113"/>
    </row>
    <row r="30" spans="2:11" ht="15" customHeight="1" x14ac:dyDescent="0.2">
      <c r="C30" s="112" t="s">
        <v>92</v>
      </c>
      <c r="D30" s="112"/>
    </row>
    <row r="31" spans="2:11" ht="15" customHeight="1" x14ac:dyDescent="0.2">
      <c r="C31" s="112" t="s">
        <v>93</v>
      </c>
      <c r="D31" s="114"/>
    </row>
    <row r="32" spans="2:11" ht="18.149999999999999" customHeight="1" x14ac:dyDescent="0.2">
      <c r="C32" s="112" t="s">
        <v>94</v>
      </c>
    </row>
    <row r="33" spans="2:11" ht="18.149999999999999" customHeight="1" x14ac:dyDescent="0.2">
      <c r="C33" s="112" t="s">
        <v>95</v>
      </c>
    </row>
    <row r="41" spans="2:11" ht="18.149999999999999" customHeight="1" x14ac:dyDescent="0.2">
      <c r="B41" s="115"/>
      <c r="D41" s="115"/>
      <c r="E41" s="115"/>
      <c r="F41" s="115"/>
      <c r="G41" s="115"/>
      <c r="H41" s="115"/>
      <c r="I41" s="115"/>
      <c r="J41" s="115"/>
      <c r="K41" s="115"/>
    </row>
    <row r="43" spans="2:11" ht="18.149999999999999" customHeight="1" x14ac:dyDescent="0.2">
      <c r="C43" s="115"/>
    </row>
  </sheetData>
  <mergeCells count="5">
    <mergeCell ref="B3:B5"/>
    <mergeCell ref="C3:D5"/>
    <mergeCell ref="E3:G3"/>
    <mergeCell ref="H3:J3"/>
    <mergeCell ref="K3:K5"/>
  </mergeCells>
  <phoneticPr fontId="3"/>
  <printOptions gridLinesSet="0"/>
  <pageMargins left="0.98425196850393704" right="0.78740157480314965" top="0.78740157480314965" bottom="0.78740157480314965" header="0.62992125984251968" footer="0.62992125984251968"/>
  <pageSetup paperSize="9" scale="88" orientation="portrait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C19FA-CDF1-4D7A-B75D-3972E622900E}">
  <sheetPr>
    <pageSetUpPr fitToPage="1"/>
  </sheetPr>
  <dimension ref="A1:O100"/>
  <sheetViews>
    <sheetView showGridLines="0" zoomScaleNormal="100" zoomScaleSheetLayoutView="100" workbookViewId="0">
      <pane xSplit="2" ySplit="7" topLeftCell="C58" activePane="bottomRight" state="frozen"/>
      <selection pane="topRight"/>
      <selection pane="bottomLeft"/>
      <selection pane="bottomRight"/>
    </sheetView>
  </sheetViews>
  <sheetFormatPr defaultColWidth="9.25" defaultRowHeight="18.149999999999999" customHeight="1" x14ac:dyDescent="0.15"/>
  <cols>
    <col min="1" max="1" width="3.25" style="120" bestFit="1" customWidth="1"/>
    <col min="2" max="2" width="15" style="121" customWidth="1"/>
    <col min="3" max="3" width="14.75" style="120" customWidth="1"/>
    <col min="4" max="4" width="14.75" style="122" customWidth="1"/>
    <col min="5" max="6" width="13.75" style="120" customWidth="1"/>
    <col min="7" max="8" width="14.75" style="120" customWidth="1"/>
    <col min="9" max="10" width="13.75" style="120" customWidth="1"/>
    <col min="11" max="11" width="1.75" style="120" customWidth="1"/>
    <col min="12" max="13" width="9.25" style="120"/>
    <col min="14" max="14" width="8.5" style="120" customWidth="1"/>
    <col min="15" max="16384" width="9.25" style="120"/>
  </cols>
  <sheetData>
    <row r="1" spans="1:15" s="116" customFormat="1" ht="18.149999999999999" customHeight="1" x14ac:dyDescent="0.2">
      <c r="B1" s="117" t="s">
        <v>96</v>
      </c>
      <c r="D1" s="118"/>
      <c r="J1" s="119"/>
    </row>
    <row r="2" spans="1:15" ht="6.75" customHeight="1" thickBot="1" x14ac:dyDescent="0.2"/>
    <row r="3" spans="1:15" ht="19.5" customHeight="1" x14ac:dyDescent="0.15">
      <c r="B3" s="256" t="s">
        <v>97</v>
      </c>
      <c r="C3" s="259" t="s">
        <v>2</v>
      </c>
      <c r="D3" s="259"/>
      <c r="E3" s="259"/>
      <c r="F3" s="260"/>
      <c r="G3" s="261" t="s">
        <v>3</v>
      </c>
      <c r="H3" s="259"/>
      <c r="I3" s="259"/>
      <c r="J3" s="260"/>
    </row>
    <row r="4" spans="1:15" ht="19.5" customHeight="1" x14ac:dyDescent="0.15">
      <c r="A4" s="123"/>
      <c r="B4" s="257"/>
      <c r="C4" s="262" t="s">
        <v>98</v>
      </c>
      <c r="D4" s="263" t="s">
        <v>99</v>
      </c>
      <c r="E4" s="265" t="s">
        <v>100</v>
      </c>
      <c r="F4" s="266"/>
      <c r="G4" s="262" t="str">
        <f>+C4</f>
        <v>令和7年</v>
      </c>
      <c r="H4" s="263" t="str">
        <f>+D4</f>
        <v>令和2年</v>
      </c>
      <c r="I4" s="265" t="s">
        <v>100</v>
      </c>
      <c r="J4" s="266"/>
    </row>
    <row r="5" spans="1:15" ht="19.5" customHeight="1" x14ac:dyDescent="0.15">
      <c r="A5" s="123"/>
      <c r="B5" s="257"/>
      <c r="C5" s="262"/>
      <c r="D5" s="264"/>
      <c r="E5" s="124" t="s">
        <v>8</v>
      </c>
      <c r="F5" s="125" t="s">
        <v>9</v>
      </c>
      <c r="G5" s="262"/>
      <c r="H5" s="264"/>
      <c r="I5" s="124" t="s">
        <v>8</v>
      </c>
      <c r="J5" s="125" t="s">
        <v>9</v>
      </c>
      <c r="L5" s="254"/>
      <c r="M5" s="254"/>
      <c r="N5" s="254"/>
      <c r="O5" s="254"/>
    </row>
    <row r="6" spans="1:15" ht="19.5" customHeight="1" thickBot="1" x14ac:dyDescent="0.2">
      <c r="A6" s="123"/>
      <c r="B6" s="258"/>
      <c r="C6" s="126" t="s">
        <v>10</v>
      </c>
      <c r="D6" s="126" t="s">
        <v>10</v>
      </c>
      <c r="E6" s="127" t="s">
        <v>10</v>
      </c>
      <c r="F6" s="128" t="s">
        <v>11</v>
      </c>
      <c r="G6" s="129" t="s">
        <v>12</v>
      </c>
      <c r="H6" s="130" t="s">
        <v>12</v>
      </c>
      <c r="I6" s="130" t="s">
        <v>12</v>
      </c>
      <c r="J6" s="131" t="s">
        <v>11</v>
      </c>
    </row>
    <row r="7" spans="1:15" ht="21" customHeight="1" thickBot="1" x14ac:dyDescent="0.25">
      <c r="A7" s="123"/>
      <c r="B7" s="132" t="s">
        <v>101</v>
      </c>
      <c r="C7" s="133">
        <f>+[4]要入力!K4</f>
        <v>1891489</v>
      </c>
      <c r="D7" s="134">
        <f>+[4]要入力!I4</f>
        <v>1978742</v>
      </c>
      <c r="E7" s="134">
        <f>SUM(E8:E49)</f>
        <v>-87253</v>
      </c>
      <c r="F7" s="135">
        <f t="shared" ref="F7:F49" si="0">E7/D7*100</f>
        <v>-4.4095187750601141</v>
      </c>
      <c r="G7" s="136">
        <f>+[4]要入力!L4</f>
        <v>792017</v>
      </c>
      <c r="H7" s="136">
        <f>+[4]要入力!J4</f>
        <v>780730</v>
      </c>
      <c r="I7" s="136">
        <f>SUM(I8:I49)</f>
        <v>11287</v>
      </c>
      <c r="J7" s="137">
        <f t="shared" ref="J7:J49" si="1">I7/H7*100</f>
        <v>1.4456982567596992</v>
      </c>
    </row>
    <row r="8" spans="1:15" ht="21" customHeight="1" x14ac:dyDescent="0.2">
      <c r="A8" s="138">
        <v>1</v>
      </c>
      <c r="B8" s="139" t="s">
        <v>102</v>
      </c>
      <c r="C8" s="32">
        <f>+[4]要入力!K5</f>
        <v>389011</v>
      </c>
      <c r="D8" s="140">
        <f>+[4]要入力!I5</f>
        <v>402557</v>
      </c>
      <c r="E8" s="141">
        <f t="shared" ref="E8:E49" si="2">C8-D8</f>
        <v>-13546</v>
      </c>
      <c r="F8" s="142">
        <f t="shared" si="0"/>
        <v>-3.3649893058622751</v>
      </c>
      <c r="G8" s="143">
        <f>+[4]要入力!L5</f>
        <v>174770</v>
      </c>
      <c r="H8" s="144">
        <f>+[4]要入力!J5</f>
        <v>173386</v>
      </c>
      <c r="I8" s="145">
        <f t="shared" ref="I8:I49" si="3">G8-H8</f>
        <v>1384</v>
      </c>
      <c r="J8" s="146">
        <f t="shared" si="1"/>
        <v>0.7982190026876449</v>
      </c>
    </row>
    <row r="9" spans="1:15" ht="21" customHeight="1" x14ac:dyDescent="0.2">
      <c r="A9" s="138">
        <v>2</v>
      </c>
      <c r="B9" s="147" t="s">
        <v>103</v>
      </c>
      <c r="C9" s="31">
        <f>+[4]要入力!K6</f>
        <v>154474</v>
      </c>
      <c r="D9" s="31">
        <f>+[4]要入力!I6</f>
        <v>158286</v>
      </c>
      <c r="E9" s="148">
        <f t="shared" si="2"/>
        <v>-3812</v>
      </c>
      <c r="F9" s="149">
        <f t="shared" si="0"/>
        <v>-2.4082989019875418</v>
      </c>
      <c r="G9" s="33">
        <f>+[4]要入力!L6</f>
        <v>64475</v>
      </c>
      <c r="H9" s="34">
        <f>+[4]要入力!J6</f>
        <v>62277</v>
      </c>
      <c r="I9" s="35">
        <f t="shared" si="3"/>
        <v>2198</v>
      </c>
      <c r="J9" s="150">
        <f t="shared" si="1"/>
        <v>3.5293928737736242</v>
      </c>
    </row>
    <row r="10" spans="1:15" ht="21" customHeight="1" x14ac:dyDescent="0.2">
      <c r="A10" s="138">
        <v>3</v>
      </c>
      <c r="B10" s="147" t="s">
        <v>104</v>
      </c>
      <c r="C10" s="31">
        <f>+[4]要入力!K7</f>
        <v>79355</v>
      </c>
      <c r="D10" s="31">
        <f>+[4]要入力!I7</f>
        <v>84419</v>
      </c>
      <c r="E10" s="148">
        <f t="shared" si="2"/>
        <v>-5064</v>
      </c>
      <c r="F10" s="149">
        <f t="shared" si="0"/>
        <v>-5.9986495931010788</v>
      </c>
      <c r="G10" s="33">
        <f>+[4]要入力!L7</f>
        <v>33128</v>
      </c>
      <c r="H10" s="34">
        <f>+[4]要入力!J7</f>
        <v>32748</v>
      </c>
      <c r="I10" s="35">
        <f t="shared" si="3"/>
        <v>380</v>
      </c>
      <c r="J10" s="150">
        <f t="shared" si="1"/>
        <v>1.1603762061805301</v>
      </c>
      <c r="K10" s="151"/>
    </row>
    <row r="11" spans="1:15" ht="21" customHeight="1" x14ac:dyDescent="0.2">
      <c r="A11" s="138">
        <v>4</v>
      </c>
      <c r="B11" s="147" t="s">
        <v>105</v>
      </c>
      <c r="C11" s="31">
        <f>+[4]要入力!K8</f>
        <v>101795</v>
      </c>
      <c r="D11" s="31">
        <f>+[4]要入力!I8</f>
        <v>106732</v>
      </c>
      <c r="E11" s="148">
        <f t="shared" si="2"/>
        <v>-4937</v>
      </c>
      <c r="F11" s="149">
        <f t="shared" si="0"/>
        <v>-4.6256043173556192</v>
      </c>
      <c r="G11" s="33">
        <f>+[4]要入力!L8</f>
        <v>43345</v>
      </c>
      <c r="H11" s="34">
        <f>+[4]要入力!J8</f>
        <v>42656</v>
      </c>
      <c r="I11" s="35">
        <f t="shared" si="3"/>
        <v>689</v>
      </c>
      <c r="J11" s="150">
        <f t="shared" si="1"/>
        <v>1.6152475618904725</v>
      </c>
    </row>
    <row r="12" spans="1:15" ht="21" customHeight="1" x14ac:dyDescent="0.2">
      <c r="A12" s="138">
        <v>5</v>
      </c>
      <c r="B12" s="147" t="s">
        <v>106</v>
      </c>
      <c r="C12" s="31">
        <f>+[4]要入力!K9</f>
        <v>80844</v>
      </c>
      <c r="D12" s="31">
        <f>+[4]要入力!I9</f>
        <v>85283</v>
      </c>
      <c r="E12" s="148">
        <f t="shared" si="2"/>
        <v>-4439</v>
      </c>
      <c r="F12" s="149">
        <f t="shared" si="0"/>
        <v>-5.2050232754476271</v>
      </c>
      <c r="G12" s="33">
        <f>+[4]要入力!L9</f>
        <v>33595</v>
      </c>
      <c r="H12" s="34">
        <f>+[4]要入力!J9</f>
        <v>33438</v>
      </c>
      <c r="I12" s="35">
        <f t="shared" si="3"/>
        <v>157</v>
      </c>
      <c r="J12" s="150">
        <f t="shared" si="1"/>
        <v>0.46952568933548661</v>
      </c>
    </row>
    <row r="13" spans="1:15" ht="21" customHeight="1" x14ac:dyDescent="0.2">
      <c r="A13" s="138">
        <v>6</v>
      </c>
      <c r="B13" s="147" t="s">
        <v>107</v>
      </c>
      <c r="C13" s="31">
        <f>+[4]要入力!K10</f>
        <v>71055</v>
      </c>
      <c r="D13" s="152">
        <f>+[4]要入力!I10</f>
        <v>76570</v>
      </c>
      <c r="E13" s="153">
        <f t="shared" si="2"/>
        <v>-5515</v>
      </c>
      <c r="F13" s="149">
        <f t="shared" si="0"/>
        <v>-7.202559749249053</v>
      </c>
      <c r="G13" s="36">
        <f>+[4]要入力!L10</f>
        <v>29888</v>
      </c>
      <c r="H13" s="37">
        <f>+[4]要入力!J10</f>
        <v>29690</v>
      </c>
      <c r="I13" s="35">
        <f t="shared" si="3"/>
        <v>198</v>
      </c>
      <c r="J13" s="150">
        <f t="shared" si="1"/>
        <v>0.66689120916133371</v>
      </c>
    </row>
    <row r="14" spans="1:15" ht="21" customHeight="1" x14ac:dyDescent="0.2">
      <c r="A14" s="138">
        <v>7</v>
      </c>
      <c r="B14" s="147" t="s">
        <v>108</v>
      </c>
      <c r="C14" s="31">
        <f>+[4]要入力!K11</f>
        <v>17590</v>
      </c>
      <c r="D14" s="35">
        <f>+[4]要入力!I11</f>
        <v>19247</v>
      </c>
      <c r="E14" s="148">
        <f t="shared" si="2"/>
        <v>-1657</v>
      </c>
      <c r="F14" s="149">
        <f t="shared" si="0"/>
        <v>-8.6091338909960005</v>
      </c>
      <c r="G14" s="33">
        <f>+[4]要入力!L11</f>
        <v>7277</v>
      </c>
      <c r="H14" s="148">
        <f>+[4]要入力!J11</f>
        <v>7452</v>
      </c>
      <c r="I14" s="35">
        <f t="shared" si="3"/>
        <v>-175</v>
      </c>
      <c r="J14" s="150">
        <f t="shared" si="1"/>
        <v>-2.3483628556092326</v>
      </c>
    </row>
    <row r="15" spans="1:15" ht="21" customHeight="1" x14ac:dyDescent="0.2">
      <c r="A15" s="138">
        <v>8</v>
      </c>
      <c r="B15" s="147" t="s">
        <v>109</v>
      </c>
      <c r="C15" s="31">
        <f>+[4]要入力!K12</f>
        <v>35064</v>
      </c>
      <c r="D15" s="31">
        <f>+[4]要入力!I12</f>
        <v>37150</v>
      </c>
      <c r="E15" s="148">
        <f t="shared" si="2"/>
        <v>-2086</v>
      </c>
      <c r="F15" s="149">
        <f t="shared" si="0"/>
        <v>-5.6150740242261108</v>
      </c>
      <c r="G15" s="33">
        <f>+[4]要入力!L12</f>
        <v>14516</v>
      </c>
      <c r="H15" s="34">
        <f>+[4]要入力!J12</f>
        <v>14521</v>
      </c>
      <c r="I15" s="35">
        <f t="shared" si="3"/>
        <v>-5</v>
      </c>
      <c r="J15" s="150">
        <f t="shared" si="1"/>
        <v>-3.4432890296811514E-2</v>
      </c>
    </row>
    <row r="16" spans="1:15" ht="21" customHeight="1" x14ac:dyDescent="0.2">
      <c r="A16" s="138">
        <v>9</v>
      </c>
      <c r="B16" s="147" t="s">
        <v>110</v>
      </c>
      <c r="C16" s="31">
        <f>+[4]要入力!K13</f>
        <v>64464</v>
      </c>
      <c r="D16" s="31">
        <f>+[4]要入力!I13</f>
        <v>65649</v>
      </c>
      <c r="E16" s="148">
        <f t="shared" si="2"/>
        <v>-1185</v>
      </c>
      <c r="F16" s="149">
        <f t="shared" si="0"/>
        <v>-1.8050541516245486</v>
      </c>
      <c r="G16" s="33">
        <f>+[4]要入力!L13</f>
        <v>26204</v>
      </c>
      <c r="H16" s="34">
        <f>+[4]要入力!J13</f>
        <v>24842</v>
      </c>
      <c r="I16" s="35">
        <f t="shared" si="3"/>
        <v>1362</v>
      </c>
      <c r="J16" s="150">
        <f t="shared" si="1"/>
        <v>5.4826503502133486</v>
      </c>
    </row>
    <row r="17" spans="1:10" ht="21" customHeight="1" x14ac:dyDescent="0.2">
      <c r="A17" s="138">
        <v>10</v>
      </c>
      <c r="B17" s="147" t="s">
        <v>111</v>
      </c>
      <c r="C17" s="31">
        <f>+[4]要入力!K14</f>
        <v>43844</v>
      </c>
      <c r="D17" s="31">
        <f>+[4]要入力!I14</f>
        <v>47774</v>
      </c>
      <c r="E17" s="148">
        <f t="shared" si="2"/>
        <v>-3930</v>
      </c>
      <c r="F17" s="149">
        <f t="shared" si="0"/>
        <v>-8.2262318415874738</v>
      </c>
      <c r="G17" s="33">
        <f>+[4]要入力!L14</f>
        <v>17982</v>
      </c>
      <c r="H17" s="34">
        <f>+[4]要入力!J14</f>
        <v>18158</v>
      </c>
      <c r="I17" s="35">
        <f t="shared" si="3"/>
        <v>-176</v>
      </c>
      <c r="J17" s="150">
        <f t="shared" si="1"/>
        <v>-0.96926974336380667</v>
      </c>
    </row>
    <row r="18" spans="1:10" ht="21" customHeight="1" x14ac:dyDescent="0.2">
      <c r="A18" s="138">
        <v>11</v>
      </c>
      <c r="B18" s="147" t="s">
        <v>112</v>
      </c>
      <c r="C18" s="31">
        <f>+[4]要入力!K15</f>
        <v>56872</v>
      </c>
      <c r="D18" s="31">
        <f>+[4]要入力!I15</f>
        <v>56689</v>
      </c>
      <c r="E18" s="148">
        <f t="shared" si="2"/>
        <v>183</v>
      </c>
      <c r="F18" s="149">
        <f t="shared" si="0"/>
        <v>0.32281394979625677</v>
      </c>
      <c r="G18" s="33">
        <f>+[4]要入力!L15</f>
        <v>23028</v>
      </c>
      <c r="H18" s="34">
        <f>+[4]要入力!J15</f>
        <v>21880</v>
      </c>
      <c r="I18" s="35">
        <f t="shared" si="3"/>
        <v>1148</v>
      </c>
      <c r="J18" s="150">
        <f t="shared" si="1"/>
        <v>5.246800731261426</v>
      </c>
    </row>
    <row r="19" spans="1:10" ht="21" customHeight="1" x14ac:dyDescent="0.2">
      <c r="A19" s="138">
        <v>12</v>
      </c>
      <c r="B19" s="147" t="s">
        <v>113</v>
      </c>
      <c r="C19" s="31">
        <f>+[4]要入力!K16</f>
        <v>51044</v>
      </c>
      <c r="D19" s="31">
        <f>+[4]要入力!I16</f>
        <v>55348</v>
      </c>
      <c r="E19" s="148">
        <f t="shared" si="2"/>
        <v>-4304</v>
      </c>
      <c r="F19" s="149">
        <f t="shared" si="0"/>
        <v>-7.7762520777625204</v>
      </c>
      <c r="G19" s="33">
        <f>+[4]要入力!L16</f>
        <v>20948</v>
      </c>
      <c r="H19" s="34">
        <f>+[4]要入力!J16</f>
        <v>21359</v>
      </c>
      <c r="I19" s="35">
        <f t="shared" si="3"/>
        <v>-411</v>
      </c>
      <c r="J19" s="150">
        <f t="shared" si="1"/>
        <v>-1.9242473898590757</v>
      </c>
    </row>
    <row r="20" spans="1:10" ht="21" customHeight="1" x14ac:dyDescent="0.2">
      <c r="A20" s="138">
        <v>13</v>
      </c>
      <c r="B20" s="147" t="s">
        <v>114</v>
      </c>
      <c r="C20" s="31">
        <f>+[4]要入力!K17</f>
        <v>141226</v>
      </c>
      <c r="D20" s="31">
        <f>+[4]要入力!I17</f>
        <v>144521</v>
      </c>
      <c r="E20" s="148">
        <f t="shared" si="2"/>
        <v>-3295</v>
      </c>
      <c r="F20" s="149">
        <f t="shared" si="0"/>
        <v>-2.2799454750520685</v>
      </c>
      <c r="G20" s="33">
        <f>+[4]要入力!L17</f>
        <v>58782</v>
      </c>
      <c r="H20" s="34">
        <f>+[4]要入力!J17</f>
        <v>57129</v>
      </c>
      <c r="I20" s="35">
        <f t="shared" si="3"/>
        <v>1653</v>
      </c>
      <c r="J20" s="150">
        <f t="shared" si="1"/>
        <v>2.8934516620280419</v>
      </c>
    </row>
    <row r="21" spans="1:10" ht="21" customHeight="1" x14ac:dyDescent="0.2">
      <c r="A21" s="138">
        <v>14</v>
      </c>
      <c r="B21" s="147" t="s">
        <v>115</v>
      </c>
      <c r="C21" s="31">
        <f>+[4]要入力!K18</f>
        <v>97210</v>
      </c>
      <c r="D21" s="31">
        <f>+[4]要入力!I18</f>
        <v>99968</v>
      </c>
      <c r="E21" s="148">
        <f t="shared" si="2"/>
        <v>-2758</v>
      </c>
      <c r="F21" s="149">
        <f t="shared" si="0"/>
        <v>-2.7588828425096033</v>
      </c>
      <c r="G21" s="33">
        <f>+[4]要入力!L18</f>
        <v>40585</v>
      </c>
      <c r="H21" s="34">
        <f>+[4]要入力!J18</f>
        <v>39996</v>
      </c>
      <c r="I21" s="35">
        <f t="shared" si="3"/>
        <v>589</v>
      </c>
      <c r="J21" s="150">
        <f t="shared" si="1"/>
        <v>1.4726472647264728</v>
      </c>
    </row>
    <row r="22" spans="1:10" ht="21" customHeight="1" x14ac:dyDescent="0.2">
      <c r="A22" s="138">
        <v>15</v>
      </c>
      <c r="B22" s="147" t="s">
        <v>116</v>
      </c>
      <c r="C22" s="31">
        <f>+[4]要入力!K19</f>
        <v>23348</v>
      </c>
      <c r="D22" s="31">
        <f>+[4]要入力!I19</f>
        <v>25280</v>
      </c>
      <c r="E22" s="148">
        <f t="shared" si="2"/>
        <v>-1932</v>
      </c>
      <c r="F22" s="149">
        <f t="shared" si="0"/>
        <v>-7.6424050632911396</v>
      </c>
      <c r="G22" s="33">
        <f>+[4]要入力!L19</f>
        <v>9489</v>
      </c>
      <c r="H22" s="34">
        <f>+[4]要入力!J19</f>
        <v>9511</v>
      </c>
      <c r="I22" s="35">
        <f t="shared" si="3"/>
        <v>-22</v>
      </c>
      <c r="J22" s="150">
        <f t="shared" si="1"/>
        <v>-0.23131111344758701</v>
      </c>
    </row>
    <row r="23" spans="1:10" ht="21" customHeight="1" x14ac:dyDescent="0.2">
      <c r="A23" s="138">
        <v>16</v>
      </c>
      <c r="B23" s="147" t="s">
        <v>117</v>
      </c>
      <c r="C23" s="31">
        <f>+[4]要入力!K20</f>
        <v>56671</v>
      </c>
      <c r="D23" s="31">
        <f>+[4]要入力!I20</f>
        <v>56388</v>
      </c>
      <c r="E23" s="148">
        <f t="shared" si="2"/>
        <v>283</v>
      </c>
      <c r="F23" s="149">
        <f t="shared" si="0"/>
        <v>0.501879832588494</v>
      </c>
      <c r="G23" s="33">
        <f>+[4]要入力!L20</f>
        <v>23892</v>
      </c>
      <c r="H23" s="34">
        <f>+[4]要入力!J20</f>
        <v>22502</v>
      </c>
      <c r="I23" s="35">
        <f t="shared" si="3"/>
        <v>1390</v>
      </c>
      <c r="J23" s="150">
        <f t="shared" si="1"/>
        <v>6.1772286907830418</v>
      </c>
    </row>
    <row r="24" spans="1:10" ht="21" customHeight="1" x14ac:dyDescent="0.2">
      <c r="A24" s="138">
        <v>17</v>
      </c>
      <c r="B24" s="147" t="s">
        <v>118</v>
      </c>
      <c r="C24" s="31">
        <f>+[4]要入力!K21</f>
        <v>20481</v>
      </c>
      <c r="D24" s="31">
        <f>+[4]要入力!I21</f>
        <v>22538</v>
      </c>
      <c r="E24" s="148">
        <f t="shared" si="2"/>
        <v>-2057</v>
      </c>
      <c r="F24" s="149">
        <f t="shared" si="0"/>
        <v>-9.1268080575028847</v>
      </c>
      <c r="G24" s="33">
        <f>+[4]要入力!L21</f>
        <v>8068</v>
      </c>
      <c r="H24" s="34">
        <f>+[4]要入力!J21</f>
        <v>8196</v>
      </c>
      <c r="I24" s="35">
        <f t="shared" si="3"/>
        <v>-128</v>
      </c>
      <c r="J24" s="150">
        <f t="shared" si="1"/>
        <v>-1.5617374328940947</v>
      </c>
    </row>
    <row r="25" spans="1:10" ht="21" customHeight="1" x14ac:dyDescent="0.2">
      <c r="A25" s="138">
        <v>18</v>
      </c>
      <c r="B25" s="147" t="s">
        <v>119</v>
      </c>
      <c r="C25" s="31">
        <f>+[4]要入力!K22</f>
        <v>31785</v>
      </c>
      <c r="D25" s="31">
        <f>+[4]要入力!I22</f>
        <v>32928</v>
      </c>
      <c r="E25" s="148">
        <f t="shared" si="2"/>
        <v>-1143</v>
      </c>
      <c r="F25" s="149">
        <f t="shared" si="0"/>
        <v>-3.4712099125364428</v>
      </c>
      <c r="G25" s="33">
        <f>+[4]要入力!L22</f>
        <v>12159</v>
      </c>
      <c r="H25" s="34">
        <f>+[4]要入力!J22</f>
        <v>11720</v>
      </c>
      <c r="I25" s="35">
        <f t="shared" si="3"/>
        <v>439</v>
      </c>
      <c r="J25" s="150">
        <f t="shared" si="1"/>
        <v>3.7457337883959045</v>
      </c>
    </row>
    <row r="26" spans="1:10" ht="21" customHeight="1" x14ac:dyDescent="0.2">
      <c r="A26" s="138">
        <v>19</v>
      </c>
      <c r="B26" s="147" t="s">
        <v>120</v>
      </c>
      <c r="C26" s="31">
        <f>+[4]要入力!K23</f>
        <v>35540</v>
      </c>
      <c r="D26" s="31">
        <f>+[4]要入力!I23</f>
        <v>38997</v>
      </c>
      <c r="E26" s="148">
        <f t="shared" si="2"/>
        <v>-3457</v>
      </c>
      <c r="F26" s="149">
        <f t="shared" si="0"/>
        <v>-8.8647844706003021</v>
      </c>
      <c r="G26" s="33">
        <f>+[4]要入力!L23</f>
        <v>14401</v>
      </c>
      <c r="H26" s="34">
        <f>+[4]要入力!J23</f>
        <v>14562</v>
      </c>
      <c r="I26" s="35">
        <f t="shared" si="3"/>
        <v>-161</v>
      </c>
      <c r="J26" s="150">
        <f t="shared" si="1"/>
        <v>-1.1056173602527126</v>
      </c>
    </row>
    <row r="27" spans="1:10" ht="21" customHeight="1" x14ac:dyDescent="0.2">
      <c r="A27" s="138">
        <v>20</v>
      </c>
      <c r="B27" s="154" t="s">
        <v>121</v>
      </c>
      <c r="C27" s="155">
        <f>+[4]要入力!K24</f>
        <v>27350</v>
      </c>
      <c r="D27" s="155">
        <f>+[4]要入力!I24</f>
        <v>30428</v>
      </c>
      <c r="E27" s="156">
        <f t="shared" si="2"/>
        <v>-3078</v>
      </c>
      <c r="F27" s="157">
        <f t="shared" si="0"/>
        <v>-10.115682923622979</v>
      </c>
      <c r="G27" s="158">
        <f>+[4]要入力!L24</f>
        <v>11400</v>
      </c>
      <c r="H27" s="159">
        <f>+[4]要入力!J24</f>
        <v>11686</v>
      </c>
      <c r="I27" s="160">
        <f t="shared" si="3"/>
        <v>-286</v>
      </c>
      <c r="J27" s="161">
        <f t="shared" si="1"/>
        <v>-2.4473729248673628</v>
      </c>
    </row>
    <row r="28" spans="1:10" ht="21" customHeight="1" x14ac:dyDescent="0.2">
      <c r="A28" s="138">
        <v>21</v>
      </c>
      <c r="B28" s="162" t="s">
        <v>122</v>
      </c>
      <c r="C28" s="31">
        <f>+[4]要入力!K25</f>
        <v>29903</v>
      </c>
      <c r="D28" s="31">
        <f>+[4]要入力!I25</f>
        <v>32735</v>
      </c>
      <c r="E28" s="148">
        <f t="shared" si="2"/>
        <v>-2832</v>
      </c>
      <c r="F28" s="163">
        <f t="shared" si="0"/>
        <v>-8.6512906674812893</v>
      </c>
      <c r="G28" s="33">
        <f>+[4]要入力!L25</f>
        <v>11538</v>
      </c>
      <c r="H28" s="34">
        <f>+[4]要入力!J25</f>
        <v>11600</v>
      </c>
      <c r="I28" s="35">
        <f t="shared" si="3"/>
        <v>-62</v>
      </c>
      <c r="J28" s="164">
        <f t="shared" si="1"/>
        <v>-0.53448275862068961</v>
      </c>
    </row>
    <row r="29" spans="1:10" ht="21" customHeight="1" x14ac:dyDescent="0.2">
      <c r="A29" s="138">
        <v>22</v>
      </c>
      <c r="B29" s="162" t="s">
        <v>123</v>
      </c>
      <c r="C29" s="31">
        <f>+[4]要入力!K26</f>
        <v>26128</v>
      </c>
      <c r="D29" s="31">
        <f>+[4]要入力!I26</f>
        <v>25881</v>
      </c>
      <c r="E29" s="148">
        <f t="shared" si="2"/>
        <v>247</v>
      </c>
      <c r="F29" s="149">
        <f t="shared" si="0"/>
        <v>0.95436806923998307</v>
      </c>
      <c r="G29" s="33">
        <f>+[4]要入力!L26</f>
        <v>11116</v>
      </c>
      <c r="H29" s="34">
        <f>+[4]要入力!J26</f>
        <v>10585</v>
      </c>
      <c r="I29" s="35">
        <f t="shared" si="3"/>
        <v>531</v>
      </c>
      <c r="J29" s="150">
        <f t="shared" si="1"/>
        <v>5.0165328294756728</v>
      </c>
    </row>
    <row r="30" spans="1:10" ht="21" customHeight="1" x14ac:dyDescent="0.2">
      <c r="A30" s="138">
        <v>23</v>
      </c>
      <c r="B30" s="162" t="s">
        <v>124</v>
      </c>
      <c r="C30" s="31">
        <f>+[4]要入力!K27</f>
        <v>21833</v>
      </c>
      <c r="D30" s="31">
        <f>+[4]要入力!I27</f>
        <v>22208</v>
      </c>
      <c r="E30" s="148">
        <f t="shared" si="2"/>
        <v>-375</v>
      </c>
      <c r="F30" s="149">
        <f t="shared" si="0"/>
        <v>-1.6885806916426513</v>
      </c>
      <c r="G30" s="33">
        <f>+[4]要入力!L27</f>
        <v>8899</v>
      </c>
      <c r="H30" s="34">
        <f>+[4]要入力!J27</f>
        <v>8595</v>
      </c>
      <c r="I30" s="35">
        <f t="shared" si="3"/>
        <v>304</v>
      </c>
      <c r="J30" s="150">
        <f t="shared" si="1"/>
        <v>3.5369400814426992</v>
      </c>
    </row>
    <row r="31" spans="1:10" ht="21" customHeight="1" x14ac:dyDescent="0.2">
      <c r="A31" s="138">
        <v>24</v>
      </c>
      <c r="B31" s="162" t="s">
        <v>125</v>
      </c>
      <c r="C31" s="49">
        <f>+[4]要入力!K28</f>
        <v>24371</v>
      </c>
      <c r="D31" s="31">
        <f>+[4]要入力!I28</f>
        <v>26882</v>
      </c>
      <c r="E31" s="148">
        <f t="shared" si="2"/>
        <v>-2511</v>
      </c>
      <c r="F31" s="149">
        <f t="shared" si="0"/>
        <v>-9.340822855442303</v>
      </c>
      <c r="G31" s="33">
        <f>+[4]要入力!L28</f>
        <v>9409</v>
      </c>
      <c r="H31" s="34">
        <f>+[4]要入力!J28</f>
        <v>9405</v>
      </c>
      <c r="I31" s="35">
        <f t="shared" si="3"/>
        <v>4</v>
      </c>
      <c r="J31" s="150">
        <f t="shared" si="1"/>
        <v>4.2530568846358321E-2</v>
      </c>
    </row>
    <row r="32" spans="1:10" ht="21" customHeight="1" x14ac:dyDescent="0.2">
      <c r="A32" s="138">
        <v>25</v>
      </c>
      <c r="B32" s="162" t="s">
        <v>126</v>
      </c>
      <c r="C32" s="31">
        <f>+[4]要入力!K29</f>
        <v>24949</v>
      </c>
      <c r="D32" s="31">
        <f>+[4]要入力!I29</f>
        <v>26402</v>
      </c>
      <c r="E32" s="148">
        <f t="shared" si="2"/>
        <v>-1453</v>
      </c>
      <c r="F32" s="149">
        <f t="shared" si="0"/>
        <v>-5.5033709567457016</v>
      </c>
      <c r="G32" s="33">
        <f>+[4]要入力!L29</f>
        <v>9716</v>
      </c>
      <c r="H32" s="34">
        <f>+[4]要入力!J29</f>
        <v>9580</v>
      </c>
      <c r="I32" s="35">
        <f t="shared" si="3"/>
        <v>136</v>
      </c>
      <c r="J32" s="150">
        <f t="shared" si="1"/>
        <v>1.4196242171189979</v>
      </c>
    </row>
    <row r="33" spans="1:10" ht="21" customHeight="1" x14ac:dyDescent="0.2">
      <c r="A33" s="138">
        <v>26</v>
      </c>
      <c r="B33" s="162" t="s">
        <v>127</v>
      </c>
      <c r="C33" s="31">
        <f>+[4]要入力!K30</f>
        <v>5776</v>
      </c>
      <c r="D33" s="31">
        <f>+[4]要入力!I30</f>
        <v>6610</v>
      </c>
      <c r="E33" s="148">
        <f t="shared" si="2"/>
        <v>-834</v>
      </c>
      <c r="F33" s="149">
        <f t="shared" si="0"/>
        <v>-12.617246596066567</v>
      </c>
      <c r="G33" s="33">
        <f>+[4]要入力!L30</f>
        <v>2373</v>
      </c>
      <c r="H33" s="34">
        <f>+[4]要入力!J30</f>
        <v>2507</v>
      </c>
      <c r="I33" s="35">
        <f t="shared" si="3"/>
        <v>-134</v>
      </c>
      <c r="J33" s="150">
        <f t="shared" si="1"/>
        <v>-5.345033905065816</v>
      </c>
    </row>
    <row r="34" spans="1:10" ht="21" customHeight="1" x14ac:dyDescent="0.2">
      <c r="A34" s="138">
        <v>27</v>
      </c>
      <c r="B34" s="162" t="s">
        <v>128</v>
      </c>
      <c r="C34" s="31">
        <f>+[4]要入力!K31</f>
        <v>17590</v>
      </c>
      <c r="D34" s="31">
        <f>+[4]要入力!I31</f>
        <v>18585</v>
      </c>
      <c r="E34" s="148">
        <f t="shared" si="2"/>
        <v>-995</v>
      </c>
      <c r="F34" s="149">
        <f t="shared" si="0"/>
        <v>-5.3537799300511164</v>
      </c>
      <c r="G34" s="33">
        <f>+[4]要入力!L31</f>
        <v>6970</v>
      </c>
      <c r="H34" s="34">
        <f>+[4]要入力!J31</f>
        <v>6810</v>
      </c>
      <c r="I34" s="35">
        <f t="shared" si="3"/>
        <v>160</v>
      </c>
      <c r="J34" s="150">
        <f t="shared" si="1"/>
        <v>2.3494860499265786</v>
      </c>
    </row>
    <row r="35" spans="1:10" ht="21" customHeight="1" x14ac:dyDescent="0.2">
      <c r="A35" s="138">
        <v>28</v>
      </c>
      <c r="B35" s="162" t="s">
        <v>129</v>
      </c>
      <c r="C35" s="31">
        <f>+[4]要入力!K32</f>
        <v>8918</v>
      </c>
      <c r="D35" s="31">
        <f>+[4]要入力!I32</f>
        <v>9654</v>
      </c>
      <c r="E35" s="148">
        <f t="shared" si="2"/>
        <v>-736</v>
      </c>
      <c r="F35" s="149">
        <f t="shared" si="0"/>
        <v>-7.623782887922105</v>
      </c>
      <c r="G35" s="33">
        <f>+[4]要入力!L32</f>
        <v>3410</v>
      </c>
      <c r="H35" s="34">
        <f>+[4]要入力!J32</f>
        <v>3439</v>
      </c>
      <c r="I35" s="35">
        <f t="shared" si="3"/>
        <v>-29</v>
      </c>
      <c r="J35" s="150">
        <f t="shared" si="1"/>
        <v>-0.84326839197441128</v>
      </c>
    </row>
    <row r="36" spans="1:10" ht="21" customHeight="1" x14ac:dyDescent="0.2">
      <c r="A36" s="138">
        <v>29</v>
      </c>
      <c r="B36" s="162" t="s">
        <v>130</v>
      </c>
      <c r="C36" s="31">
        <f>+[4]要入力!K33</f>
        <v>13892</v>
      </c>
      <c r="D36" s="31">
        <f>+[4]要入力!I33</f>
        <v>14355</v>
      </c>
      <c r="E36" s="148">
        <f t="shared" si="2"/>
        <v>-463</v>
      </c>
      <c r="F36" s="149">
        <f t="shared" si="0"/>
        <v>-3.2253570184604667</v>
      </c>
      <c r="G36" s="33">
        <f>+[4]要入力!L33</f>
        <v>5385</v>
      </c>
      <c r="H36" s="34">
        <f>+[4]要入力!J33</f>
        <v>5013</v>
      </c>
      <c r="I36" s="35">
        <f t="shared" si="3"/>
        <v>372</v>
      </c>
      <c r="J36" s="150">
        <f t="shared" si="1"/>
        <v>7.4207061639736684</v>
      </c>
    </row>
    <row r="37" spans="1:10" ht="21" customHeight="1" x14ac:dyDescent="0.2">
      <c r="A37" s="138">
        <v>30</v>
      </c>
      <c r="B37" s="162" t="s">
        <v>131</v>
      </c>
      <c r="C37" s="31">
        <f>+[4]要入力!K34</f>
        <v>17295</v>
      </c>
      <c r="D37" s="31">
        <f>+[4]要入力!I34</f>
        <v>19529</v>
      </c>
      <c r="E37" s="148">
        <f t="shared" si="2"/>
        <v>-2234</v>
      </c>
      <c r="F37" s="149">
        <f t="shared" si="0"/>
        <v>-11.439397818628706</v>
      </c>
      <c r="G37" s="33">
        <f>+[4]要入力!L34</f>
        <v>6760</v>
      </c>
      <c r="H37" s="34">
        <f>+[4]要入力!J34</f>
        <v>7067</v>
      </c>
      <c r="I37" s="35">
        <f t="shared" si="3"/>
        <v>-307</v>
      </c>
      <c r="J37" s="150">
        <f t="shared" si="1"/>
        <v>-4.3441347106268573</v>
      </c>
    </row>
    <row r="38" spans="1:10" ht="21" customHeight="1" x14ac:dyDescent="0.2">
      <c r="A38" s="138">
        <v>31</v>
      </c>
      <c r="B38" s="162" t="s">
        <v>132</v>
      </c>
      <c r="C38" s="31">
        <f>+[4]要入力!K35</f>
        <v>20549</v>
      </c>
      <c r="D38" s="31">
        <f>+[4]要入力!I35</f>
        <v>22041</v>
      </c>
      <c r="E38" s="148">
        <f t="shared" si="2"/>
        <v>-1492</v>
      </c>
      <c r="F38" s="149">
        <f t="shared" si="0"/>
        <v>-6.7692028492355156</v>
      </c>
      <c r="G38" s="33">
        <f>+[4]要入力!L35</f>
        <v>7729</v>
      </c>
      <c r="H38" s="34">
        <f>+[4]要入力!J35</f>
        <v>7547</v>
      </c>
      <c r="I38" s="35">
        <f t="shared" si="3"/>
        <v>182</v>
      </c>
      <c r="J38" s="150">
        <f t="shared" si="1"/>
        <v>2.4115542599708495</v>
      </c>
    </row>
    <row r="39" spans="1:10" ht="21" customHeight="1" x14ac:dyDescent="0.2">
      <c r="A39" s="138">
        <v>32</v>
      </c>
      <c r="B39" s="162" t="s">
        <v>133</v>
      </c>
      <c r="C39" s="31">
        <f>+[4]要入力!K36</f>
        <v>21561</v>
      </c>
      <c r="D39" s="31">
        <f>+[4]要入力!I36</f>
        <v>23360</v>
      </c>
      <c r="E39" s="148">
        <f t="shared" si="2"/>
        <v>-1799</v>
      </c>
      <c r="F39" s="149">
        <f t="shared" si="0"/>
        <v>-7.7011986301369868</v>
      </c>
      <c r="G39" s="33">
        <f>+[4]要入力!L36</f>
        <v>8182</v>
      </c>
      <c r="H39" s="34">
        <f>+[4]要入力!J36</f>
        <v>8395</v>
      </c>
      <c r="I39" s="35">
        <f t="shared" si="3"/>
        <v>-213</v>
      </c>
      <c r="J39" s="150">
        <f t="shared" si="1"/>
        <v>-2.5372245384157237</v>
      </c>
    </row>
    <row r="40" spans="1:10" ht="21" customHeight="1" x14ac:dyDescent="0.2">
      <c r="A40" s="138">
        <v>33</v>
      </c>
      <c r="B40" s="162" t="s">
        <v>134</v>
      </c>
      <c r="C40" s="31">
        <f>+[4]要入力!K37</f>
        <v>18239</v>
      </c>
      <c r="D40" s="31">
        <f>+[4]要入力!I37</f>
        <v>18139</v>
      </c>
      <c r="E40" s="148">
        <f t="shared" si="2"/>
        <v>100</v>
      </c>
      <c r="F40" s="149">
        <f t="shared" si="0"/>
        <v>0.55129830751419595</v>
      </c>
      <c r="G40" s="33">
        <f>+[4]要入力!L37</f>
        <v>7795</v>
      </c>
      <c r="H40" s="34">
        <f>+[4]要入力!J37</f>
        <v>7418</v>
      </c>
      <c r="I40" s="35">
        <f t="shared" si="3"/>
        <v>377</v>
      </c>
      <c r="J40" s="150">
        <f t="shared" si="1"/>
        <v>5.0822324076570506</v>
      </c>
    </row>
    <row r="41" spans="1:10" ht="21" customHeight="1" x14ac:dyDescent="0.2">
      <c r="A41" s="138">
        <v>34</v>
      </c>
      <c r="B41" s="162" t="s">
        <v>135</v>
      </c>
      <c r="C41" s="31">
        <f>+[4]要入力!K38</f>
        <v>8114</v>
      </c>
      <c r="D41" s="31">
        <f>+[4]要入力!I38</f>
        <v>8071</v>
      </c>
      <c r="E41" s="148">
        <f t="shared" si="2"/>
        <v>43</v>
      </c>
      <c r="F41" s="149">
        <f t="shared" si="0"/>
        <v>0.53277165159211992</v>
      </c>
      <c r="G41" s="33">
        <f>+[4]要入力!L38</f>
        <v>3287</v>
      </c>
      <c r="H41" s="34">
        <f>+[4]要入力!J38</f>
        <v>3200</v>
      </c>
      <c r="I41" s="35">
        <f t="shared" si="3"/>
        <v>87</v>
      </c>
      <c r="J41" s="150">
        <f t="shared" si="1"/>
        <v>2.71875</v>
      </c>
    </row>
    <row r="42" spans="1:10" ht="21" customHeight="1" x14ac:dyDescent="0.2">
      <c r="A42" s="138">
        <v>35</v>
      </c>
      <c r="B42" s="162" t="s">
        <v>136</v>
      </c>
      <c r="C42" s="31">
        <f>+[4]要入力!K39</f>
        <v>5795</v>
      </c>
      <c r="D42" s="31">
        <f>+[4]要入力!I39</f>
        <v>5626</v>
      </c>
      <c r="E42" s="148">
        <f t="shared" si="2"/>
        <v>169</v>
      </c>
      <c r="F42" s="149">
        <f t="shared" si="0"/>
        <v>3.0039104159260579</v>
      </c>
      <c r="G42" s="33">
        <f>+[4]要入力!L39</f>
        <v>2114</v>
      </c>
      <c r="H42" s="34">
        <f>+[4]要入力!J39</f>
        <v>1967</v>
      </c>
      <c r="I42" s="35">
        <f t="shared" si="3"/>
        <v>147</v>
      </c>
      <c r="J42" s="150">
        <f t="shared" si="1"/>
        <v>7.4733096085409247</v>
      </c>
    </row>
    <row r="43" spans="1:10" ht="21" customHeight="1" x14ac:dyDescent="0.2">
      <c r="A43" s="138">
        <v>36</v>
      </c>
      <c r="B43" s="162" t="s">
        <v>137</v>
      </c>
      <c r="C43" s="31">
        <f>+[4]要入力!K40</f>
        <v>9239</v>
      </c>
      <c r="D43" s="31">
        <f>+[4]要入力!I40</f>
        <v>9860</v>
      </c>
      <c r="E43" s="148">
        <f t="shared" si="2"/>
        <v>-621</v>
      </c>
      <c r="F43" s="149">
        <f t="shared" si="0"/>
        <v>-6.2981744421906694</v>
      </c>
      <c r="G43" s="33">
        <f>+[4]要入力!L40</f>
        <v>3670</v>
      </c>
      <c r="H43" s="34">
        <f>+[4]要入力!J40</f>
        <v>3702</v>
      </c>
      <c r="I43" s="35">
        <f t="shared" si="3"/>
        <v>-32</v>
      </c>
      <c r="J43" s="150">
        <f t="shared" si="1"/>
        <v>-0.86439762290653699</v>
      </c>
    </row>
    <row r="44" spans="1:10" ht="21" customHeight="1" x14ac:dyDescent="0.2">
      <c r="A44" s="138">
        <v>37</v>
      </c>
      <c r="B44" s="162" t="s">
        <v>138</v>
      </c>
      <c r="C44" s="31">
        <f>+[4]要入力!K41</f>
        <v>2873</v>
      </c>
      <c r="D44" s="31">
        <f>+[4]要入力!I41</f>
        <v>3402</v>
      </c>
      <c r="E44" s="148">
        <f t="shared" si="2"/>
        <v>-529</v>
      </c>
      <c r="F44" s="149">
        <f t="shared" si="0"/>
        <v>-15.549676660787773</v>
      </c>
      <c r="G44" s="33">
        <f>+[4]要入力!L41</f>
        <v>1224</v>
      </c>
      <c r="H44" s="34">
        <f>+[4]要入力!J41</f>
        <v>1312</v>
      </c>
      <c r="I44" s="35">
        <f t="shared" si="3"/>
        <v>-88</v>
      </c>
      <c r="J44" s="150">
        <f t="shared" si="1"/>
        <v>-6.7073170731707323</v>
      </c>
    </row>
    <row r="45" spans="1:10" ht="21" customHeight="1" x14ac:dyDescent="0.2">
      <c r="A45" s="138">
        <v>38</v>
      </c>
      <c r="B45" s="162" t="s">
        <v>139</v>
      </c>
      <c r="C45" s="31">
        <f>+[4]要入力!K42</f>
        <v>9241</v>
      </c>
      <c r="D45" s="31">
        <f>+[4]要入力!I42</f>
        <v>10195</v>
      </c>
      <c r="E45" s="148">
        <f t="shared" si="2"/>
        <v>-954</v>
      </c>
      <c r="F45" s="149">
        <f t="shared" si="0"/>
        <v>-9.3575282000980877</v>
      </c>
      <c r="G45" s="33">
        <f>+[4]要入力!L42</f>
        <v>3711</v>
      </c>
      <c r="H45" s="34">
        <f>+[4]要入力!J42</f>
        <v>3879</v>
      </c>
      <c r="I45" s="35">
        <f t="shared" si="3"/>
        <v>-168</v>
      </c>
      <c r="J45" s="150">
        <f t="shared" si="1"/>
        <v>-4.3310131477184841</v>
      </c>
    </row>
    <row r="46" spans="1:10" ht="21" customHeight="1" x14ac:dyDescent="0.2">
      <c r="A46" s="138">
        <v>39</v>
      </c>
      <c r="B46" s="162" t="s">
        <v>140</v>
      </c>
      <c r="C46" s="31">
        <f>+[4]要入力!K43</f>
        <v>6408</v>
      </c>
      <c r="D46" s="31">
        <f>+[4]要入力!I43</f>
        <v>7412</v>
      </c>
      <c r="E46" s="148">
        <f t="shared" si="2"/>
        <v>-1004</v>
      </c>
      <c r="F46" s="149">
        <f t="shared" si="0"/>
        <v>-13.545601726929304</v>
      </c>
      <c r="G46" s="33">
        <f>+[4]要入力!L43</f>
        <v>2733</v>
      </c>
      <c r="H46" s="34">
        <f>+[4]要入力!J43</f>
        <v>2872</v>
      </c>
      <c r="I46" s="35">
        <f t="shared" si="3"/>
        <v>-139</v>
      </c>
      <c r="J46" s="150">
        <f t="shared" si="1"/>
        <v>-4.8398328690807801</v>
      </c>
    </row>
    <row r="47" spans="1:10" ht="21" customHeight="1" x14ac:dyDescent="0.2">
      <c r="A47" s="138">
        <v>40</v>
      </c>
      <c r="B47" s="162" t="s">
        <v>141</v>
      </c>
      <c r="C47" s="31">
        <f>+[4]要入力!K44</f>
        <v>1809</v>
      </c>
      <c r="D47" s="31">
        <f>+[4]要入力!I44</f>
        <v>2016</v>
      </c>
      <c r="E47" s="148">
        <f t="shared" si="2"/>
        <v>-207</v>
      </c>
      <c r="F47" s="149">
        <f t="shared" si="0"/>
        <v>-10.267857142857142</v>
      </c>
      <c r="G47" s="33">
        <f>+[4]要入力!L44</f>
        <v>731</v>
      </c>
      <c r="H47" s="148">
        <f>+[4]要入力!J44</f>
        <v>780</v>
      </c>
      <c r="I47" s="35">
        <f t="shared" si="3"/>
        <v>-49</v>
      </c>
      <c r="J47" s="150">
        <f t="shared" si="1"/>
        <v>-6.2820512820512819</v>
      </c>
    </row>
    <row r="48" spans="1:10" ht="21" customHeight="1" x14ac:dyDescent="0.2">
      <c r="A48" s="138">
        <v>41</v>
      </c>
      <c r="B48" s="162" t="s">
        <v>142</v>
      </c>
      <c r="C48" s="31">
        <f>+[4]要入力!K45</f>
        <v>16503</v>
      </c>
      <c r="D48" s="31">
        <f>+[4]要入力!I45</f>
        <v>17516</v>
      </c>
      <c r="E48" s="148">
        <f t="shared" si="2"/>
        <v>-1013</v>
      </c>
      <c r="F48" s="149">
        <f t="shared" si="0"/>
        <v>-5.7832838547613612</v>
      </c>
      <c r="G48" s="33">
        <f>+[4]要入力!L45</f>
        <v>6689</v>
      </c>
      <c r="H48" s="34">
        <f>+[4]要入力!J45</f>
        <v>6768</v>
      </c>
      <c r="I48" s="35">
        <f t="shared" si="3"/>
        <v>-79</v>
      </c>
      <c r="J48" s="150">
        <f t="shared" si="1"/>
        <v>-1.16725768321513</v>
      </c>
    </row>
    <row r="49" spans="1:10" ht="21" customHeight="1" thickBot="1" x14ac:dyDescent="0.25">
      <c r="A49" s="138">
        <v>42</v>
      </c>
      <c r="B49" s="165" t="s">
        <v>143</v>
      </c>
      <c r="C49" s="166">
        <f>+[4]要入力!K46</f>
        <v>1480</v>
      </c>
      <c r="D49" s="166">
        <f>+[4]要入力!I46</f>
        <v>1511</v>
      </c>
      <c r="E49" s="167">
        <f t="shared" si="2"/>
        <v>-31</v>
      </c>
      <c r="F49" s="168">
        <f t="shared" si="0"/>
        <v>-2.0516214427531434</v>
      </c>
      <c r="G49" s="169">
        <f>+[4]要入力!L46</f>
        <v>644</v>
      </c>
      <c r="H49" s="170">
        <f>+[4]要入力!J46</f>
        <v>580</v>
      </c>
      <c r="I49" s="171">
        <f t="shared" si="3"/>
        <v>64</v>
      </c>
      <c r="J49" s="172">
        <f t="shared" si="1"/>
        <v>11.03448275862069</v>
      </c>
    </row>
    <row r="50" spans="1:10" ht="15.75" customHeight="1" x14ac:dyDescent="0.2">
      <c r="A50" s="225"/>
      <c r="B50" s="173" t="s">
        <v>90</v>
      </c>
      <c r="C50" s="174" t="s">
        <v>144</v>
      </c>
      <c r="F50" s="175"/>
      <c r="H50" s="122"/>
      <c r="J50" s="176"/>
    </row>
    <row r="51" spans="1:10" ht="15.75" customHeight="1" x14ac:dyDescent="0.15">
      <c r="A51" s="123"/>
      <c r="B51" s="255"/>
      <c r="C51" s="255"/>
      <c r="D51" s="255"/>
      <c r="E51" s="255"/>
      <c r="F51" s="255"/>
      <c r="G51" s="255"/>
      <c r="H51" s="255"/>
      <c r="I51" s="255"/>
      <c r="J51" s="255"/>
    </row>
    <row r="52" spans="1:10" ht="18.149999999999999" customHeight="1" x14ac:dyDescent="0.15">
      <c r="C52" s="177"/>
      <c r="F52" s="178"/>
      <c r="H52" s="122"/>
      <c r="J52" s="176"/>
    </row>
    <row r="53" spans="1:10" ht="18.149999999999999" customHeight="1" x14ac:dyDescent="0.15">
      <c r="F53" s="176"/>
      <c r="H53" s="122"/>
      <c r="J53" s="176"/>
    </row>
    <row r="54" spans="1:10" ht="18.149999999999999" customHeight="1" x14ac:dyDescent="0.15">
      <c r="F54" s="176"/>
      <c r="H54" s="122"/>
      <c r="J54" s="176"/>
    </row>
    <row r="55" spans="1:10" ht="18.149999999999999" customHeight="1" x14ac:dyDescent="0.15">
      <c r="F55" s="176"/>
      <c r="H55" s="122"/>
      <c r="J55" s="176"/>
    </row>
    <row r="56" spans="1:10" ht="18.149999999999999" customHeight="1" x14ac:dyDescent="0.15">
      <c r="F56" s="176"/>
      <c r="H56" s="122"/>
      <c r="J56" s="176"/>
    </row>
    <row r="57" spans="1:10" ht="18.149999999999999" customHeight="1" x14ac:dyDescent="0.15">
      <c r="F57" s="176"/>
      <c r="H57" s="122"/>
      <c r="J57" s="176"/>
    </row>
    <row r="58" spans="1:10" ht="18.149999999999999" customHeight="1" x14ac:dyDescent="0.15">
      <c r="F58" s="176"/>
      <c r="H58" s="122"/>
      <c r="J58" s="176"/>
    </row>
    <row r="59" spans="1:10" ht="18.149999999999999" customHeight="1" x14ac:dyDescent="0.15">
      <c r="F59" s="176"/>
      <c r="H59" s="122"/>
      <c r="J59" s="176"/>
    </row>
    <row r="60" spans="1:10" ht="18.149999999999999" customHeight="1" x14ac:dyDescent="0.15">
      <c r="H60" s="122"/>
    </row>
    <row r="61" spans="1:10" ht="18.149999999999999" customHeight="1" x14ac:dyDescent="0.15">
      <c r="H61" s="122"/>
    </row>
    <row r="62" spans="1:10" ht="18.149999999999999" customHeight="1" x14ac:dyDescent="0.15">
      <c r="H62" s="122"/>
    </row>
    <row r="63" spans="1:10" ht="18.149999999999999" customHeight="1" x14ac:dyDescent="0.15">
      <c r="H63" s="122"/>
    </row>
    <row r="64" spans="1:10" ht="18.149999999999999" customHeight="1" x14ac:dyDescent="0.15">
      <c r="H64" s="122"/>
    </row>
    <row r="65" spans="8:8" ht="18.149999999999999" customHeight="1" x14ac:dyDescent="0.15">
      <c r="H65" s="122"/>
    </row>
    <row r="66" spans="8:8" ht="18.149999999999999" customHeight="1" x14ac:dyDescent="0.15">
      <c r="H66" s="122"/>
    </row>
    <row r="67" spans="8:8" ht="18.149999999999999" customHeight="1" x14ac:dyDescent="0.15">
      <c r="H67" s="122"/>
    </row>
    <row r="68" spans="8:8" ht="18.149999999999999" customHeight="1" x14ac:dyDescent="0.15">
      <c r="H68" s="122"/>
    </row>
    <row r="69" spans="8:8" ht="18.149999999999999" customHeight="1" x14ac:dyDescent="0.15">
      <c r="H69" s="122"/>
    </row>
    <row r="70" spans="8:8" ht="18.149999999999999" customHeight="1" x14ac:dyDescent="0.15">
      <c r="H70" s="122"/>
    </row>
    <row r="71" spans="8:8" ht="18.149999999999999" customHeight="1" x14ac:dyDescent="0.15">
      <c r="H71" s="122"/>
    </row>
    <row r="72" spans="8:8" ht="18.149999999999999" customHeight="1" x14ac:dyDescent="0.15">
      <c r="H72" s="122"/>
    </row>
    <row r="73" spans="8:8" ht="18.149999999999999" customHeight="1" x14ac:dyDescent="0.15">
      <c r="H73" s="122"/>
    </row>
    <row r="74" spans="8:8" ht="18.149999999999999" customHeight="1" x14ac:dyDescent="0.15">
      <c r="H74" s="122"/>
    </row>
    <row r="75" spans="8:8" ht="18.149999999999999" customHeight="1" x14ac:dyDescent="0.15">
      <c r="H75" s="122"/>
    </row>
    <row r="76" spans="8:8" ht="18.149999999999999" customHeight="1" x14ac:dyDescent="0.15">
      <c r="H76" s="122"/>
    </row>
    <row r="77" spans="8:8" ht="18.149999999999999" customHeight="1" x14ac:dyDescent="0.15">
      <c r="H77" s="122"/>
    </row>
    <row r="78" spans="8:8" ht="18.149999999999999" customHeight="1" x14ac:dyDescent="0.15">
      <c r="H78" s="122"/>
    </row>
    <row r="79" spans="8:8" ht="18.149999999999999" customHeight="1" x14ac:dyDescent="0.15">
      <c r="H79" s="122"/>
    </row>
    <row r="80" spans="8:8" ht="18.149999999999999" customHeight="1" x14ac:dyDescent="0.15">
      <c r="H80" s="122"/>
    </row>
    <row r="81" spans="8:8" ht="18.149999999999999" customHeight="1" x14ac:dyDescent="0.15">
      <c r="H81" s="122"/>
    </row>
    <row r="82" spans="8:8" ht="18.149999999999999" customHeight="1" x14ac:dyDescent="0.15">
      <c r="H82" s="122"/>
    </row>
    <row r="83" spans="8:8" ht="18.149999999999999" customHeight="1" x14ac:dyDescent="0.15">
      <c r="H83" s="122"/>
    </row>
    <row r="84" spans="8:8" ht="18.149999999999999" customHeight="1" x14ac:dyDescent="0.15">
      <c r="H84" s="122"/>
    </row>
    <row r="85" spans="8:8" ht="18.149999999999999" customHeight="1" x14ac:dyDescent="0.15">
      <c r="H85" s="122"/>
    </row>
    <row r="86" spans="8:8" ht="18.149999999999999" customHeight="1" x14ac:dyDescent="0.15">
      <c r="H86" s="122"/>
    </row>
    <row r="87" spans="8:8" ht="18.149999999999999" customHeight="1" x14ac:dyDescent="0.15">
      <c r="H87" s="122"/>
    </row>
    <row r="88" spans="8:8" ht="18.149999999999999" customHeight="1" x14ac:dyDescent="0.15">
      <c r="H88" s="122"/>
    </row>
    <row r="89" spans="8:8" ht="18.149999999999999" customHeight="1" x14ac:dyDescent="0.15">
      <c r="H89" s="122"/>
    </row>
    <row r="90" spans="8:8" ht="18.149999999999999" customHeight="1" x14ac:dyDescent="0.15">
      <c r="H90" s="122"/>
    </row>
    <row r="91" spans="8:8" ht="18.149999999999999" customHeight="1" x14ac:dyDescent="0.15">
      <c r="H91" s="122"/>
    </row>
    <row r="92" spans="8:8" ht="18.149999999999999" customHeight="1" x14ac:dyDescent="0.15">
      <c r="H92" s="122"/>
    </row>
    <row r="93" spans="8:8" ht="18.149999999999999" customHeight="1" x14ac:dyDescent="0.15">
      <c r="H93" s="122"/>
    </row>
    <row r="94" spans="8:8" ht="18.149999999999999" customHeight="1" x14ac:dyDescent="0.15">
      <c r="H94" s="122"/>
    </row>
    <row r="95" spans="8:8" ht="18.149999999999999" customHeight="1" x14ac:dyDescent="0.15">
      <c r="H95" s="122"/>
    </row>
    <row r="96" spans="8:8" ht="18.149999999999999" customHeight="1" x14ac:dyDescent="0.15">
      <c r="H96" s="122"/>
    </row>
    <row r="97" spans="8:8" ht="18.149999999999999" customHeight="1" x14ac:dyDescent="0.15">
      <c r="H97" s="122"/>
    </row>
    <row r="98" spans="8:8" ht="18.149999999999999" customHeight="1" x14ac:dyDescent="0.15">
      <c r="H98" s="122"/>
    </row>
    <row r="99" spans="8:8" ht="18.149999999999999" customHeight="1" x14ac:dyDescent="0.15">
      <c r="H99" s="122"/>
    </row>
    <row r="100" spans="8:8" ht="18.149999999999999" customHeight="1" x14ac:dyDescent="0.15">
      <c r="H100" s="122"/>
    </row>
  </sheetData>
  <mergeCells count="11">
    <mergeCell ref="L5:O5"/>
    <mergeCell ref="B51:J51"/>
    <mergeCell ref="B3:B6"/>
    <mergeCell ref="C3:F3"/>
    <mergeCell ref="G3:J3"/>
    <mergeCell ref="C4:C5"/>
    <mergeCell ref="D4:D5"/>
    <mergeCell ref="E4:F4"/>
    <mergeCell ref="G4:G5"/>
    <mergeCell ref="H4:H5"/>
    <mergeCell ref="I4:J4"/>
  </mergeCells>
  <phoneticPr fontId="3"/>
  <printOptions gridLinesSet="0"/>
  <pageMargins left="0.78740157480314965" right="0.78740157480314965" top="0.98425196850393704" bottom="0.39370078740157483" header="0.62992125984251968" footer="0.62992125984251968"/>
  <pageSetup paperSize="9" scale="76" orientation="portrait" r:id="rId1"/>
  <headerFooter alignWithMargins="0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3846B18-B585-4DC4-AE79-79004F0477BF}">
  <sheetPr>
    <pageSetUpPr fitToPage="1"/>
  </sheetPr>
  <dimension ref="B1:W69"/>
  <sheetViews>
    <sheetView showGridLines="0" tabSelected="1" zoomScaleNormal="100" zoomScaleSheetLayoutView="100" workbookViewId="0">
      <pane xSplit="3" ySplit="4" topLeftCell="D17" activePane="bottomRight" state="frozen"/>
      <selection pane="topRight"/>
      <selection pane="bottomLeft"/>
      <selection pane="bottomRight"/>
    </sheetView>
  </sheetViews>
  <sheetFormatPr defaultColWidth="9.25" defaultRowHeight="18.149999999999999" customHeight="1" x14ac:dyDescent="0.15"/>
  <cols>
    <col min="1" max="1" width="2" style="120" customWidth="1"/>
    <col min="2" max="2" width="3.25" style="120" bestFit="1" customWidth="1"/>
    <col min="3" max="3" width="13.375" style="120" customWidth="1"/>
    <col min="4" max="14" width="12.75" style="120" customWidth="1"/>
    <col min="15" max="15" width="1" style="120" customWidth="1"/>
    <col min="16" max="21" width="9.25" style="120"/>
    <col min="22" max="22" width="14" style="120" bestFit="1" customWidth="1"/>
    <col min="23" max="24" width="9.25" style="120"/>
    <col min="25" max="25" width="8.5" style="120" customWidth="1"/>
    <col min="26" max="16384" width="9.25" style="120"/>
  </cols>
  <sheetData>
    <row r="1" spans="2:23" ht="18.149999999999999" customHeight="1" x14ac:dyDescent="0.2">
      <c r="C1" s="61" t="s">
        <v>145</v>
      </c>
    </row>
    <row r="2" spans="2:23" ht="13.8" thickBot="1" x14ac:dyDescent="0.25">
      <c r="C2" s="112"/>
      <c r="D2" s="112"/>
      <c r="E2" s="112"/>
      <c r="F2" s="112"/>
      <c r="G2" s="112"/>
      <c r="H2" s="112"/>
      <c r="I2" s="112"/>
      <c r="J2" s="112"/>
      <c r="K2" s="112"/>
      <c r="L2" s="112"/>
      <c r="M2" s="173"/>
      <c r="N2" s="173" t="s">
        <v>146</v>
      </c>
    </row>
    <row r="3" spans="2:23" ht="21" customHeight="1" x14ac:dyDescent="0.2">
      <c r="C3" s="179"/>
      <c r="D3" s="180" t="s">
        <v>147</v>
      </c>
      <c r="E3" s="181" t="s">
        <v>148</v>
      </c>
      <c r="F3" s="181" t="s">
        <v>149</v>
      </c>
      <c r="G3" s="181" t="s">
        <v>150</v>
      </c>
      <c r="H3" s="181" t="s">
        <v>151</v>
      </c>
      <c r="I3" s="182" t="s">
        <v>152</v>
      </c>
      <c r="J3" s="183" t="s">
        <v>153</v>
      </c>
      <c r="K3" s="184" t="s">
        <v>154</v>
      </c>
      <c r="L3" s="185" t="s">
        <v>155</v>
      </c>
      <c r="M3" s="181" t="s">
        <v>156</v>
      </c>
      <c r="N3" s="186" t="s">
        <v>157</v>
      </c>
    </row>
    <row r="4" spans="2:23" s="187" customFormat="1" ht="21" customHeight="1" x14ac:dyDescent="0.2">
      <c r="C4" s="188" t="s">
        <v>158</v>
      </c>
      <c r="D4" s="189">
        <v>1867978</v>
      </c>
      <c r="E4" s="190">
        <v>1960107</v>
      </c>
      <c r="F4" s="190">
        <v>2028536</v>
      </c>
      <c r="G4" s="190">
        <v>2066569</v>
      </c>
      <c r="H4" s="190">
        <v>2100315</v>
      </c>
      <c r="I4" s="191">
        <v>2107700</v>
      </c>
      <c r="J4" s="192">
        <v>2107226</v>
      </c>
      <c r="K4" s="193">
        <v>2080773</v>
      </c>
      <c r="L4" s="194">
        <f>SUM(L5:L46)</f>
        <v>2031903</v>
      </c>
      <c r="M4" s="190">
        <v>1978742</v>
      </c>
      <c r="N4" s="195">
        <f>+[4]要入力!K4</f>
        <v>1891489</v>
      </c>
      <c r="R4" s="222"/>
      <c r="S4" s="222"/>
      <c r="T4" s="222"/>
      <c r="V4" s="223"/>
      <c r="W4" s="196"/>
    </row>
    <row r="5" spans="2:23" ht="21" customHeight="1" x14ac:dyDescent="0.2">
      <c r="B5" s="138">
        <v>1</v>
      </c>
      <c r="C5" s="197" t="s">
        <v>102</v>
      </c>
      <c r="D5" s="198">
        <v>418176</v>
      </c>
      <c r="E5" s="199">
        <v>420231</v>
      </c>
      <c r="F5" s="199">
        <v>422174</v>
      </c>
      <c r="G5" s="199">
        <v>421149</v>
      </c>
      <c r="H5" s="199">
        <v>418574</v>
      </c>
      <c r="I5" s="200">
        <v>415085</v>
      </c>
      <c r="J5" s="201">
        <v>413367</v>
      </c>
      <c r="K5" s="202">
        <v>413136</v>
      </c>
      <c r="L5" s="203">
        <v>406735</v>
      </c>
      <c r="M5" s="199">
        <v>402557</v>
      </c>
      <c r="N5" s="204">
        <f>+[4]要入力!K5</f>
        <v>389011</v>
      </c>
      <c r="V5" s="224"/>
      <c r="W5" s="196"/>
    </row>
    <row r="6" spans="2:23" ht="21" customHeight="1" x14ac:dyDescent="0.2">
      <c r="B6" s="138">
        <v>2</v>
      </c>
      <c r="C6" s="162" t="s">
        <v>103</v>
      </c>
      <c r="D6" s="205">
        <v>153456</v>
      </c>
      <c r="E6" s="206">
        <v>156215</v>
      </c>
      <c r="F6" s="206">
        <v>158634</v>
      </c>
      <c r="G6" s="206">
        <v>160483</v>
      </c>
      <c r="H6" s="206">
        <v>161679</v>
      </c>
      <c r="I6" s="207">
        <v>161827</v>
      </c>
      <c r="J6" s="208">
        <v>162070</v>
      </c>
      <c r="K6" s="209">
        <v>161160</v>
      </c>
      <c r="L6" s="210">
        <v>159879</v>
      </c>
      <c r="M6" s="206">
        <v>158286</v>
      </c>
      <c r="N6" s="211">
        <f>+[4]要入力!K6</f>
        <v>154474</v>
      </c>
      <c r="V6" s="224"/>
      <c r="W6" s="196"/>
    </row>
    <row r="7" spans="2:23" ht="21" customHeight="1" x14ac:dyDescent="0.2">
      <c r="B7" s="138">
        <v>3</v>
      </c>
      <c r="C7" s="162" t="s">
        <v>104</v>
      </c>
      <c r="D7" s="205">
        <v>91573</v>
      </c>
      <c r="E7" s="206">
        <v>95037</v>
      </c>
      <c r="F7" s="206">
        <v>96459</v>
      </c>
      <c r="G7" s="206">
        <v>95859</v>
      </c>
      <c r="H7" s="206">
        <v>96680</v>
      </c>
      <c r="I7" s="207">
        <v>97023</v>
      </c>
      <c r="J7" s="208">
        <v>96231</v>
      </c>
      <c r="K7" s="209">
        <v>92747</v>
      </c>
      <c r="L7" s="210">
        <v>89182</v>
      </c>
      <c r="M7" s="206">
        <v>84419</v>
      </c>
      <c r="N7" s="211">
        <f>+[4]要入力!K7</f>
        <v>79355</v>
      </c>
      <c r="V7" s="224"/>
      <c r="W7" s="196"/>
    </row>
    <row r="8" spans="2:23" ht="21" customHeight="1" x14ac:dyDescent="0.2">
      <c r="B8" s="138">
        <v>4</v>
      </c>
      <c r="C8" s="162" t="s">
        <v>105</v>
      </c>
      <c r="D8" s="205">
        <v>82174</v>
      </c>
      <c r="E8" s="206">
        <v>87812</v>
      </c>
      <c r="F8" s="206">
        <v>97867</v>
      </c>
      <c r="G8" s="206">
        <v>106213</v>
      </c>
      <c r="H8" s="206">
        <v>113079</v>
      </c>
      <c r="I8" s="207">
        <v>115740</v>
      </c>
      <c r="J8" s="208">
        <v>114876</v>
      </c>
      <c r="K8" s="209">
        <v>112595</v>
      </c>
      <c r="L8" s="210">
        <v>110441</v>
      </c>
      <c r="M8" s="206">
        <v>106732</v>
      </c>
      <c r="N8" s="211">
        <f>+[4]要入力!K8</f>
        <v>101795</v>
      </c>
      <c r="V8" s="224"/>
      <c r="W8" s="196"/>
    </row>
    <row r="9" spans="2:23" ht="21" customHeight="1" x14ac:dyDescent="0.2">
      <c r="B9" s="138">
        <v>5</v>
      </c>
      <c r="C9" s="162" t="s">
        <v>106</v>
      </c>
      <c r="D9" s="205">
        <v>73624</v>
      </c>
      <c r="E9" s="206">
        <v>78529</v>
      </c>
      <c r="F9" s="206">
        <v>83363</v>
      </c>
      <c r="G9" s="206">
        <v>87117</v>
      </c>
      <c r="H9" s="206">
        <v>90147</v>
      </c>
      <c r="I9" s="207">
        <v>92061</v>
      </c>
      <c r="J9" s="208">
        <v>92597</v>
      </c>
      <c r="K9" s="209">
        <v>91418</v>
      </c>
      <c r="L9" s="210">
        <v>89153</v>
      </c>
      <c r="M9" s="206">
        <v>85283</v>
      </c>
      <c r="N9" s="211">
        <f>+[4]要入力!K9</f>
        <v>80844</v>
      </c>
      <c r="V9" s="224"/>
      <c r="W9" s="196"/>
    </row>
    <row r="10" spans="2:23" ht="21" customHeight="1" x14ac:dyDescent="0.2">
      <c r="B10" s="138">
        <v>6</v>
      </c>
      <c r="C10" s="162" t="s">
        <v>107</v>
      </c>
      <c r="D10" s="205">
        <v>80034</v>
      </c>
      <c r="E10" s="206">
        <v>81391</v>
      </c>
      <c r="F10" s="206">
        <v>82229</v>
      </c>
      <c r="G10" s="206">
        <v>82248</v>
      </c>
      <c r="H10" s="206">
        <v>83260</v>
      </c>
      <c r="I10" s="207">
        <v>82964</v>
      </c>
      <c r="J10" s="208">
        <v>84080</v>
      </c>
      <c r="K10" s="209">
        <v>80910</v>
      </c>
      <c r="L10" s="210">
        <v>78883</v>
      </c>
      <c r="M10" s="206">
        <v>76570</v>
      </c>
      <c r="N10" s="211">
        <f>+[4]要入力!K10</f>
        <v>71055</v>
      </c>
      <c r="V10" s="224"/>
      <c r="W10" s="196"/>
    </row>
    <row r="11" spans="2:23" ht="21" customHeight="1" x14ac:dyDescent="0.2">
      <c r="B11" s="138">
        <v>7</v>
      </c>
      <c r="C11" s="162" t="s">
        <v>108</v>
      </c>
      <c r="D11" s="205">
        <v>26791</v>
      </c>
      <c r="E11" s="206">
        <v>26825</v>
      </c>
      <c r="F11" s="206">
        <v>26935</v>
      </c>
      <c r="G11" s="206">
        <v>26022</v>
      </c>
      <c r="H11" s="206">
        <v>25969</v>
      </c>
      <c r="I11" s="207">
        <v>24662</v>
      </c>
      <c r="J11" s="208">
        <v>23390</v>
      </c>
      <c r="K11" s="209">
        <v>22629</v>
      </c>
      <c r="L11" s="210">
        <v>20760</v>
      </c>
      <c r="M11" s="206">
        <v>19247</v>
      </c>
      <c r="N11" s="211">
        <f>+[4]要入力!K11</f>
        <v>17590</v>
      </c>
      <c r="V11" s="224"/>
      <c r="W11" s="196"/>
    </row>
    <row r="12" spans="2:23" ht="21" customHeight="1" x14ac:dyDescent="0.2">
      <c r="B12" s="138">
        <v>8</v>
      </c>
      <c r="C12" s="162" t="s">
        <v>109</v>
      </c>
      <c r="D12" s="205">
        <v>39374</v>
      </c>
      <c r="E12" s="206">
        <v>40066</v>
      </c>
      <c r="F12" s="206">
        <v>40078</v>
      </c>
      <c r="G12" s="206">
        <v>41006</v>
      </c>
      <c r="H12" s="206">
        <v>42003</v>
      </c>
      <c r="I12" s="207">
        <v>42298</v>
      </c>
      <c r="J12" s="208">
        <v>42065</v>
      </c>
      <c r="K12" s="209">
        <v>40387</v>
      </c>
      <c r="L12" s="210">
        <v>38730</v>
      </c>
      <c r="M12" s="206">
        <v>37150</v>
      </c>
      <c r="N12" s="211">
        <f>+[4]要入力!K12</f>
        <v>35064</v>
      </c>
      <c r="V12" s="224"/>
      <c r="W12" s="196"/>
    </row>
    <row r="13" spans="2:23" ht="21" customHeight="1" x14ac:dyDescent="0.2">
      <c r="B13" s="138">
        <v>9</v>
      </c>
      <c r="C13" s="162" t="s">
        <v>110</v>
      </c>
      <c r="D13" s="205">
        <v>52570</v>
      </c>
      <c r="E13" s="206">
        <v>56975</v>
      </c>
      <c r="F13" s="206">
        <v>59760</v>
      </c>
      <c r="G13" s="206">
        <v>61460</v>
      </c>
      <c r="H13" s="206">
        <v>63962</v>
      </c>
      <c r="I13" s="207">
        <v>64713</v>
      </c>
      <c r="J13" s="208">
        <v>66730</v>
      </c>
      <c r="K13" s="209">
        <v>67197</v>
      </c>
      <c r="L13" s="210">
        <v>67337</v>
      </c>
      <c r="M13" s="206">
        <v>65649</v>
      </c>
      <c r="N13" s="211">
        <f>+[4]要入力!K13</f>
        <v>64464</v>
      </c>
      <c r="V13" s="224"/>
      <c r="W13" s="196"/>
    </row>
    <row r="14" spans="2:23" ht="21" customHeight="1" x14ac:dyDescent="0.2">
      <c r="B14" s="138">
        <v>10</v>
      </c>
      <c r="C14" s="162" t="s">
        <v>111</v>
      </c>
      <c r="D14" s="205">
        <v>58647</v>
      </c>
      <c r="E14" s="206">
        <v>59161</v>
      </c>
      <c r="F14" s="206">
        <v>59283</v>
      </c>
      <c r="G14" s="206">
        <v>58044</v>
      </c>
      <c r="H14" s="206">
        <v>58107</v>
      </c>
      <c r="I14" s="207">
        <v>57274</v>
      </c>
      <c r="J14" s="208">
        <v>55761</v>
      </c>
      <c r="K14" s="209">
        <v>53718</v>
      </c>
      <c r="L14" s="210">
        <v>51073</v>
      </c>
      <c r="M14" s="206">
        <v>47774</v>
      </c>
      <c r="N14" s="211">
        <f>+[4]要入力!K14</f>
        <v>43844</v>
      </c>
      <c r="V14" s="224"/>
      <c r="W14" s="196"/>
    </row>
    <row r="15" spans="2:23" ht="21" customHeight="1" x14ac:dyDescent="0.2">
      <c r="B15" s="138">
        <v>11</v>
      </c>
      <c r="C15" s="162" t="s">
        <v>112</v>
      </c>
      <c r="D15" s="205">
        <v>37524</v>
      </c>
      <c r="E15" s="206">
        <v>39531</v>
      </c>
      <c r="F15" s="206">
        <v>41700</v>
      </c>
      <c r="G15" s="206">
        <v>43013</v>
      </c>
      <c r="H15" s="206">
        <v>46065</v>
      </c>
      <c r="I15" s="207">
        <v>50063</v>
      </c>
      <c r="J15" s="208">
        <v>52133</v>
      </c>
      <c r="K15" s="209">
        <v>54729</v>
      </c>
      <c r="L15" s="210">
        <v>55384</v>
      </c>
      <c r="M15" s="206">
        <v>56689</v>
      </c>
      <c r="N15" s="211">
        <f>+[4]要入力!K15</f>
        <v>56872</v>
      </c>
      <c r="V15" s="224"/>
      <c r="W15" s="196"/>
    </row>
    <row r="16" spans="2:23" ht="21" customHeight="1" x14ac:dyDescent="0.2">
      <c r="B16" s="138">
        <v>12</v>
      </c>
      <c r="C16" s="162" t="s">
        <v>113</v>
      </c>
      <c r="D16" s="205">
        <v>63324</v>
      </c>
      <c r="E16" s="206">
        <v>65038</v>
      </c>
      <c r="F16" s="206">
        <v>65308</v>
      </c>
      <c r="G16" s="206">
        <v>64946</v>
      </c>
      <c r="H16" s="206">
        <v>65631</v>
      </c>
      <c r="I16" s="207">
        <v>63283</v>
      </c>
      <c r="J16" s="208">
        <v>62102</v>
      </c>
      <c r="K16" s="209">
        <v>60475</v>
      </c>
      <c r="L16" s="210">
        <v>57827</v>
      </c>
      <c r="M16" s="206">
        <v>55348</v>
      </c>
      <c r="N16" s="211">
        <f>+[4]要入力!K16</f>
        <v>51044</v>
      </c>
      <c r="V16" s="224"/>
      <c r="W16" s="196"/>
    </row>
    <row r="17" spans="2:23" ht="21" customHeight="1" x14ac:dyDescent="0.2">
      <c r="B17" s="138">
        <v>13</v>
      </c>
      <c r="C17" s="162" t="s">
        <v>114</v>
      </c>
      <c r="D17" s="205">
        <v>101188</v>
      </c>
      <c r="E17" s="206">
        <v>122317</v>
      </c>
      <c r="F17" s="206">
        <v>132633</v>
      </c>
      <c r="G17" s="206">
        <v>138264</v>
      </c>
      <c r="H17" s="206">
        <v>141055</v>
      </c>
      <c r="I17" s="207">
        <v>141765</v>
      </c>
      <c r="J17" s="208">
        <v>144174</v>
      </c>
      <c r="K17" s="209">
        <v>145604</v>
      </c>
      <c r="L17" s="210">
        <v>144690</v>
      </c>
      <c r="M17" s="206">
        <v>144521</v>
      </c>
      <c r="N17" s="211">
        <f>+[4]要入力!K17</f>
        <v>141226</v>
      </c>
      <c r="V17" s="224"/>
      <c r="W17" s="196"/>
    </row>
    <row r="18" spans="2:23" ht="21" customHeight="1" x14ac:dyDescent="0.2">
      <c r="B18" s="138">
        <v>14</v>
      </c>
      <c r="C18" s="162" t="s">
        <v>115</v>
      </c>
      <c r="D18" s="205">
        <v>38707</v>
      </c>
      <c r="E18" s="206">
        <v>57290</v>
      </c>
      <c r="F18" s="206">
        <v>71681</v>
      </c>
      <c r="G18" s="206">
        <v>81968</v>
      </c>
      <c r="H18" s="206">
        <v>88372</v>
      </c>
      <c r="I18" s="207">
        <v>93463</v>
      </c>
      <c r="J18" s="208">
        <v>97686</v>
      </c>
      <c r="K18" s="209">
        <v>97436</v>
      </c>
      <c r="L18" s="210">
        <v>98695</v>
      </c>
      <c r="M18" s="206">
        <v>99968</v>
      </c>
      <c r="N18" s="211">
        <f>+[4]要入力!K18</f>
        <v>97210</v>
      </c>
      <c r="V18" s="224"/>
      <c r="W18" s="196"/>
    </row>
    <row r="19" spans="2:23" ht="21" customHeight="1" x14ac:dyDescent="0.2">
      <c r="B19" s="138">
        <v>15</v>
      </c>
      <c r="C19" s="162" t="s">
        <v>159</v>
      </c>
      <c r="D19" s="205">
        <v>27986</v>
      </c>
      <c r="E19" s="206">
        <v>29669</v>
      </c>
      <c r="F19" s="206">
        <v>30592</v>
      </c>
      <c r="G19" s="206">
        <v>30989</v>
      </c>
      <c r="H19" s="206">
        <v>31534</v>
      </c>
      <c r="I19" s="207">
        <v>30951</v>
      </c>
      <c r="J19" s="208">
        <v>30316</v>
      </c>
      <c r="K19" s="209">
        <v>29629</v>
      </c>
      <c r="L19" s="210">
        <v>27114</v>
      </c>
      <c r="M19" s="206">
        <v>25280</v>
      </c>
      <c r="N19" s="211">
        <f>+[4]要入力!K19</f>
        <v>23348</v>
      </c>
      <c r="V19" s="224"/>
      <c r="W19" s="196"/>
    </row>
    <row r="20" spans="2:23" ht="21" customHeight="1" x14ac:dyDescent="0.2">
      <c r="B20" s="138">
        <v>16</v>
      </c>
      <c r="C20" s="162" t="s">
        <v>160</v>
      </c>
      <c r="D20" s="205">
        <v>27230</v>
      </c>
      <c r="E20" s="206">
        <v>32247</v>
      </c>
      <c r="F20" s="206">
        <v>36121</v>
      </c>
      <c r="G20" s="206">
        <v>40074</v>
      </c>
      <c r="H20" s="206">
        <v>43892</v>
      </c>
      <c r="I20" s="207">
        <v>46571</v>
      </c>
      <c r="J20" s="208">
        <v>50009</v>
      </c>
      <c r="K20" s="209">
        <v>51950</v>
      </c>
      <c r="L20" s="210">
        <v>54354</v>
      </c>
      <c r="M20" s="206">
        <v>56388</v>
      </c>
      <c r="N20" s="211">
        <f>+[4]要入力!K20</f>
        <v>56671</v>
      </c>
      <c r="V20" s="224"/>
      <c r="W20" s="196"/>
    </row>
    <row r="21" spans="2:23" ht="21" customHeight="1" x14ac:dyDescent="0.2">
      <c r="B21" s="138">
        <v>17</v>
      </c>
      <c r="C21" s="162" t="s">
        <v>161</v>
      </c>
      <c r="D21" s="205">
        <v>38384</v>
      </c>
      <c r="E21" s="206">
        <v>36100</v>
      </c>
      <c r="F21" s="206">
        <v>34641</v>
      </c>
      <c r="G21" s="206">
        <v>32690</v>
      </c>
      <c r="H21" s="206">
        <v>31247</v>
      </c>
      <c r="I21" s="207">
        <v>30421</v>
      </c>
      <c r="J21" s="208">
        <v>28902</v>
      </c>
      <c r="K21" s="209">
        <v>26732</v>
      </c>
      <c r="L21" s="210">
        <v>24696</v>
      </c>
      <c r="M21" s="206">
        <v>22538</v>
      </c>
      <c r="N21" s="211">
        <f>+[4]要入力!K21</f>
        <v>20481</v>
      </c>
      <c r="V21" s="224"/>
      <c r="W21" s="196"/>
    </row>
    <row r="22" spans="2:23" ht="21" customHeight="1" x14ac:dyDescent="0.2">
      <c r="B22" s="138">
        <v>18</v>
      </c>
      <c r="C22" s="162" t="s">
        <v>162</v>
      </c>
      <c r="D22" s="205">
        <v>26197</v>
      </c>
      <c r="E22" s="206">
        <v>28245</v>
      </c>
      <c r="F22" s="206">
        <v>31315</v>
      </c>
      <c r="G22" s="206">
        <v>32828</v>
      </c>
      <c r="H22" s="206">
        <v>33297</v>
      </c>
      <c r="I22" s="207">
        <v>33900</v>
      </c>
      <c r="J22" s="208">
        <v>34603</v>
      </c>
      <c r="K22" s="209">
        <v>35047</v>
      </c>
      <c r="L22" s="210">
        <v>33995</v>
      </c>
      <c r="M22" s="206">
        <v>32928</v>
      </c>
      <c r="N22" s="211">
        <f>+[4]要入力!K22</f>
        <v>31785</v>
      </c>
      <c r="V22" s="224"/>
      <c r="W22" s="196"/>
    </row>
    <row r="23" spans="2:23" ht="21" customHeight="1" x14ac:dyDescent="0.2">
      <c r="B23" s="138">
        <v>19</v>
      </c>
      <c r="C23" s="162" t="s">
        <v>163</v>
      </c>
      <c r="D23" s="205">
        <v>52985</v>
      </c>
      <c r="E23" s="206">
        <v>52690</v>
      </c>
      <c r="F23" s="206">
        <v>52125</v>
      </c>
      <c r="G23" s="206">
        <v>50986</v>
      </c>
      <c r="H23" s="206">
        <v>50809</v>
      </c>
      <c r="I23" s="207">
        <v>49377</v>
      </c>
      <c r="J23" s="208">
        <v>47495</v>
      </c>
      <c r="K23" s="209">
        <v>44491</v>
      </c>
      <c r="L23" s="210">
        <v>42090</v>
      </c>
      <c r="M23" s="206">
        <v>38997</v>
      </c>
      <c r="N23" s="211">
        <f>+[4]要入力!K23</f>
        <v>35540</v>
      </c>
      <c r="V23" s="224"/>
      <c r="W23" s="196"/>
    </row>
    <row r="24" spans="2:23" ht="21" customHeight="1" x14ac:dyDescent="0.2">
      <c r="B24" s="138">
        <v>20</v>
      </c>
      <c r="C24" s="162" t="s">
        <v>164</v>
      </c>
      <c r="D24" s="205">
        <v>45293</v>
      </c>
      <c r="E24" s="206">
        <v>42581</v>
      </c>
      <c r="F24" s="206">
        <v>42147</v>
      </c>
      <c r="G24" s="206">
        <v>41576</v>
      </c>
      <c r="H24" s="206">
        <v>41029</v>
      </c>
      <c r="I24" s="207">
        <v>40102</v>
      </c>
      <c r="J24" s="208">
        <v>38494</v>
      </c>
      <c r="K24" s="209">
        <v>36314</v>
      </c>
      <c r="L24" s="210">
        <v>33585</v>
      </c>
      <c r="M24" s="206">
        <v>30428</v>
      </c>
      <c r="N24" s="211">
        <f>+[4]要入力!K24</f>
        <v>27350</v>
      </c>
      <c r="V24" s="224"/>
      <c r="W24" s="196"/>
    </row>
    <row r="25" spans="2:23" ht="21" customHeight="1" x14ac:dyDescent="0.2">
      <c r="B25" s="138">
        <v>21</v>
      </c>
      <c r="C25" s="162" t="s">
        <v>165</v>
      </c>
      <c r="D25" s="205">
        <v>34380</v>
      </c>
      <c r="E25" s="206">
        <v>37671</v>
      </c>
      <c r="F25" s="206">
        <v>39538</v>
      </c>
      <c r="G25" s="206">
        <v>40811</v>
      </c>
      <c r="H25" s="206">
        <v>41694</v>
      </c>
      <c r="I25" s="207">
        <v>41204</v>
      </c>
      <c r="J25" s="212">
        <v>39453</v>
      </c>
      <c r="K25" s="209">
        <v>37941</v>
      </c>
      <c r="L25" s="210">
        <v>35206</v>
      </c>
      <c r="M25" s="206">
        <v>32735</v>
      </c>
      <c r="N25" s="211">
        <f>+[4]要入力!K25</f>
        <v>29903</v>
      </c>
      <c r="V25" s="224"/>
      <c r="W25" s="196"/>
    </row>
    <row r="26" spans="2:23" ht="21" customHeight="1" x14ac:dyDescent="0.2">
      <c r="B26" s="138">
        <v>22</v>
      </c>
      <c r="C26" s="162" t="s">
        <v>123</v>
      </c>
      <c r="D26" s="205">
        <v>15400</v>
      </c>
      <c r="E26" s="206">
        <v>18309</v>
      </c>
      <c r="F26" s="206">
        <v>19383</v>
      </c>
      <c r="G26" s="206">
        <v>20696</v>
      </c>
      <c r="H26" s="206">
        <v>21251</v>
      </c>
      <c r="I26" s="207">
        <v>22137</v>
      </c>
      <c r="J26" s="208">
        <v>22776</v>
      </c>
      <c r="K26" s="209">
        <v>23804</v>
      </c>
      <c r="L26" s="210">
        <v>24622</v>
      </c>
      <c r="M26" s="206">
        <v>25881</v>
      </c>
      <c r="N26" s="211">
        <f>+[4]要入力!K26</f>
        <v>26128</v>
      </c>
      <c r="V26" s="224"/>
      <c r="W26" s="196"/>
    </row>
    <row r="27" spans="2:23" ht="21" customHeight="1" x14ac:dyDescent="0.2">
      <c r="B27" s="138">
        <v>23</v>
      </c>
      <c r="C27" s="162" t="s">
        <v>124</v>
      </c>
      <c r="D27" s="205">
        <v>22457</v>
      </c>
      <c r="E27" s="206">
        <v>22865</v>
      </c>
      <c r="F27" s="206">
        <v>22746</v>
      </c>
      <c r="G27" s="206">
        <v>22299</v>
      </c>
      <c r="H27" s="206">
        <v>21682</v>
      </c>
      <c r="I27" s="207">
        <v>22319</v>
      </c>
      <c r="J27" s="208">
        <v>22696</v>
      </c>
      <c r="K27" s="209">
        <v>22809</v>
      </c>
      <c r="L27" s="210">
        <v>22750</v>
      </c>
      <c r="M27" s="206">
        <v>22208</v>
      </c>
      <c r="N27" s="211">
        <f>+[4]要入力!K27</f>
        <v>21833</v>
      </c>
      <c r="V27" s="224"/>
      <c r="W27" s="196"/>
    </row>
    <row r="28" spans="2:23" ht="21" customHeight="1" x14ac:dyDescent="0.2">
      <c r="B28" s="138">
        <v>24</v>
      </c>
      <c r="C28" s="162" t="s">
        <v>125</v>
      </c>
      <c r="D28" s="205">
        <v>29468</v>
      </c>
      <c r="E28" s="206">
        <v>31372</v>
      </c>
      <c r="F28" s="206">
        <v>32919</v>
      </c>
      <c r="G28" s="206">
        <v>33102</v>
      </c>
      <c r="H28" s="206">
        <v>33694</v>
      </c>
      <c r="I28" s="207">
        <v>33256</v>
      </c>
      <c r="J28" s="208">
        <v>32550</v>
      </c>
      <c r="K28" s="209">
        <v>31332</v>
      </c>
      <c r="L28" s="210">
        <v>29029</v>
      </c>
      <c r="M28" s="206">
        <v>26882</v>
      </c>
      <c r="N28" s="211">
        <f>+[4]要入力!K28</f>
        <v>24371</v>
      </c>
      <c r="V28" s="224"/>
      <c r="W28" s="196"/>
    </row>
    <row r="29" spans="2:23" ht="21" customHeight="1" x14ac:dyDescent="0.2">
      <c r="B29" s="138">
        <v>25</v>
      </c>
      <c r="C29" s="162" t="s">
        <v>126</v>
      </c>
      <c r="D29" s="205">
        <v>24794</v>
      </c>
      <c r="E29" s="206">
        <v>26404</v>
      </c>
      <c r="F29" s="206">
        <v>27899</v>
      </c>
      <c r="G29" s="206">
        <v>28605</v>
      </c>
      <c r="H29" s="206">
        <v>28736</v>
      </c>
      <c r="I29" s="207">
        <v>28935</v>
      </c>
      <c r="J29" s="208">
        <v>28895</v>
      </c>
      <c r="K29" s="209">
        <v>28505</v>
      </c>
      <c r="L29" s="210">
        <v>27556</v>
      </c>
      <c r="M29" s="206">
        <v>26402</v>
      </c>
      <c r="N29" s="211">
        <f>+[4]要入力!K29</f>
        <v>24949</v>
      </c>
      <c r="V29" s="224"/>
      <c r="W29" s="196"/>
    </row>
    <row r="30" spans="2:23" ht="21" customHeight="1" x14ac:dyDescent="0.2">
      <c r="B30" s="138">
        <v>26</v>
      </c>
      <c r="C30" s="162" t="s">
        <v>127</v>
      </c>
      <c r="D30" s="205">
        <v>10718</v>
      </c>
      <c r="E30" s="206">
        <v>10483</v>
      </c>
      <c r="F30" s="206">
        <v>10147</v>
      </c>
      <c r="G30" s="206">
        <v>9544</v>
      </c>
      <c r="H30" s="206">
        <v>9405</v>
      </c>
      <c r="I30" s="207">
        <v>9110</v>
      </c>
      <c r="J30" s="208">
        <v>8618</v>
      </c>
      <c r="K30" s="209">
        <v>8096</v>
      </c>
      <c r="L30" s="210">
        <v>7419</v>
      </c>
      <c r="M30" s="206">
        <v>6610</v>
      </c>
      <c r="N30" s="211">
        <f>+[4]要入力!K30</f>
        <v>5776</v>
      </c>
      <c r="V30" s="224"/>
      <c r="W30" s="196"/>
    </row>
    <row r="31" spans="2:23" ht="21" customHeight="1" x14ac:dyDescent="0.2">
      <c r="B31" s="138">
        <v>27</v>
      </c>
      <c r="C31" s="162" t="s">
        <v>128</v>
      </c>
      <c r="D31" s="205">
        <v>16681</v>
      </c>
      <c r="E31" s="206">
        <v>19338</v>
      </c>
      <c r="F31" s="206">
        <v>20386</v>
      </c>
      <c r="G31" s="206">
        <v>20704</v>
      </c>
      <c r="H31" s="206">
        <v>20687</v>
      </c>
      <c r="I31" s="207">
        <v>20750</v>
      </c>
      <c r="J31" s="208">
        <v>20830</v>
      </c>
      <c r="K31" s="209">
        <v>20065</v>
      </c>
      <c r="L31" s="210">
        <v>19282</v>
      </c>
      <c r="M31" s="206">
        <v>18585</v>
      </c>
      <c r="N31" s="211">
        <f>+[4]要入力!K31</f>
        <v>17590</v>
      </c>
      <c r="V31" s="224"/>
      <c r="W31" s="196"/>
    </row>
    <row r="32" spans="2:23" ht="21" customHeight="1" x14ac:dyDescent="0.2">
      <c r="B32" s="138">
        <v>28</v>
      </c>
      <c r="C32" s="162" t="s">
        <v>129</v>
      </c>
      <c r="D32" s="205">
        <v>7820</v>
      </c>
      <c r="E32" s="206">
        <v>8111</v>
      </c>
      <c r="F32" s="206">
        <v>8295</v>
      </c>
      <c r="G32" s="206">
        <v>8385</v>
      </c>
      <c r="H32" s="206">
        <v>8669</v>
      </c>
      <c r="I32" s="207">
        <v>9141</v>
      </c>
      <c r="J32" s="208">
        <v>9419</v>
      </c>
      <c r="K32" s="209">
        <v>10028</v>
      </c>
      <c r="L32" s="210">
        <v>9973</v>
      </c>
      <c r="M32" s="206">
        <v>9654</v>
      </c>
      <c r="N32" s="211">
        <f>+[4]要入力!K32</f>
        <v>8918</v>
      </c>
      <c r="V32" s="224"/>
      <c r="W32" s="196"/>
    </row>
    <row r="33" spans="2:23" ht="21" customHeight="1" x14ac:dyDescent="0.2">
      <c r="B33" s="138">
        <v>29</v>
      </c>
      <c r="C33" s="162" t="s">
        <v>130</v>
      </c>
      <c r="D33" s="205">
        <v>13017</v>
      </c>
      <c r="E33" s="206">
        <v>13901</v>
      </c>
      <c r="F33" s="206">
        <v>14533</v>
      </c>
      <c r="G33" s="206">
        <v>15085</v>
      </c>
      <c r="H33" s="206">
        <v>15115</v>
      </c>
      <c r="I33" s="207">
        <v>15078</v>
      </c>
      <c r="J33" s="208">
        <v>15263</v>
      </c>
      <c r="K33" s="209">
        <v>15271</v>
      </c>
      <c r="L33" s="210">
        <v>14752</v>
      </c>
      <c r="M33" s="206">
        <v>14355</v>
      </c>
      <c r="N33" s="211">
        <f>+[4]要入力!K33</f>
        <v>13892</v>
      </c>
      <c r="V33" s="224"/>
      <c r="W33" s="196"/>
    </row>
    <row r="34" spans="2:23" ht="21" customHeight="1" x14ac:dyDescent="0.2">
      <c r="B34" s="138">
        <v>30</v>
      </c>
      <c r="C34" s="162" t="s">
        <v>131</v>
      </c>
      <c r="D34" s="205">
        <v>30768</v>
      </c>
      <c r="E34" s="206">
        <v>31171</v>
      </c>
      <c r="F34" s="206">
        <v>30226</v>
      </c>
      <c r="G34" s="206">
        <v>29156</v>
      </c>
      <c r="H34" s="206">
        <v>28368</v>
      </c>
      <c r="I34" s="207">
        <v>27453</v>
      </c>
      <c r="J34" s="208">
        <v>26192</v>
      </c>
      <c r="K34" s="209">
        <v>23784</v>
      </c>
      <c r="L34" s="210">
        <v>21503</v>
      </c>
      <c r="M34" s="206">
        <v>19529</v>
      </c>
      <c r="N34" s="211">
        <f>+[4]要入力!K34</f>
        <v>17295</v>
      </c>
      <c r="V34" s="224"/>
      <c r="W34" s="196"/>
    </row>
    <row r="35" spans="2:23" ht="21" customHeight="1" x14ac:dyDescent="0.2">
      <c r="B35" s="138">
        <v>31</v>
      </c>
      <c r="C35" s="162" t="s">
        <v>132</v>
      </c>
      <c r="D35" s="205">
        <v>17173</v>
      </c>
      <c r="E35" s="206">
        <v>19127</v>
      </c>
      <c r="F35" s="206">
        <v>20342</v>
      </c>
      <c r="G35" s="206">
        <v>21044</v>
      </c>
      <c r="H35" s="206">
        <v>22079</v>
      </c>
      <c r="I35" s="207">
        <v>23071</v>
      </c>
      <c r="J35" s="208">
        <v>23788</v>
      </c>
      <c r="K35" s="209">
        <v>23859</v>
      </c>
      <c r="L35" s="210">
        <v>23453</v>
      </c>
      <c r="M35" s="206">
        <v>22041</v>
      </c>
      <c r="N35" s="211">
        <f>+[4]要入力!K35</f>
        <v>20549</v>
      </c>
      <c r="V35" s="224"/>
      <c r="W35" s="196"/>
    </row>
    <row r="36" spans="2:23" ht="21" customHeight="1" x14ac:dyDescent="0.2">
      <c r="B36" s="138">
        <v>32</v>
      </c>
      <c r="C36" s="162" t="s">
        <v>133</v>
      </c>
      <c r="D36" s="205">
        <v>18820</v>
      </c>
      <c r="E36" s="206">
        <v>20672</v>
      </c>
      <c r="F36" s="206">
        <v>21456</v>
      </c>
      <c r="G36" s="206">
        <v>21987</v>
      </c>
      <c r="H36" s="206">
        <v>23153</v>
      </c>
      <c r="I36" s="207">
        <v>23820</v>
      </c>
      <c r="J36" s="208">
        <v>24559</v>
      </c>
      <c r="K36" s="209">
        <v>24980</v>
      </c>
      <c r="L36" s="210">
        <v>24347</v>
      </c>
      <c r="M36" s="206">
        <v>23360</v>
      </c>
      <c r="N36" s="211">
        <f>+[4]要入力!K36</f>
        <v>21561</v>
      </c>
      <c r="V36" s="224"/>
      <c r="W36" s="196"/>
    </row>
    <row r="37" spans="2:23" ht="21" customHeight="1" x14ac:dyDescent="0.2">
      <c r="B37" s="138">
        <v>33</v>
      </c>
      <c r="C37" s="162" t="s">
        <v>134</v>
      </c>
      <c r="D37" s="205">
        <v>12810</v>
      </c>
      <c r="E37" s="206">
        <v>13165</v>
      </c>
      <c r="F37" s="206">
        <v>14342</v>
      </c>
      <c r="G37" s="206">
        <v>15955</v>
      </c>
      <c r="H37" s="206">
        <v>17027</v>
      </c>
      <c r="I37" s="207">
        <v>17250</v>
      </c>
      <c r="J37" s="208">
        <v>17547</v>
      </c>
      <c r="K37" s="209">
        <v>18395</v>
      </c>
      <c r="L37" s="210">
        <v>18169</v>
      </c>
      <c r="M37" s="206">
        <v>18139</v>
      </c>
      <c r="N37" s="211">
        <f>+[4]要入力!K37</f>
        <v>18239</v>
      </c>
      <c r="V37" s="224"/>
      <c r="W37" s="196"/>
    </row>
    <row r="38" spans="2:23" ht="21" customHeight="1" x14ac:dyDescent="0.2">
      <c r="B38" s="138">
        <v>34</v>
      </c>
      <c r="C38" s="162" t="s">
        <v>135</v>
      </c>
      <c r="D38" s="205">
        <v>5636</v>
      </c>
      <c r="E38" s="206">
        <v>6366</v>
      </c>
      <c r="F38" s="206">
        <v>7277</v>
      </c>
      <c r="G38" s="206">
        <v>8722</v>
      </c>
      <c r="H38" s="206">
        <v>8740</v>
      </c>
      <c r="I38" s="207">
        <v>8853</v>
      </c>
      <c r="J38" s="208">
        <v>8552</v>
      </c>
      <c r="K38" s="209">
        <v>8361</v>
      </c>
      <c r="L38" s="210">
        <v>8202</v>
      </c>
      <c r="M38" s="206">
        <v>8071</v>
      </c>
      <c r="N38" s="211">
        <f>+[4]要入力!K38</f>
        <v>8114</v>
      </c>
      <c r="V38" s="224"/>
      <c r="W38" s="196"/>
    </row>
    <row r="39" spans="2:23" ht="21" customHeight="1" x14ac:dyDescent="0.2">
      <c r="B39" s="138">
        <v>35</v>
      </c>
      <c r="C39" s="162" t="s">
        <v>136</v>
      </c>
      <c r="D39" s="205">
        <v>5269</v>
      </c>
      <c r="E39" s="206">
        <v>5635</v>
      </c>
      <c r="F39" s="206">
        <v>5816</v>
      </c>
      <c r="G39" s="206">
        <v>5898</v>
      </c>
      <c r="H39" s="206">
        <v>5853</v>
      </c>
      <c r="I39" s="207">
        <v>5835</v>
      </c>
      <c r="J39" s="208">
        <v>5710</v>
      </c>
      <c r="K39" s="209">
        <v>5516</v>
      </c>
      <c r="L39" s="210">
        <v>5564</v>
      </c>
      <c r="M39" s="206">
        <v>5626</v>
      </c>
      <c r="N39" s="211">
        <f>+[4]要入力!K39</f>
        <v>5795</v>
      </c>
      <c r="V39" s="224"/>
      <c r="W39" s="196"/>
    </row>
    <row r="40" spans="2:23" ht="21" customHeight="1" x14ac:dyDescent="0.2">
      <c r="B40" s="138">
        <v>36</v>
      </c>
      <c r="C40" s="162" t="s">
        <v>137</v>
      </c>
      <c r="D40" s="205">
        <v>10083</v>
      </c>
      <c r="E40" s="206">
        <v>10255</v>
      </c>
      <c r="F40" s="206">
        <v>10371</v>
      </c>
      <c r="G40" s="206">
        <v>10650</v>
      </c>
      <c r="H40" s="206">
        <v>10950</v>
      </c>
      <c r="I40" s="207">
        <v>11013</v>
      </c>
      <c r="J40" s="208">
        <v>10838</v>
      </c>
      <c r="K40" s="209">
        <v>10593</v>
      </c>
      <c r="L40" s="210">
        <v>10197</v>
      </c>
      <c r="M40" s="206">
        <v>9860</v>
      </c>
      <c r="N40" s="211">
        <f>+[4]要入力!K40</f>
        <v>9239</v>
      </c>
      <c r="V40" s="224"/>
      <c r="W40" s="196"/>
    </row>
    <row r="41" spans="2:23" ht="21" customHeight="1" x14ac:dyDescent="0.2">
      <c r="B41" s="138">
        <v>37</v>
      </c>
      <c r="C41" s="162" t="s">
        <v>138</v>
      </c>
      <c r="D41" s="205">
        <v>6569</v>
      </c>
      <c r="E41" s="206">
        <v>6435</v>
      </c>
      <c r="F41" s="206">
        <v>6527</v>
      </c>
      <c r="G41" s="206">
        <v>6097</v>
      </c>
      <c r="H41" s="206">
        <v>5748</v>
      </c>
      <c r="I41" s="207">
        <v>5234</v>
      </c>
      <c r="J41" s="208">
        <v>4870</v>
      </c>
      <c r="K41" s="209">
        <v>4484</v>
      </c>
      <c r="L41" s="210">
        <v>3876</v>
      </c>
      <c r="M41" s="206">
        <v>3402</v>
      </c>
      <c r="N41" s="211">
        <f>+[4]要入力!K41</f>
        <v>2873</v>
      </c>
      <c r="V41" s="224"/>
      <c r="W41" s="196"/>
    </row>
    <row r="42" spans="2:23" ht="21" customHeight="1" x14ac:dyDescent="0.2">
      <c r="B42" s="138">
        <v>38</v>
      </c>
      <c r="C42" s="162" t="s">
        <v>139</v>
      </c>
      <c r="D42" s="205">
        <v>15822</v>
      </c>
      <c r="E42" s="206">
        <v>15451</v>
      </c>
      <c r="F42" s="206">
        <v>15215</v>
      </c>
      <c r="G42" s="206">
        <v>14731</v>
      </c>
      <c r="H42" s="206">
        <v>14323</v>
      </c>
      <c r="I42" s="207">
        <v>13632</v>
      </c>
      <c r="J42" s="208">
        <v>12935</v>
      </c>
      <c r="K42" s="209">
        <v>12045</v>
      </c>
      <c r="L42" s="210">
        <v>11027</v>
      </c>
      <c r="M42" s="206">
        <v>10195</v>
      </c>
      <c r="N42" s="211">
        <f>+[4]要入力!K42</f>
        <v>9241</v>
      </c>
      <c r="V42" s="224"/>
      <c r="W42" s="196"/>
    </row>
    <row r="43" spans="2:23" ht="21" customHeight="1" x14ac:dyDescent="0.2">
      <c r="B43" s="138">
        <v>39</v>
      </c>
      <c r="C43" s="162" t="s">
        <v>140</v>
      </c>
      <c r="D43" s="205">
        <v>13350</v>
      </c>
      <c r="E43" s="206">
        <v>12922</v>
      </c>
      <c r="F43" s="206">
        <v>12685</v>
      </c>
      <c r="G43" s="206">
        <v>12118</v>
      </c>
      <c r="H43" s="206">
        <v>11681</v>
      </c>
      <c r="I43" s="207">
        <v>11282</v>
      </c>
      <c r="J43" s="208">
        <v>10545</v>
      </c>
      <c r="K43" s="209">
        <v>9530</v>
      </c>
      <c r="L43" s="210">
        <v>8392</v>
      </c>
      <c r="M43" s="206">
        <v>7412</v>
      </c>
      <c r="N43" s="211">
        <f>+[4]要入力!K43</f>
        <v>6408</v>
      </c>
      <c r="V43" s="224"/>
      <c r="W43" s="196"/>
    </row>
    <row r="44" spans="2:23" ht="21" customHeight="1" x14ac:dyDescent="0.2">
      <c r="B44" s="138">
        <v>40</v>
      </c>
      <c r="C44" s="162" t="s">
        <v>141</v>
      </c>
      <c r="D44" s="205">
        <v>3837</v>
      </c>
      <c r="E44" s="206">
        <v>3578</v>
      </c>
      <c r="F44" s="206">
        <v>3422</v>
      </c>
      <c r="G44" s="206">
        <v>3323</v>
      </c>
      <c r="H44" s="206">
        <v>3196</v>
      </c>
      <c r="I44" s="207">
        <v>2980</v>
      </c>
      <c r="J44" s="212">
        <v>2854</v>
      </c>
      <c r="K44" s="209">
        <v>2514</v>
      </c>
      <c r="L44" s="210">
        <v>2261</v>
      </c>
      <c r="M44" s="206">
        <v>2016</v>
      </c>
      <c r="N44" s="211">
        <f>+[4]要入力!K44</f>
        <v>1809</v>
      </c>
      <c r="V44" s="224"/>
      <c r="W44" s="196"/>
    </row>
    <row r="45" spans="2:23" ht="21" customHeight="1" x14ac:dyDescent="0.2">
      <c r="B45" s="138">
        <v>41</v>
      </c>
      <c r="C45" s="162" t="s">
        <v>142</v>
      </c>
      <c r="D45" s="205">
        <v>15604</v>
      </c>
      <c r="E45" s="206">
        <v>16794</v>
      </c>
      <c r="F45" s="206">
        <v>17965</v>
      </c>
      <c r="G45" s="206">
        <v>18830</v>
      </c>
      <c r="H45" s="206">
        <v>19980</v>
      </c>
      <c r="I45" s="207">
        <v>19653</v>
      </c>
      <c r="J45" s="208">
        <v>19272</v>
      </c>
      <c r="K45" s="209">
        <v>18824</v>
      </c>
      <c r="L45" s="210">
        <v>18111</v>
      </c>
      <c r="M45" s="206">
        <v>17516</v>
      </c>
      <c r="N45" s="211">
        <f>+[4]要入力!K45</f>
        <v>16503</v>
      </c>
      <c r="V45" s="224"/>
      <c r="W45" s="196"/>
    </row>
    <row r="46" spans="2:23" ht="21" customHeight="1" thickBot="1" x14ac:dyDescent="0.25">
      <c r="B46" s="138">
        <v>42</v>
      </c>
      <c r="C46" s="165" t="s">
        <v>143</v>
      </c>
      <c r="D46" s="213">
        <v>2265</v>
      </c>
      <c r="E46" s="214">
        <v>2132</v>
      </c>
      <c r="F46" s="214">
        <v>2001</v>
      </c>
      <c r="G46" s="214">
        <v>1892</v>
      </c>
      <c r="H46" s="214">
        <v>1893</v>
      </c>
      <c r="I46" s="215">
        <v>2151</v>
      </c>
      <c r="J46" s="216">
        <v>1983</v>
      </c>
      <c r="K46" s="217">
        <v>1733</v>
      </c>
      <c r="L46" s="218">
        <v>1609</v>
      </c>
      <c r="M46" s="214">
        <v>1511</v>
      </c>
      <c r="N46" s="219">
        <f>+[4]要入力!K46</f>
        <v>1480</v>
      </c>
      <c r="V46" s="224"/>
      <c r="W46" s="196"/>
    </row>
    <row r="47" spans="2:23" ht="15.75" customHeight="1" x14ac:dyDescent="0.15">
      <c r="C47" s="220" t="s">
        <v>166</v>
      </c>
      <c r="D47" s="221" t="s">
        <v>167</v>
      </c>
      <c r="F47" s="221"/>
      <c r="G47" s="221"/>
      <c r="H47" s="221"/>
      <c r="I47" s="221"/>
      <c r="J47" s="221"/>
      <c r="K47" s="221"/>
      <c r="L47" s="221"/>
      <c r="M47" s="221"/>
      <c r="N47" s="221"/>
    </row>
    <row r="48" spans="2:23" ht="15.75" customHeight="1" x14ac:dyDescent="0.15">
      <c r="C48" s="112"/>
      <c r="D48" s="221" t="s">
        <v>168</v>
      </c>
      <c r="F48" s="221"/>
      <c r="G48" s="221"/>
      <c r="H48" s="221"/>
      <c r="I48" s="221"/>
      <c r="J48" s="221"/>
      <c r="K48" s="221"/>
      <c r="L48" s="221"/>
      <c r="M48" s="221"/>
      <c r="N48" s="221"/>
    </row>
    <row r="49" spans="3:14" ht="18.149999999999999" customHeight="1" x14ac:dyDescent="0.15">
      <c r="C49" s="267"/>
      <c r="D49" s="267"/>
      <c r="E49" s="267"/>
      <c r="F49" s="267"/>
      <c r="G49" s="267"/>
      <c r="H49" s="267"/>
      <c r="I49" s="267"/>
      <c r="J49" s="267"/>
      <c r="K49" s="267"/>
      <c r="L49" s="267"/>
      <c r="M49" s="267"/>
      <c r="N49" s="267"/>
    </row>
    <row r="50" spans="3:14" ht="18" customHeight="1" x14ac:dyDescent="0.15">
      <c r="D50" s="196"/>
      <c r="E50" s="196"/>
      <c r="F50" s="196"/>
      <c r="G50" s="196"/>
      <c r="H50" s="196"/>
      <c r="I50" s="196"/>
      <c r="J50" s="196"/>
      <c r="K50" s="196"/>
      <c r="L50" s="196"/>
      <c r="M50" s="196"/>
      <c r="N50" s="196"/>
    </row>
    <row r="51" spans="3:14" ht="18.149999999999999" customHeight="1" x14ac:dyDescent="0.15">
      <c r="D51" s="196"/>
      <c r="E51" s="196"/>
      <c r="F51" s="196"/>
      <c r="G51" s="196"/>
      <c r="H51" s="196"/>
      <c r="I51" s="196"/>
      <c r="J51" s="196"/>
      <c r="K51" s="196"/>
      <c r="L51" s="196"/>
      <c r="M51" s="196"/>
      <c r="N51" s="196"/>
    </row>
    <row r="52" spans="3:14" ht="18.149999999999999" customHeight="1" x14ac:dyDescent="0.15">
      <c r="D52" s="196"/>
      <c r="E52" s="196"/>
      <c r="F52" s="196"/>
      <c r="G52" s="196"/>
      <c r="H52" s="196"/>
      <c r="I52" s="196"/>
      <c r="J52" s="196"/>
      <c r="K52" s="196"/>
      <c r="L52" s="196"/>
      <c r="M52" s="196"/>
      <c r="N52" s="196"/>
    </row>
    <row r="53" spans="3:14" ht="18.149999999999999" customHeight="1" x14ac:dyDescent="0.15">
      <c r="D53" s="196"/>
      <c r="E53" s="196"/>
      <c r="F53" s="196"/>
      <c r="G53" s="196"/>
      <c r="H53" s="196"/>
      <c r="I53" s="196"/>
      <c r="J53" s="196"/>
      <c r="K53" s="196"/>
      <c r="L53" s="196"/>
      <c r="M53" s="196"/>
      <c r="N53" s="196"/>
    </row>
    <row r="54" spans="3:14" ht="18.149999999999999" customHeight="1" x14ac:dyDescent="0.15">
      <c r="D54" s="196"/>
      <c r="E54" s="196"/>
      <c r="F54" s="196"/>
      <c r="G54" s="196"/>
      <c r="H54" s="196"/>
      <c r="I54" s="196"/>
      <c r="J54" s="196"/>
      <c r="K54" s="196"/>
      <c r="L54" s="196"/>
      <c r="M54" s="196"/>
      <c r="N54" s="196"/>
    </row>
    <row r="55" spans="3:14" ht="18.149999999999999" customHeight="1" x14ac:dyDescent="0.15">
      <c r="D55" s="196"/>
      <c r="E55" s="196"/>
      <c r="F55" s="196"/>
      <c r="G55" s="196"/>
      <c r="H55" s="196"/>
      <c r="I55" s="196"/>
      <c r="J55" s="196"/>
      <c r="K55" s="196"/>
      <c r="L55" s="196"/>
      <c r="M55" s="196"/>
      <c r="N55" s="196"/>
    </row>
    <row r="56" spans="3:14" ht="18.149999999999999" customHeight="1" x14ac:dyDescent="0.15">
      <c r="D56" s="196"/>
      <c r="E56" s="196"/>
      <c r="F56" s="196"/>
      <c r="G56" s="196"/>
      <c r="H56" s="196"/>
      <c r="I56" s="196"/>
      <c r="J56" s="196"/>
      <c r="K56" s="196"/>
      <c r="L56" s="196"/>
      <c r="M56" s="196"/>
      <c r="N56" s="196"/>
    </row>
    <row r="57" spans="3:14" ht="18.149999999999999" customHeight="1" x14ac:dyDescent="0.15">
      <c r="D57" s="196"/>
      <c r="E57" s="196"/>
      <c r="F57" s="196"/>
      <c r="G57" s="196"/>
      <c r="H57" s="196"/>
      <c r="I57" s="196"/>
      <c r="J57" s="196"/>
      <c r="K57" s="196"/>
      <c r="L57" s="196"/>
      <c r="M57" s="196"/>
      <c r="N57" s="196"/>
    </row>
    <row r="58" spans="3:14" ht="18.149999999999999" customHeight="1" x14ac:dyDescent="0.15">
      <c r="D58" s="196"/>
      <c r="E58" s="196"/>
      <c r="F58" s="196"/>
      <c r="G58" s="196"/>
      <c r="H58" s="196"/>
      <c r="I58" s="196"/>
      <c r="J58" s="196"/>
      <c r="K58" s="196"/>
      <c r="L58" s="196"/>
      <c r="M58" s="196"/>
      <c r="N58" s="196"/>
    </row>
    <row r="59" spans="3:14" ht="18.149999999999999" customHeight="1" x14ac:dyDescent="0.15">
      <c r="D59" s="196"/>
      <c r="E59" s="196"/>
      <c r="F59" s="196"/>
      <c r="G59" s="196"/>
      <c r="H59" s="196"/>
      <c r="I59" s="196"/>
      <c r="J59" s="196"/>
      <c r="K59" s="196"/>
      <c r="L59" s="196"/>
      <c r="M59" s="196"/>
      <c r="N59" s="196"/>
    </row>
    <row r="60" spans="3:14" ht="18.149999999999999" customHeight="1" x14ac:dyDescent="0.15">
      <c r="D60" s="196"/>
      <c r="E60" s="196"/>
      <c r="F60" s="196"/>
      <c r="G60" s="196"/>
      <c r="H60" s="196"/>
      <c r="I60" s="196"/>
      <c r="J60" s="196"/>
      <c r="K60" s="196"/>
      <c r="L60" s="196"/>
      <c r="M60" s="196"/>
      <c r="N60" s="196"/>
    </row>
    <row r="61" spans="3:14" ht="18.149999999999999" customHeight="1" x14ac:dyDescent="0.15">
      <c r="D61" s="196"/>
      <c r="E61" s="196"/>
      <c r="F61" s="196"/>
      <c r="G61" s="196"/>
      <c r="H61" s="196"/>
      <c r="I61" s="196"/>
      <c r="J61" s="196"/>
      <c r="K61" s="196"/>
      <c r="L61" s="196"/>
      <c r="M61" s="196"/>
      <c r="N61" s="196"/>
    </row>
    <row r="62" spans="3:14" ht="18.149999999999999" customHeight="1" x14ac:dyDescent="0.15">
      <c r="D62" s="196"/>
      <c r="E62" s="196"/>
      <c r="F62" s="196"/>
      <c r="G62" s="196"/>
      <c r="H62" s="196"/>
      <c r="I62" s="196"/>
      <c r="J62" s="196"/>
      <c r="K62" s="196"/>
      <c r="L62" s="196"/>
      <c r="M62" s="196"/>
      <c r="N62" s="196"/>
    </row>
    <row r="63" spans="3:14" ht="18.149999999999999" customHeight="1" x14ac:dyDescent="0.15">
      <c r="D63" s="196"/>
      <c r="E63" s="196"/>
      <c r="F63" s="196"/>
      <c r="G63" s="196"/>
      <c r="H63" s="196"/>
      <c r="I63" s="196"/>
      <c r="J63" s="196"/>
      <c r="K63" s="196"/>
      <c r="L63" s="196"/>
      <c r="M63" s="196"/>
      <c r="N63" s="196"/>
    </row>
    <row r="64" spans="3:14" ht="18.149999999999999" customHeight="1" x14ac:dyDescent="0.15">
      <c r="D64" s="196"/>
      <c r="E64" s="196"/>
      <c r="F64" s="196"/>
      <c r="G64" s="196"/>
      <c r="H64" s="196"/>
      <c r="I64" s="196"/>
      <c r="J64" s="196"/>
      <c r="K64" s="196"/>
      <c r="L64" s="196"/>
      <c r="M64" s="196"/>
      <c r="N64" s="196"/>
    </row>
    <row r="65" spans="4:14" ht="18.149999999999999" customHeight="1" x14ac:dyDescent="0.15">
      <c r="D65" s="196"/>
      <c r="E65" s="196"/>
      <c r="F65" s="196"/>
      <c r="G65" s="196"/>
      <c r="H65" s="196"/>
      <c r="I65" s="196"/>
      <c r="J65" s="196"/>
      <c r="K65" s="196"/>
      <c r="L65" s="196"/>
      <c r="M65" s="196"/>
      <c r="N65" s="196"/>
    </row>
    <row r="66" spans="4:14" ht="18.149999999999999" customHeight="1" x14ac:dyDescent="0.15">
      <c r="D66" s="196"/>
      <c r="E66" s="196"/>
      <c r="F66" s="196"/>
      <c r="G66" s="196"/>
      <c r="H66" s="196"/>
      <c r="I66" s="196"/>
      <c r="J66" s="196"/>
      <c r="K66" s="196"/>
      <c r="L66" s="196"/>
      <c r="M66" s="196"/>
      <c r="N66" s="196"/>
    </row>
    <row r="67" spans="4:14" ht="18.149999999999999" customHeight="1" x14ac:dyDescent="0.15">
      <c r="D67" s="196"/>
      <c r="E67" s="196"/>
      <c r="F67" s="196"/>
      <c r="G67" s="196"/>
      <c r="H67" s="196"/>
      <c r="I67" s="196"/>
      <c r="J67" s="196"/>
      <c r="K67" s="196"/>
      <c r="L67" s="196"/>
      <c r="M67" s="196"/>
      <c r="N67" s="196"/>
    </row>
    <row r="68" spans="4:14" ht="18.149999999999999" customHeight="1" x14ac:dyDescent="0.15">
      <c r="D68" s="196"/>
      <c r="E68" s="196"/>
      <c r="F68" s="196"/>
      <c r="G68" s="196"/>
      <c r="H68" s="196"/>
      <c r="I68" s="196"/>
      <c r="J68" s="196"/>
      <c r="K68" s="196"/>
      <c r="L68" s="196"/>
      <c r="M68" s="196"/>
      <c r="N68" s="196"/>
    </row>
    <row r="69" spans="4:14" ht="18.149999999999999" customHeight="1" x14ac:dyDescent="0.15">
      <c r="D69" s="196"/>
      <c r="E69" s="196"/>
      <c r="F69" s="196"/>
      <c r="G69" s="196"/>
      <c r="H69" s="196"/>
      <c r="I69" s="196"/>
      <c r="J69" s="196"/>
      <c r="K69" s="196"/>
      <c r="L69" s="196"/>
      <c r="M69" s="196"/>
      <c r="N69" s="196"/>
    </row>
  </sheetData>
  <mergeCells count="1">
    <mergeCell ref="C49:N49"/>
  </mergeCells>
  <phoneticPr fontId="3"/>
  <printOptions gridLinesSet="0"/>
  <pageMargins left="0.39370078740157483" right="0.39370078740157483" top="0.98425196850393704" bottom="0.27559055118110237" header="0.62992125984251968" footer="0.19685039370078741"/>
  <pageSetup paperSize="9" scale="70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4</vt:i4>
      </vt:variant>
      <vt:variant>
        <vt:lpstr>名前付き一覧</vt:lpstr>
      </vt:variant>
      <vt:variant>
        <vt:i4>5</vt:i4>
      </vt:variant>
    </vt:vector>
  </HeadingPairs>
  <TitlesOfParts>
    <vt:vector size="9" baseType="lpstr">
      <vt:lpstr>表－１</vt:lpstr>
      <vt:lpstr>表－２</vt:lpstr>
      <vt:lpstr>表－３</vt:lpstr>
      <vt:lpstr>表－４</vt:lpstr>
      <vt:lpstr>'表－１'!Print_Area</vt:lpstr>
      <vt:lpstr>'表－２'!Print_Area</vt:lpstr>
      <vt:lpstr>'表－３'!Print_Area</vt:lpstr>
      <vt:lpstr>'表－４'!Print_Area</vt:lpstr>
      <vt:lpstr>'表－４'!Print_Titles</vt:lpstr>
    </vt:vector>
  </TitlesOfParts>
  <Manager/>
  <Company>gifu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西本 美菜子</dc:creator>
  <cp:keywords/>
  <dc:description/>
  <cp:lastModifiedBy>西本 美菜子</cp:lastModifiedBy>
  <cp:revision/>
  <cp:lastPrinted>2026-05-22T05:54:57Z</cp:lastPrinted>
  <dcterms:created xsi:type="dcterms:W3CDTF">2026-04-27T06:03:31Z</dcterms:created>
  <dcterms:modified xsi:type="dcterms:W3CDTF">2026-05-27T01:07:51Z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defa4170-0d19-0005-0004-bc88714345d2_Enabled">
    <vt:lpwstr>true</vt:lpwstr>
  </property>
  <property fmtid="{D5CDD505-2E9C-101B-9397-08002B2CF9AE}" pid="3" name="MSIP_Label_defa4170-0d19-0005-0004-bc88714345d2_SetDate">
    <vt:lpwstr>2026-04-27T06:04:19Z</vt:lpwstr>
  </property>
  <property fmtid="{D5CDD505-2E9C-101B-9397-08002B2CF9AE}" pid="4" name="MSIP_Label_defa4170-0d19-0005-0004-bc88714345d2_Method">
    <vt:lpwstr>Standard</vt:lpwstr>
  </property>
  <property fmtid="{D5CDD505-2E9C-101B-9397-08002B2CF9AE}" pid="5" name="MSIP_Label_defa4170-0d19-0005-0004-bc88714345d2_Name">
    <vt:lpwstr>defa4170-0d19-0005-0004-bc88714345d2</vt:lpwstr>
  </property>
  <property fmtid="{D5CDD505-2E9C-101B-9397-08002B2CF9AE}" pid="6" name="MSIP_Label_defa4170-0d19-0005-0004-bc88714345d2_SiteId">
    <vt:lpwstr>b3aceacd-ceff-4204-ad98-1574a3312f69</vt:lpwstr>
  </property>
  <property fmtid="{D5CDD505-2E9C-101B-9397-08002B2CF9AE}" pid="7" name="MSIP_Label_defa4170-0d19-0005-0004-bc88714345d2_ActionId">
    <vt:lpwstr>3cfdb0e9-cdb1-446e-ab2a-07f6c6c8392c</vt:lpwstr>
  </property>
  <property fmtid="{D5CDD505-2E9C-101B-9397-08002B2CF9AE}" pid="8" name="MSIP_Label_defa4170-0d19-0005-0004-bc88714345d2_ContentBits">
    <vt:lpwstr>0</vt:lpwstr>
  </property>
  <property fmtid="{D5CDD505-2E9C-101B-9397-08002B2CF9AE}" pid="9" name="MSIP_Label_defa4170-0d19-0005-0004-bc88714345d2_Tag">
    <vt:lpwstr>10, 3, 0, 1</vt:lpwstr>
  </property>
</Properties>
</file>