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40" sheetId="1" r:id="rId1"/>
  </sheets>
  <definedNames/>
  <calcPr fullCalcOnLoad="1"/>
</workbook>
</file>

<file path=xl/sharedStrings.xml><?xml version="1.0" encoding="utf-8"?>
<sst xmlns="http://schemas.openxmlformats.org/spreadsheetml/2006/main" count="247" uniqueCount="130">
  <si>
    <t>246．消 防 水 利 の 設 置 状 況</t>
  </si>
  <si>
    <t>区分</t>
  </si>
  <si>
    <t>計</t>
  </si>
  <si>
    <t>その他</t>
  </si>
  <si>
    <t>消火栓</t>
  </si>
  <si>
    <t>防火水槽</t>
  </si>
  <si>
    <t>井戸</t>
  </si>
  <si>
    <t>総計</t>
  </si>
  <si>
    <t>武儀郡</t>
  </si>
  <si>
    <t>-</t>
  </si>
  <si>
    <t>洞戸村</t>
  </si>
  <si>
    <t>板取村</t>
  </si>
  <si>
    <t>武芸川町</t>
  </si>
  <si>
    <t>武儀町</t>
  </si>
  <si>
    <t>上之保村</t>
  </si>
  <si>
    <t>岐阜市</t>
  </si>
  <si>
    <t>大垣市</t>
  </si>
  <si>
    <t>郡上郡</t>
  </si>
  <si>
    <t>高山市</t>
  </si>
  <si>
    <t>八幡町</t>
  </si>
  <si>
    <t>多治見市</t>
  </si>
  <si>
    <t>大和町</t>
  </si>
  <si>
    <t>関市</t>
  </si>
  <si>
    <t>白鳥町</t>
  </si>
  <si>
    <t>中津川市</t>
  </si>
  <si>
    <t>高鷲村</t>
  </si>
  <si>
    <t>美濃市</t>
  </si>
  <si>
    <t>美並村</t>
  </si>
  <si>
    <t>瑞浪市</t>
  </si>
  <si>
    <t>明宝村</t>
  </si>
  <si>
    <t>羽島市</t>
  </si>
  <si>
    <t>和良村</t>
  </si>
  <si>
    <t>恵那市</t>
  </si>
  <si>
    <t>美濃加茂市</t>
  </si>
  <si>
    <t>加茂郡</t>
  </si>
  <si>
    <t>土岐市</t>
  </si>
  <si>
    <t>坂祝町</t>
  </si>
  <si>
    <t>各務原市</t>
  </si>
  <si>
    <t>富加町</t>
  </si>
  <si>
    <t>可児市</t>
  </si>
  <si>
    <t>川辺町</t>
  </si>
  <si>
    <t>七宗町</t>
  </si>
  <si>
    <t>羽島郡</t>
  </si>
  <si>
    <t>八百津町</t>
  </si>
  <si>
    <t>川島町</t>
  </si>
  <si>
    <t>白川町</t>
  </si>
  <si>
    <t>岐南町</t>
  </si>
  <si>
    <t>東白川村</t>
  </si>
  <si>
    <t>笠松町</t>
  </si>
  <si>
    <t>柳津町</t>
  </si>
  <si>
    <t>可児郡</t>
  </si>
  <si>
    <t>御嵩町</t>
  </si>
  <si>
    <t>海津郡</t>
  </si>
  <si>
    <t>兼山町</t>
  </si>
  <si>
    <t>海津町</t>
  </si>
  <si>
    <t>平田町</t>
  </si>
  <si>
    <t>土岐郡</t>
  </si>
  <si>
    <t>南濃町</t>
  </si>
  <si>
    <t>笠原町</t>
  </si>
  <si>
    <t>養老郡</t>
  </si>
  <si>
    <t>恵那郡</t>
  </si>
  <si>
    <t>養老町</t>
  </si>
  <si>
    <t>坂下町</t>
  </si>
  <si>
    <t>上石津町</t>
  </si>
  <si>
    <t>川上村</t>
  </si>
  <si>
    <t>加子母村</t>
  </si>
  <si>
    <t>不破郡</t>
  </si>
  <si>
    <t>付知町</t>
  </si>
  <si>
    <t>垂井町</t>
  </si>
  <si>
    <t>福岡町</t>
  </si>
  <si>
    <t>関ヶ原町</t>
  </si>
  <si>
    <t>蛭川村</t>
  </si>
  <si>
    <t>岩村町</t>
  </si>
  <si>
    <t>安八郡</t>
  </si>
  <si>
    <t>山岡町</t>
  </si>
  <si>
    <t>神戸町</t>
  </si>
  <si>
    <t>明智町</t>
  </si>
  <si>
    <t>輪之内町</t>
  </si>
  <si>
    <t>串原村</t>
  </si>
  <si>
    <t>安八町</t>
  </si>
  <si>
    <t>上矢作町</t>
  </si>
  <si>
    <t>墨俣町</t>
  </si>
  <si>
    <t>益田郡</t>
  </si>
  <si>
    <t>揖斐郡</t>
  </si>
  <si>
    <t>萩原町</t>
  </si>
  <si>
    <t>揖斐川町</t>
  </si>
  <si>
    <t>小坂町</t>
  </si>
  <si>
    <t>谷汲村</t>
  </si>
  <si>
    <t>下呂町</t>
  </si>
  <si>
    <t>大野町</t>
  </si>
  <si>
    <t>金山町</t>
  </si>
  <si>
    <t>池田町</t>
  </si>
  <si>
    <t>馬瀬村</t>
  </si>
  <si>
    <t>春日村</t>
  </si>
  <si>
    <t>久瀬村</t>
  </si>
  <si>
    <t>大野郡</t>
  </si>
  <si>
    <t>藤橋村</t>
  </si>
  <si>
    <t>丹生川村</t>
  </si>
  <si>
    <t>坂内村</t>
  </si>
  <si>
    <t>清見村</t>
  </si>
  <si>
    <t>荘川村</t>
  </si>
  <si>
    <t>本巣郡</t>
  </si>
  <si>
    <t>白川村</t>
  </si>
  <si>
    <t>北方町</t>
  </si>
  <si>
    <t>宮村</t>
  </si>
  <si>
    <t>本巣町</t>
  </si>
  <si>
    <t>久々野町</t>
  </si>
  <si>
    <t>穂積町</t>
  </si>
  <si>
    <t>朝日村</t>
  </si>
  <si>
    <t>巣南町</t>
  </si>
  <si>
    <t>高根村</t>
  </si>
  <si>
    <t>真正町</t>
  </si>
  <si>
    <t>糸貫町</t>
  </si>
  <si>
    <t>吉城郡</t>
  </si>
  <si>
    <t>根尾村</t>
  </si>
  <si>
    <t>古川町</t>
  </si>
  <si>
    <t>国府町</t>
  </si>
  <si>
    <t>山県郡</t>
  </si>
  <si>
    <t>河合村</t>
  </si>
  <si>
    <t>高富町</t>
  </si>
  <si>
    <t>宮川村</t>
  </si>
  <si>
    <t>伊自良村</t>
  </si>
  <si>
    <t>神岡町</t>
  </si>
  <si>
    <t>美山町</t>
  </si>
  <si>
    <t>上宝村</t>
  </si>
  <si>
    <t>　資料：県消防防災課「岐阜県消防防災年報」</t>
  </si>
  <si>
    <t>市部</t>
  </si>
  <si>
    <t>郡部</t>
  </si>
  <si>
    <t>-</t>
  </si>
  <si>
    <t>　平成11年（1999）４月１日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</si>
</sst>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;&quot;△ &quot;0"/>
    <numFmt numFmtId="179" formatCode="m/d"/>
    <numFmt numFmtId="180" formatCode="0.0_);[Red]\(0.0\)"/>
    <numFmt numFmtId="181" formatCode="0_);[Red]\(0\)"/>
    <numFmt numFmtId="182" formatCode="0_);\(0\)"/>
    <numFmt numFmtId="183" formatCode="#,##0.0_ "/>
    <numFmt numFmtId="184" formatCode="_ * #,##0.0_ ;_ * \-#,##0.0_ ;_ * &quot;-&quot;?_ ;_ @_ "/>
    <numFmt numFmtId="185" formatCode="##0.0"/>
    <numFmt numFmtId="186" formatCode="##0"/>
    <numFmt numFmtId="187" formatCode="###\ ###\ ###.0"/>
  </numFmts>
  <fonts count="10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1"/>
      <name val="ＭＳ ゴシック"/>
      <family val="3"/>
    </font>
    <font>
      <sz val="7"/>
      <name val="ＭＳ ゴシック"/>
      <family val="3"/>
    </font>
    <font>
      <sz val="8"/>
      <name val="ＭＳ ゴシック"/>
      <family val="3"/>
    </font>
    <font>
      <sz val="7"/>
      <name val="ＭＳ 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2" xfId="0" applyFont="1" applyBorder="1" applyAlignment="1">
      <alignment horizontal="center" vertical="center" shrinkToFit="1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distributed"/>
    </xf>
    <xf numFmtId="176" fontId="7" fillId="0" borderId="5" xfId="0" applyNumberFormat="1" applyFont="1" applyBorder="1" applyAlignment="1">
      <alignment horizontal="right"/>
    </xf>
    <xf numFmtId="176" fontId="7" fillId="0" borderId="0" xfId="0" applyNumberFormat="1" applyFont="1" applyAlignment="1">
      <alignment horizontal="right"/>
    </xf>
    <xf numFmtId="176" fontId="7" fillId="0" borderId="6" xfId="0" applyNumberFormat="1" applyFont="1" applyBorder="1" applyAlignment="1">
      <alignment horizontal="right"/>
    </xf>
    <xf numFmtId="176" fontId="2" fillId="0" borderId="5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right"/>
    </xf>
    <xf numFmtId="176" fontId="2" fillId="0" borderId="6" xfId="0" applyNumberFormat="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0" fontId="8" fillId="0" borderId="0" xfId="0" applyFont="1" applyAlignment="1">
      <alignment horizontal="distributed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9" fillId="0" borderId="9" xfId="0" applyFont="1" applyBorder="1" applyAlignment="1">
      <alignment/>
    </xf>
    <xf numFmtId="0" fontId="0" fillId="0" borderId="9" xfId="0" applyFont="1" applyBorder="1" applyAlignment="1">
      <alignment/>
    </xf>
    <xf numFmtId="0" fontId="3" fillId="0" borderId="1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6" fillId="0" borderId="0" xfId="0" applyFont="1" applyAlignment="1">
      <alignment horizontal="distributed"/>
    </xf>
    <xf numFmtId="0" fontId="3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/>
    </xf>
    <xf numFmtId="0" fontId="3" fillId="0" borderId="14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8"/>
  <sheetViews>
    <sheetView tabSelected="1" zoomScale="125" zoomScaleNormal="125" workbookViewId="0" topLeftCell="A1">
      <selection activeCell="P12" sqref="P12"/>
    </sheetView>
  </sheetViews>
  <sheetFormatPr defaultColWidth="9.00390625" defaultRowHeight="13.5"/>
  <cols>
    <col min="1" max="1" width="0.875" style="1" customWidth="1"/>
    <col min="2" max="2" width="1.37890625" style="1" customWidth="1"/>
    <col min="3" max="3" width="6.875" style="1" customWidth="1"/>
    <col min="4" max="4" width="0.875" style="1" customWidth="1"/>
    <col min="5" max="9" width="6.75390625" style="1" customWidth="1"/>
    <col min="10" max="10" width="0.74609375" style="1" customWidth="1"/>
    <col min="11" max="11" width="1.37890625" style="1" customWidth="1"/>
    <col min="12" max="12" width="6.75390625" style="1" customWidth="1"/>
    <col min="13" max="13" width="0.5" style="1" customWidth="1"/>
    <col min="14" max="18" width="6.75390625" style="1" customWidth="1"/>
    <col min="19" max="16384" width="9.00390625" style="1" customWidth="1"/>
  </cols>
  <sheetData>
    <row r="1" ht="17.25">
      <c r="G1" s="2" t="s">
        <v>0</v>
      </c>
    </row>
    <row r="2" spans="1:16" ht="14.25" thickBot="1">
      <c r="A2" s="3"/>
      <c r="P2" s="3" t="s">
        <v>129</v>
      </c>
    </row>
    <row r="3" spans="1:18" ht="14.25" thickTop="1">
      <c r="A3" s="24" t="s">
        <v>1</v>
      </c>
      <c r="B3" s="25"/>
      <c r="C3" s="25"/>
      <c r="D3" s="25"/>
      <c r="E3" s="32" t="s">
        <v>2</v>
      </c>
      <c r="F3" s="4"/>
      <c r="G3" s="4"/>
      <c r="H3" s="4"/>
      <c r="I3" s="35" t="s">
        <v>3</v>
      </c>
      <c r="J3" s="28" t="s">
        <v>1</v>
      </c>
      <c r="K3" s="25"/>
      <c r="L3" s="25"/>
      <c r="M3" s="29"/>
      <c r="N3" s="32" t="s">
        <v>2</v>
      </c>
      <c r="O3" s="4"/>
      <c r="P3" s="4"/>
      <c r="Q3" s="4"/>
      <c r="R3" s="32" t="s">
        <v>3</v>
      </c>
    </row>
    <row r="4" spans="1:18" ht="13.5">
      <c r="A4" s="26"/>
      <c r="B4" s="26"/>
      <c r="C4" s="26"/>
      <c r="D4" s="26"/>
      <c r="E4" s="34"/>
      <c r="F4" s="5" t="s">
        <v>4</v>
      </c>
      <c r="G4" s="6" t="s">
        <v>5</v>
      </c>
      <c r="H4" s="5" t="s">
        <v>6</v>
      </c>
      <c r="I4" s="36"/>
      <c r="J4" s="26"/>
      <c r="K4" s="26"/>
      <c r="L4" s="26"/>
      <c r="M4" s="30"/>
      <c r="N4" s="34"/>
      <c r="O4" s="5" t="s">
        <v>4</v>
      </c>
      <c r="P4" s="6" t="s">
        <v>5</v>
      </c>
      <c r="Q4" s="5" t="s">
        <v>6</v>
      </c>
      <c r="R4" s="33"/>
    </row>
    <row r="5" spans="5:14" ht="5.25" customHeight="1">
      <c r="E5" s="7"/>
      <c r="I5" s="8"/>
      <c r="N5" s="7"/>
    </row>
    <row r="6" spans="2:18" s="9" customFormat="1" ht="10.5" customHeight="1">
      <c r="B6" s="27" t="s">
        <v>7</v>
      </c>
      <c r="C6" s="27"/>
      <c r="E6" s="11">
        <f>SUM(F6:H6)</f>
        <v>40153</v>
      </c>
      <c r="F6" s="12">
        <f>SUM(F8,F10)</f>
        <v>28029</v>
      </c>
      <c r="G6" s="12">
        <f>SUM(G8,G10)</f>
        <v>9210</v>
      </c>
      <c r="H6" s="12">
        <f>SUM(H8,H10)</f>
        <v>2914</v>
      </c>
      <c r="I6" s="13">
        <f>SUM(I8,I10)</f>
        <v>2055</v>
      </c>
      <c r="K6" s="31" t="s">
        <v>8</v>
      </c>
      <c r="L6" s="31"/>
      <c r="N6" s="11">
        <f aca="true" t="shared" si="0" ref="N6:N11">SUM(O6:Q6)</f>
        <v>659</v>
      </c>
      <c r="O6" s="12">
        <f>SUM(O7:O11)</f>
        <v>419</v>
      </c>
      <c r="P6" s="12">
        <f>SUM(P7:P11)</f>
        <v>240</v>
      </c>
      <c r="Q6" s="12" t="s">
        <v>9</v>
      </c>
      <c r="R6" s="12">
        <f>SUM(R7:R11)</f>
        <v>55</v>
      </c>
    </row>
    <row r="7" spans="1:18" ht="10.5" customHeight="1">
      <c r="A7" s="9"/>
      <c r="B7" s="10"/>
      <c r="C7" s="10"/>
      <c r="D7" s="9"/>
      <c r="E7" s="14"/>
      <c r="F7" s="15"/>
      <c r="G7" s="15"/>
      <c r="H7" s="15"/>
      <c r="I7" s="16"/>
      <c r="K7" s="17"/>
      <c r="L7" s="17" t="s">
        <v>10</v>
      </c>
      <c r="N7" s="14">
        <f t="shared" si="0"/>
        <v>103</v>
      </c>
      <c r="O7" s="15">
        <v>55</v>
      </c>
      <c r="P7" s="15">
        <v>48</v>
      </c>
      <c r="Q7" s="15" t="s">
        <v>9</v>
      </c>
      <c r="R7" s="15">
        <v>5</v>
      </c>
    </row>
    <row r="8" spans="1:18" ht="10.5" customHeight="1">
      <c r="A8" s="9"/>
      <c r="B8" s="27" t="s">
        <v>126</v>
      </c>
      <c r="C8" s="27"/>
      <c r="D8" s="9"/>
      <c r="E8" s="11">
        <f>SUM(F8:H8)</f>
        <v>21592</v>
      </c>
      <c r="F8" s="12">
        <f>SUM(F12:F25)</f>
        <v>16540</v>
      </c>
      <c r="G8" s="12">
        <f>SUM(G12:G25)</f>
        <v>3458</v>
      </c>
      <c r="H8" s="12">
        <f>SUM(H12:H25)</f>
        <v>1594</v>
      </c>
      <c r="I8" s="13">
        <f>SUM(I12:I25)</f>
        <v>694</v>
      </c>
      <c r="K8" s="18"/>
      <c r="L8" s="18" t="s">
        <v>11</v>
      </c>
      <c r="N8" s="14">
        <f t="shared" si="0"/>
        <v>61</v>
      </c>
      <c r="O8" s="15" t="s">
        <v>128</v>
      </c>
      <c r="P8" s="15">
        <v>61</v>
      </c>
      <c r="Q8" s="15" t="s">
        <v>9</v>
      </c>
      <c r="R8" s="15">
        <v>9</v>
      </c>
    </row>
    <row r="9" spans="1:18" ht="10.5" customHeight="1">
      <c r="A9" s="9"/>
      <c r="B9" s="10"/>
      <c r="C9" s="10"/>
      <c r="D9" s="9"/>
      <c r="E9" s="14"/>
      <c r="F9" s="15"/>
      <c r="G9" s="15"/>
      <c r="H9" s="15"/>
      <c r="I9" s="16"/>
      <c r="K9" s="18"/>
      <c r="L9" s="18" t="s">
        <v>12</v>
      </c>
      <c r="N9" s="14">
        <f t="shared" si="0"/>
        <v>67</v>
      </c>
      <c r="O9" s="15">
        <v>39</v>
      </c>
      <c r="P9" s="15">
        <v>28</v>
      </c>
      <c r="Q9" s="15" t="s">
        <v>9</v>
      </c>
      <c r="R9" s="15">
        <v>7</v>
      </c>
    </row>
    <row r="10" spans="1:18" ht="10.5" customHeight="1">
      <c r="A10" s="9"/>
      <c r="B10" s="27" t="s">
        <v>127</v>
      </c>
      <c r="C10" s="27"/>
      <c r="D10" s="9"/>
      <c r="E10" s="11">
        <f>SUM(F10:H10)</f>
        <v>18561</v>
      </c>
      <c r="F10" s="12">
        <f>SUM(F27,F33,F38,F42,F46,F52,F62,F71,O6,O13,O22,O31,O35,O38,O51,O58,O68)</f>
        <v>11489</v>
      </c>
      <c r="G10" s="12">
        <f>SUM(G27,G33,G38,G42,G46,G52,G62,G71,P6,P13,P22,P31,P35,P38,P51,P58,P68)</f>
        <v>5752</v>
      </c>
      <c r="H10" s="12">
        <f>SUM(H27,H33,H38,H42,H46,H52,H62,H71,Q6,Q13,Q22,Q31,Q35,Q38,Q51,Q58,Q68)</f>
        <v>1320</v>
      </c>
      <c r="I10" s="13">
        <f>SUM(I27,I33,I38,I42,I46,I52,I62,I71,R6,R13,R22,R31,R35,R38,R51,R58,R68)</f>
        <v>1361</v>
      </c>
      <c r="K10" s="18"/>
      <c r="L10" s="18" t="s">
        <v>13</v>
      </c>
      <c r="N10" s="14">
        <f t="shared" si="0"/>
        <v>356</v>
      </c>
      <c r="O10" s="15">
        <v>304</v>
      </c>
      <c r="P10" s="15">
        <v>52</v>
      </c>
      <c r="Q10" s="15" t="s">
        <v>9</v>
      </c>
      <c r="R10" s="15">
        <v>29</v>
      </c>
    </row>
    <row r="11" spans="2:18" ht="10.5" customHeight="1">
      <c r="B11" s="18"/>
      <c r="C11" s="18"/>
      <c r="E11" s="14"/>
      <c r="F11" s="15"/>
      <c r="G11" s="15"/>
      <c r="H11" s="15"/>
      <c r="I11" s="16"/>
      <c r="K11" s="18"/>
      <c r="L11" s="18" t="s">
        <v>14</v>
      </c>
      <c r="N11" s="14">
        <f t="shared" si="0"/>
        <v>72</v>
      </c>
      <c r="O11" s="15">
        <v>21</v>
      </c>
      <c r="P11" s="15">
        <v>51</v>
      </c>
      <c r="Q11" s="15" t="s">
        <v>9</v>
      </c>
      <c r="R11" s="15">
        <v>5</v>
      </c>
    </row>
    <row r="12" spans="2:18" ht="10.5" customHeight="1">
      <c r="B12" s="18"/>
      <c r="C12" s="18" t="s">
        <v>15</v>
      </c>
      <c r="E12" s="14">
        <f aca="true" t="shared" si="1" ref="E12:E25">SUM(F12:H12)</f>
        <v>6250</v>
      </c>
      <c r="F12" s="15">
        <v>4507</v>
      </c>
      <c r="G12" s="15">
        <v>499</v>
      </c>
      <c r="H12" s="15">
        <v>1244</v>
      </c>
      <c r="I12" s="16">
        <v>92</v>
      </c>
      <c r="K12" s="18"/>
      <c r="L12" s="18"/>
      <c r="N12" s="14"/>
      <c r="O12" s="15"/>
      <c r="P12" s="15"/>
      <c r="Q12" s="15"/>
      <c r="R12" s="15"/>
    </row>
    <row r="13" spans="2:18" ht="10.5" customHeight="1">
      <c r="B13" s="18"/>
      <c r="C13" s="18" t="s">
        <v>16</v>
      </c>
      <c r="E13" s="14">
        <f t="shared" si="1"/>
        <v>1933</v>
      </c>
      <c r="F13" s="15">
        <v>1371</v>
      </c>
      <c r="G13" s="15">
        <v>263</v>
      </c>
      <c r="H13" s="15">
        <v>299</v>
      </c>
      <c r="I13" s="16">
        <v>132</v>
      </c>
      <c r="J13" s="9"/>
      <c r="K13" s="27" t="s">
        <v>17</v>
      </c>
      <c r="L13" s="27"/>
      <c r="M13" s="9"/>
      <c r="N13" s="11">
        <f aca="true" t="shared" si="2" ref="N13:N20">SUM(O13:Q13)</f>
        <v>2231</v>
      </c>
      <c r="O13" s="12">
        <f>SUM(O14:O20)</f>
        <v>1568</v>
      </c>
      <c r="P13" s="12">
        <f>SUM(P14:P20)</f>
        <v>663</v>
      </c>
      <c r="Q13" s="12" t="s">
        <v>9</v>
      </c>
      <c r="R13" s="12">
        <f>SUM(R14:R20)</f>
        <v>73</v>
      </c>
    </row>
    <row r="14" spans="2:18" ht="10.5" customHeight="1">
      <c r="B14" s="18"/>
      <c r="C14" s="18" t="s">
        <v>18</v>
      </c>
      <c r="E14" s="14">
        <f t="shared" si="1"/>
        <v>1101</v>
      </c>
      <c r="F14" s="15">
        <v>958</v>
      </c>
      <c r="G14" s="15">
        <v>141</v>
      </c>
      <c r="H14" s="15">
        <v>2</v>
      </c>
      <c r="I14" s="16">
        <v>25</v>
      </c>
      <c r="K14" s="18"/>
      <c r="L14" s="18" t="s">
        <v>19</v>
      </c>
      <c r="N14" s="14">
        <f t="shared" si="2"/>
        <v>525</v>
      </c>
      <c r="O14" s="15">
        <v>422</v>
      </c>
      <c r="P14" s="15">
        <v>103</v>
      </c>
      <c r="Q14" s="15" t="s">
        <v>9</v>
      </c>
      <c r="R14" s="15">
        <v>14</v>
      </c>
    </row>
    <row r="15" spans="2:18" ht="10.5" customHeight="1">
      <c r="B15" s="18"/>
      <c r="C15" s="18" t="s">
        <v>20</v>
      </c>
      <c r="E15" s="14">
        <f t="shared" si="1"/>
        <v>1623</v>
      </c>
      <c r="F15" s="15">
        <v>1379</v>
      </c>
      <c r="G15" s="15">
        <v>244</v>
      </c>
      <c r="H15" s="15" t="s">
        <v>128</v>
      </c>
      <c r="I15" s="16">
        <v>21</v>
      </c>
      <c r="K15" s="18"/>
      <c r="L15" s="18" t="s">
        <v>21</v>
      </c>
      <c r="N15" s="14">
        <f t="shared" si="2"/>
        <v>129</v>
      </c>
      <c r="O15" s="15" t="s">
        <v>9</v>
      </c>
      <c r="P15" s="15">
        <v>129</v>
      </c>
      <c r="Q15" s="15" t="s">
        <v>9</v>
      </c>
      <c r="R15" s="15" t="s">
        <v>128</v>
      </c>
    </row>
    <row r="16" spans="2:18" ht="10.5" customHeight="1">
      <c r="B16" s="18"/>
      <c r="C16" s="18" t="s">
        <v>22</v>
      </c>
      <c r="E16" s="14">
        <f t="shared" si="1"/>
        <v>932</v>
      </c>
      <c r="F16" s="15">
        <v>597</v>
      </c>
      <c r="G16" s="15">
        <v>335</v>
      </c>
      <c r="H16" s="15" t="s">
        <v>128</v>
      </c>
      <c r="I16" s="16">
        <v>28</v>
      </c>
      <c r="K16" s="18"/>
      <c r="L16" s="18" t="s">
        <v>23</v>
      </c>
      <c r="N16" s="14">
        <f t="shared" si="2"/>
        <v>605</v>
      </c>
      <c r="O16" s="15">
        <v>473</v>
      </c>
      <c r="P16" s="15">
        <v>132</v>
      </c>
      <c r="Q16" s="15" t="s">
        <v>9</v>
      </c>
      <c r="R16" s="15">
        <v>43</v>
      </c>
    </row>
    <row r="17" spans="2:18" ht="10.5" customHeight="1">
      <c r="B17" s="18"/>
      <c r="C17" s="18" t="s">
        <v>24</v>
      </c>
      <c r="E17" s="14">
        <f t="shared" si="1"/>
        <v>294</v>
      </c>
      <c r="F17" s="15">
        <v>241</v>
      </c>
      <c r="G17" s="15">
        <v>53</v>
      </c>
      <c r="H17" s="15" t="s">
        <v>128</v>
      </c>
      <c r="I17" s="16">
        <v>24</v>
      </c>
      <c r="K17" s="18"/>
      <c r="L17" s="18" t="s">
        <v>25</v>
      </c>
      <c r="N17" s="14">
        <f t="shared" si="2"/>
        <v>298</v>
      </c>
      <c r="O17" s="15">
        <v>226</v>
      </c>
      <c r="P17" s="15">
        <v>72</v>
      </c>
      <c r="Q17" s="15" t="s">
        <v>9</v>
      </c>
      <c r="R17" s="15">
        <v>12</v>
      </c>
    </row>
    <row r="18" spans="2:18" ht="10.5" customHeight="1">
      <c r="B18" s="18"/>
      <c r="C18" s="18" t="s">
        <v>26</v>
      </c>
      <c r="E18" s="14">
        <f t="shared" si="1"/>
        <v>504</v>
      </c>
      <c r="F18" s="15">
        <v>356</v>
      </c>
      <c r="G18" s="15">
        <v>148</v>
      </c>
      <c r="H18" s="15" t="s">
        <v>128</v>
      </c>
      <c r="I18" s="16">
        <v>7</v>
      </c>
      <c r="K18" s="18"/>
      <c r="L18" s="18" t="s">
        <v>27</v>
      </c>
      <c r="N18" s="14">
        <f t="shared" si="2"/>
        <v>434</v>
      </c>
      <c r="O18" s="15">
        <v>363</v>
      </c>
      <c r="P18" s="15">
        <v>71</v>
      </c>
      <c r="Q18" s="15" t="s">
        <v>9</v>
      </c>
      <c r="R18" s="15">
        <v>1</v>
      </c>
    </row>
    <row r="19" spans="2:18" ht="10.5" customHeight="1">
      <c r="B19" s="18"/>
      <c r="C19" s="18" t="s">
        <v>28</v>
      </c>
      <c r="E19" s="14">
        <f t="shared" si="1"/>
        <v>599</v>
      </c>
      <c r="F19" s="15">
        <v>476</v>
      </c>
      <c r="G19" s="15">
        <v>123</v>
      </c>
      <c r="H19" s="15" t="s">
        <v>128</v>
      </c>
      <c r="I19" s="16">
        <v>10</v>
      </c>
      <c r="K19" s="18"/>
      <c r="L19" s="18" t="s">
        <v>29</v>
      </c>
      <c r="N19" s="14">
        <f t="shared" si="2"/>
        <v>85</v>
      </c>
      <c r="O19" s="15" t="s">
        <v>128</v>
      </c>
      <c r="P19" s="15">
        <v>85</v>
      </c>
      <c r="Q19" s="15" t="s">
        <v>9</v>
      </c>
      <c r="R19" s="15">
        <v>3</v>
      </c>
    </row>
    <row r="20" spans="2:18" ht="10.5" customHeight="1">
      <c r="B20" s="18"/>
      <c r="C20" s="18" t="s">
        <v>30</v>
      </c>
      <c r="E20" s="14">
        <f t="shared" si="1"/>
        <v>1095</v>
      </c>
      <c r="F20" s="15">
        <v>923</v>
      </c>
      <c r="G20" s="15">
        <v>150</v>
      </c>
      <c r="H20" s="15">
        <v>22</v>
      </c>
      <c r="I20" s="16">
        <v>18</v>
      </c>
      <c r="K20" s="18"/>
      <c r="L20" s="18" t="s">
        <v>31</v>
      </c>
      <c r="N20" s="14">
        <f t="shared" si="2"/>
        <v>155</v>
      </c>
      <c r="O20" s="15">
        <v>84</v>
      </c>
      <c r="P20" s="15">
        <v>71</v>
      </c>
      <c r="Q20" s="15" t="s">
        <v>9</v>
      </c>
      <c r="R20" s="15" t="s">
        <v>128</v>
      </c>
    </row>
    <row r="21" spans="2:18" ht="10.5" customHeight="1">
      <c r="B21" s="18"/>
      <c r="C21" s="18" t="s">
        <v>32</v>
      </c>
      <c r="E21" s="14">
        <f t="shared" si="1"/>
        <v>371</v>
      </c>
      <c r="F21" s="15">
        <v>256</v>
      </c>
      <c r="G21" s="15">
        <v>115</v>
      </c>
      <c r="H21" s="15" t="s">
        <v>128</v>
      </c>
      <c r="I21" s="16">
        <v>141</v>
      </c>
      <c r="K21" s="18"/>
      <c r="L21" s="18"/>
      <c r="N21" s="14"/>
      <c r="O21" s="15"/>
      <c r="P21" s="15"/>
      <c r="Q21" s="15"/>
      <c r="R21" s="15"/>
    </row>
    <row r="22" spans="2:18" ht="10.5" customHeight="1">
      <c r="B22" s="18"/>
      <c r="C22" s="18" t="s">
        <v>33</v>
      </c>
      <c r="E22" s="14">
        <f t="shared" si="1"/>
        <v>848</v>
      </c>
      <c r="F22" s="15">
        <v>477</v>
      </c>
      <c r="G22" s="15">
        <v>359</v>
      </c>
      <c r="H22" s="15">
        <v>12</v>
      </c>
      <c r="I22" s="16">
        <v>52</v>
      </c>
      <c r="J22" s="9"/>
      <c r="K22" s="27" t="s">
        <v>34</v>
      </c>
      <c r="L22" s="27"/>
      <c r="M22" s="9"/>
      <c r="N22" s="11">
        <f aca="true" t="shared" si="3" ref="N22:N29">SUM(O22:Q22)</f>
        <v>1164</v>
      </c>
      <c r="O22" s="12">
        <f>SUM(O23:O29)</f>
        <v>705</v>
      </c>
      <c r="P22" s="12">
        <f>SUM(P23:P29)</f>
        <v>458</v>
      </c>
      <c r="Q22" s="12">
        <f>SUM(Q23:Q29)</f>
        <v>1</v>
      </c>
      <c r="R22" s="12">
        <f>SUM(R23:R29)</f>
        <v>81</v>
      </c>
    </row>
    <row r="23" spans="2:18" ht="10.5" customHeight="1">
      <c r="B23" s="18"/>
      <c r="C23" s="18" t="s">
        <v>35</v>
      </c>
      <c r="E23" s="14">
        <f t="shared" si="1"/>
        <v>1606</v>
      </c>
      <c r="F23" s="15">
        <v>1389</v>
      </c>
      <c r="G23" s="15">
        <v>217</v>
      </c>
      <c r="H23" s="15" t="s">
        <v>128</v>
      </c>
      <c r="I23" s="16">
        <v>55</v>
      </c>
      <c r="K23" s="18"/>
      <c r="L23" s="18" t="s">
        <v>36</v>
      </c>
      <c r="N23" s="14">
        <f t="shared" si="3"/>
        <v>248</v>
      </c>
      <c r="O23" s="15">
        <v>204</v>
      </c>
      <c r="P23" s="15">
        <v>44</v>
      </c>
      <c r="Q23" s="15" t="s">
        <v>9</v>
      </c>
      <c r="R23" s="15" t="s">
        <v>128</v>
      </c>
    </row>
    <row r="24" spans="2:18" ht="10.5" customHeight="1">
      <c r="B24" s="18"/>
      <c r="C24" s="18" t="s">
        <v>37</v>
      </c>
      <c r="E24" s="14">
        <f t="shared" si="1"/>
        <v>3481</v>
      </c>
      <c r="F24" s="15">
        <v>3058</v>
      </c>
      <c r="G24" s="15">
        <v>423</v>
      </c>
      <c r="H24" s="15" t="s">
        <v>128</v>
      </c>
      <c r="I24" s="16">
        <v>72</v>
      </c>
      <c r="K24" s="18"/>
      <c r="L24" s="18" t="s">
        <v>38</v>
      </c>
      <c r="N24" s="14">
        <f t="shared" si="3"/>
        <v>73</v>
      </c>
      <c r="O24" s="15">
        <v>45</v>
      </c>
      <c r="P24" s="15">
        <v>28</v>
      </c>
      <c r="Q24" s="15" t="s">
        <v>9</v>
      </c>
      <c r="R24" s="15">
        <v>17</v>
      </c>
    </row>
    <row r="25" spans="2:18" ht="10.5" customHeight="1">
      <c r="B25" s="18"/>
      <c r="C25" s="18" t="s">
        <v>39</v>
      </c>
      <c r="E25" s="14">
        <f t="shared" si="1"/>
        <v>955</v>
      </c>
      <c r="F25" s="15">
        <v>552</v>
      </c>
      <c r="G25" s="15">
        <v>388</v>
      </c>
      <c r="H25" s="15">
        <v>15</v>
      </c>
      <c r="I25" s="16">
        <v>17</v>
      </c>
      <c r="K25" s="18"/>
      <c r="L25" s="18" t="s">
        <v>40</v>
      </c>
      <c r="N25" s="14">
        <f t="shared" si="3"/>
        <v>147</v>
      </c>
      <c r="O25" s="15">
        <v>85</v>
      </c>
      <c r="P25" s="15">
        <v>61</v>
      </c>
      <c r="Q25" s="15">
        <v>1</v>
      </c>
      <c r="R25" s="15">
        <v>9</v>
      </c>
    </row>
    <row r="26" spans="2:18" ht="10.5" customHeight="1">
      <c r="B26" s="18"/>
      <c r="C26" s="18"/>
      <c r="E26" s="14"/>
      <c r="F26" s="15"/>
      <c r="G26" s="15"/>
      <c r="H26" s="15"/>
      <c r="I26" s="16"/>
      <c r="K26" s="18"/>
      <c r="L26" s="18" t="s">
        <v>41</v>
      </c>
      <c r="N26" s="14">
        <f t="shared" si="3"/>
        <v>63</v>
      </c>
      <c r="O26" s="15">
        <v>17</v>
      </c>
      <c r="P26" s="15">
        <v>46</v>
      </c>
      <c r="Q26" s="15" t="s">
        <v>9</v>
      </c>
      <c r="R26" s="15" t="s">
        <v>128</v>
      </c>
    </row>
    <row r="27" spans="1:18" ht="10.5" customHeight="1">
      <c r="A27" s="9"/>
      <c r="B27" s="27" t="s">
        <v>42</v>
      </c>
      <c r="C27" s="27"/>
      <c r="D27" s="9"/>
      <c r="E27" s="11">
        <f>SUM(F27:H27)</f>
        <v>1407</v>
      </c>
      <c r="F27" s="12">
        <f>SUM(F28:F31)</f>
        <v>1013</v>
      </c>
      <c r="G27" s="12">
        <f>SUM(G28:G31)</f>
        <v>394</v>
      </c>
      <c r="H27" s="12" t="s">
        <v>9</v>
      </c>
      <c r="I27" s="13">
        <f>SUM(I28:I31)</f>
        <v>23</v>
      </c>
      <c r="K27" s="18"/>
      <c r="L27" s="18" t="s">
        <v>43</v>
      </c>
      <c r="N27" s="14">
        <f t="shared" si="3"/>
        <v>146</v>
      </c>
      <c r="O27" s="15">
        <v>25</v>
      </c>
      <c r="P27" s="15">
        <v>121</v>
      </c>
      <c r="Q27" s="15" t="s">
        <v>9</v>
      </c>
      <c r="R27" s="15">
        <v>28</v>
      </c>
    </row>
    <row r="28" spans="2:18" ht="10.5" customHeight="1">
      <c r="B28" s="18"/>
      <c r="C28" s="18" t="s">
        <v>44</v>
      </c>
      <c r="E28" s="14">
        <f>SUM(F28:H28)</f>
        <v>288</v>
      </c>
      <c r="F28" s="15">
        <v>214</v>
      </c>
      <c r="G28" s="15">
        <v>74</v>
      </c>
      <c r="H28" s="15" t="s">
        <v>9</v>
      </c>
      <c r="I28" s="16">
        <v>5</v>
      </c>
      <c r="K28" s="18"/>
      <c r="L28" s="18" t="s">
        <v>45</v>
      </c>
      <c r="N28" s="14">
        <f t="shared" si="3"/>
        <v>217</v>
      </c>
      <c r="O28" s="15">
        <v>96</v>
      </c>
      <c r="P28" s="15">
        <v>121</v>
      </c>
      <c r="Q28" s="15" t="s">
        <v>9</v>
      </c>
      <c r="R28" s="15">
        <v>5</v>
      </c>
    </row>
    <row r="29" spans="2:18" ht="10.5" customHeight="1">
      <c r="B29" s="18"/>
      <c r="C29" s="18" t="s">
        <v>46</v>
      </c>
      <c r="E29" s="14">
        <f>SUM(F29:H29)</f>
        <v>481</v>
      </c>
      <c r="F29" s="15">
        <v>364</v>
      </c>
      <c r="G29" s="15">
        <v>117</v>
      </c>
      <c r="H29" s="15" t="s">
        <v>9</v>
      </c>
      <c r="I29" s="16">
        <v>4</v>
      </c>
      <c r="K29" s="18"/>
      <c r="L29" s="18" t="s">
        <v>47</v>
      </c>
      <c r="N29" s="14">
        <f t="shared" si="3"/>
        <v>270</v>
      </c>
      <c r="O29" s="15">
        <v>233</v>
      </c>
      <c r="P29" s="15">
        <v>37</v>
      </c>
      <c r="Q29" s="15" t="s">
        <v>9</v>
      </c>
      <c r="R29" s="15">
        <v>22</v>
      </c>
    </row>
    <row r="30" spans="2:18" ht="10.5" customHeight="1">
      <c r="B30" s="18"/>
      <c r="C30" s="18" t="s">
        <v>48</v>
      </c>
      <c r="E30" s="14">
        <f>SUM(F30:H30)</f>
        <v>394</v>
      </c>
      <c r="F30" s="15">
        <v>254</v>
      </c>
      <c r="G30" s="15">
        <v>140</v>
      </c>
      <c r="H30" s="15" t="s">
        <v>9</v>
      </c>
      <c r="I30" s="16">
        <v>7</v>
      </c>
      <c r="K30" s="18"/>
      <c r="L30" s="18"/>
      <c r="N30" s="14"/>
      <c r="O30" s="15"/>
      <c r="P30" s="15"/>
      <c r="Q30" s="15"/>
      <c r="R30" s="15"/>
    </row>
    <row r="31" spans="2:18" ht="10.5" customHeight="1">
      <c r="B31" s="18"/>
      <c r="C31" s="18" t="s">
        <v>49</v>
      </c>
      <c r="E31" s="14">
        <f>SUM(F31:H31)</f>
        <v>244</v>
      </c>
      <c r="F31" s="15">
        <v>181</v>
      </c>
      <c r="G31" s="15">
        <v>63</v>
      </c>
      <c r="H31" s="15" t="s">
        <v>9</v>
      </c>
      <c r="I31" s="16">
        <v>7</v>
      </c>
      <c r="J31" s="9"/>
      <c r="K31" s="27" t="s">
        <v>50</v>
      </c>
      <c r="L31" s="27"/>
      <c r="M31" s="9"/>
      <c r="N31" s="11">
        <f>SUM(O31:Q31)</f>
        <v>210</v>
      </c>
      <c r="O31" s="12">
        <f>SUM(O32:O33)</f>
        <v>67</v>
      </c>
      <c r="P31" s="12">
        <f>SUM(P32:P33)</f>
        <v>143</v>
      </c>
      <c r="Q31" s="12" t="s">
        <v>9</v>
      </c>
      <c r="R31" s="12">
        <f>SUM(R32:R33)</f>
        <v>14</v>
      </c>
    </row>
    <row r="32" spans="2:18" ht="10.5" customHeight="1">
      <c r="B32" s="18"/>
      <c r="C32" s="18"/>
      <c r="E32" s="14"/>
      <c r="F32" s="15"/>
      <c r="G32" s="15"/>
      <c r="H32" s="15"/>
      <c r="I32" s="16"/>
      <c r="K32" s="18"/>
      <c r="L32" s="18" t="s">
        <v>51</v>
      </c>
      <c r="N32" s="14">
        <f>SUM(O32:Q32)</f>
        <v>183</v>
      </c>
      <c r="O32" s="15">
        <v>63</v>
      </c>
      <c r="P32" s="15">
        <v>120</v>
      </c>
      <c r="Q32" s="15" t="s">
        <v>9</v>
      </c>
      <c r="R32" s="15">
        <v>14</v>
      </c>
    </row>
    <row r="33" spans="1:18" ht="10.5" customHeight="1">
      <c r="A33" s="9"/>
      <c r="B33" s="27" t="s">
        <v>52</v>
      </c>
      <c r="C33" s="27"/>
      <c r="D33" s="9"/>
      <c r="E33" s="11">
        <f>SUM(F33:H33)</f>
        <v>410</v>
      </c>
      <c r="F33" s="12" t="s">
        <v>128</v>
      </c>
      <c r="G33" s="12">
        <f>SUM(G34:G36)</f>
        <v>389</v>
      </c>
      <c r="H33" s="12">
        <f>SUM(H34:H36)</f>
        <v>21</v>
      </c>
      <c r="I33" s="13">
        <f>SUM(I34:I36)</f>
        <v>174</v>
      </c>
      <c r="K33" s="18"/>
      <c r="L33" s="18" t="s">
        <v>53</v>
      </c>
      <c r="N33" s="14">
        <f>SUM(O33:Q33)</f>
        <v>27</v>
      </c>
      <c r="O33" s="15">
        <v>4</v>
      </c>
      <c r="P33" s="15">
        <v>23</v>
      </c>
      <c r="Q33" s="15" t="s">
        <v>9</v>
      </c>
      <c r="R33" s="15" t="s">
        <v>128</v>
      </c>
    </row>
    <row r="34" spans="2:18" ht="10.5" customHeight="1">
      <c r="B34" s="18"/>
      <c r="C34" s="18" t="s">
        <v>54</v>
      </c>
      <c r="E34" s="14">
        <f>SUM(F34:H34)</f>
        <v>189</v>
      </c>
      <c r="F34" s="15" t="s">
        <v>128</v>
      </c>
      <c r="G34" s="15">
        <v>185</v>
      </c>
      <c r="H34" s="15">
        <v>4</v>
      </c>
      <c r="I34" s="16">
        <v>87</v>
      </c>
      <c r="K34" s="18"/>
      <c r="L34" s="18"/>
      <c r="N34" s="14"/>
      <c r="O34" s="15"/>
      <c r="P34" s="15"/>
      <c r="Q34" s="15"/>
      <c r="R34" s="15"/>
    </row>
    <row r="35" spans="2:18" ht="10.5" customHeight="1">
      <c r="B35" s="18"/>
      <c r="C35" s="18" t="s">
        <v>55</v>
      </c>
      <c r="E35" s="14">
        <f>SUM(F35:H35)</f>
        <v>94</v>
      </c>
      <c r="F35" s="15" t="s">
        <v>128</v>
      </c>
      <c r="G35" s="15">
        <v>77</v>
      </c>
      <c r="H35" s="15">
        <v>17</v>
      </c>
      <c r="I35" s="16">
        <v>26</v>
      </c>
      <c r="J35" s="9"/>
      <c r="K35" s="27" t="s">
        <v>56</v>
      </c>
      <c r="L35" s="27"/>
      <c r="M35" s="9"/>
      <c r="N35" s="11">
        <f>SUM(O35:Q35)</f>
        <v>275</v>
      </c>
      <c r="O35" s="12">
        <f>SUM(O36)</f>
        <v>247</v>
      </c>
      <c r="P35" s="12">
        <f>SUM(P36)</f>
        <v>28</v>
      </c>
      <c r="Q35" s="12" t="s">
        <v>9</v>
      </c>
      <c r="R35" s="12">
        <f>SUM(R36)</f>
        <v>5</v>
      </c>
    </row>
    <row r="36" spans="2:18" ht="10.5" customHeight="1">
      <c r="B36" s="18"/>
      <c r="C36" s="18" t="s">
        <v>57</v>
      </c>
      <c r="E36" s="14">
        <f>SUM(F36:H36)</f>
        <v>127</v>
      </c>
      <c r="F36" s="15" t="s">
        <v>128</v>
      </c>
      <c r="G36" s="15">
        <v>127</v>
      </c>
      <c r="H36" s="15" t="s">
        <v>128</v>
      </c>
      <c r="I36" s="16">
        <v>61</v>
      </c>
      <c r="K36" s="18"/>
      <c r="L36" s="18" t="s">
        <v>58</v>
      </c>
      <c r="N36" s="14">
        <f>SUM(O36:Q36)</f>
        <v>275</v>
      </c>
      <c r="O36" s="15">
        <v>247</v>
      </c>
      <c r="P36" s="15">
        <v>28</v>
      </c>
      <c r="Q36" s="15" t="s">
        <v>9</v>
      </c>
      <c r="R36" s="15">
        <v>5</v>
      </c>
    </row>
    <row r="37" spans="2:18" ht="10.5" customHeight="1">
      <c r="B37" s="18"/>
      <c r="C37" s="18"/>
      <c r="E37" s="14"/>
      <c r="F37" s="15"/>
      <c r="G37" s="15"/>
      <c r="H37" s="15"/>
      <c r="I37" s="16"/>
      <c r="K37" s="18"/>
      <c r="L37" s="18"/>
      <c r="N37" s="14"/>
      <c r="O37" s="15"/>
      <c r="P37" s="15"/>
      <c r="Q37" s="15"/>
      <c r="R37" s="15"/>
    </row>
    <row r="38" spans="1:18" ht="10.5" customHeight="1">
      <c r="A38" s="9"/>
      <c r="B38" s="27" t="s">
        <v>59</v>
      </c>
      <c r="C38" s="27"/>
      <c r="D38" s="9"/>
      <c r="E38" s="11">
        <f>SUM(F38:H38)</f>
        <v>662</v>
      </c>
      <c r="F38" s="12">
        <f>SUM(F39:F40)</f>
        <v>240</v>
      </c>
      <c r="G38" s="12">
        <f>SUM(G39:G40)</f>
        <v>310</v>
      </c>
      <c r="H38" s="12">
        <f>SUM(H39:H40)</f>
        <v>112</v>
      </c>
      <c r="I38" s="13">
        <f>SUM(I39:I40)</f>
        <v>44</v>
      </c>
      <c r="J38" s="9"/>
      <c r="K38" s="27" t="s">
        <v>60</v>
      </c>
      <c r="L38" s="27"/>
      <c r="M38" s="9"/>
      <c r="N38" s="11">
        <f aca="true" t="shared" si="4" ref="N38:N49">SUM(O38:Q38)</f>
        <v>1612</v>
      </c>
      <c r="O38" s="12">
        <f>SUM(O39:O49)</f>
        <v>1234</v>
      </c>
      <c r="P38" s="12">
        <f>SUM(P39:P49)</f>
        <v>378</v>
      </c>
      <c r="Q38" s="12" t="s">
        <v>9</v>
      </c>
      <c r="R38" s="12">
        <f>SUM(R39:R49)</f>
        <v>246</v>
      </c>
    </row>
    <row r="39" spans="2:18" ht="10.5" customHeight="1">
      <c r="B39" s="18"/>
      <c r="C39" s="18" t="s">
        <v>61</v>
      </c>
      <c r="E39" s="14">
        <f>SUM(F39:H39)</f>
        <v>525</v>
      </c>
      <c r="F39" s="15">
        <v>240</v>
      </c>
      <c r="G39" s="15">
        <v>173</v>
      </c>
      <c r="H39" s="15">
        <v>112</v>
      </c>
      <c r="I39" s="16">
        <v>36</v>
      </c>
      <c r="K39" s="18"/>
      <c r="L39" s="18" t="s">
        <v>62</v>
      </c>
      <c r="N39" s="14">
        <f t="shared" si="4"/>
        <v>243</v>
      </c>
      <c r="O39" s="15">
        <v>200</v>
      </c>
      <c r="P39" s="15">
        <v>43</v>
      </c>
      <c r="Q39" s="15" t="s">
        <v>9</v>
      </c>
      <c r="R39" s="15">
        <v>94</v>
      </c>
    </row>
    <row r="40" spans="2:18" ht="10.5" customHeight="1">
      <c r="B40" s="18"/>
      <c r="C40" s="18" t="s">
        <v>63</v>
      </c>
      <c r="E40" s="14">
        <f>SUM(F40:H40)</f>
        <v>137</v>
      </c>
      <c r="F40" s="15" t="s">
        <v>128</v>
      </c>
      <c r="G40" s="15">
        <v>137</v>
      </c>
      <c r="H40" s="15" t="s">
        <v>128</v>
      </c>
      <c r="I40" s="16">
        <v>8</v>
      </c>
      <c r="K40" s="18"/>
      <c r="L40" s="18" t="s">
        <v>64</v>
      </c>
      <c r="N40" s="14">
        <f t="shared" si="4"/>
        <v>14</v>
      </c>
      <c r="O40" s="15">
        <v>2</v>
      </c>
      <c r="P40" s="15">
        <v>12</v>
      </c>
      <c r="Q40" s="15" t="s">
        <v>9</v>
      </c>
      <c r="R40" s="15">
        <v>10</v>
      </c>
    </row>
    <row r="41" spans="2:18" ht="10.5" customHeight="1">
      <c r="B41" s="18"/>
      <c r="C41" s="18"/>
      <c r="E41" s="14"/>
      <c r="F41" s="15"/>
      <c r="G41" s="15"/>
      <c r="H41" s="15"/>
      <c r="I41" s="16"/>
      <c r="K41" s="18"/>
      <c r="L41" s="18" t="s">
        <v>65</v>
      </c>
      <c r="N41" s="14">
        <f t="shared" si="4"/>
        <v>147</v>
      </c>
      <c r="O41" s="15">
        <v>109</v>
      </c>
      <c r="P41" s="15">
        <v>38</v>
      </c>
      <c r="Q41" s="15" t="s">
        <v>9</v>
      </c>
      <c r="R41" s="15">
        <v>16</v>
      </c>
    </row>
    <row r="42" spans="1:18" ht="10.5" customHeight="1">
      <c r="A42" s="9"/>
      <c r="B42" s="27" t="s">
        <v>66</v>
      </c>
      <c r="C42" s="27"/>
      <c r="D42" s="9"/>
      <c r="E42" s="11">
        <f>SUM(F42:H42)</f>
        <v>619</v>
      </c>
      <c r="F42" s="12">
        <f>SUM(F43:F44)</f>
        <v>359</v>
      </c>
      <c r="G42" s="12">
        <f>SUM(G43:G44)</f>
        <v>249</v>
      </c>
      <c r="H42" s="12">
        <f>SUM(H43:H44)</f>
        <v>11</v>
      </c>
      <c r="I42" s="13">
        <f>SUM(I43:I44)</f>
        <v>19</v>
      </c>
      <c r="K42" s="18"/>
      <c r="L42" s="18" t="s">
        <v>67</v>
      </c>
      <c r="N42" s="14">
        <f t="shared" si="4"/>
        <v>371</v>
      </c>
      <c r="O42" s="15">
        <v>352</v>
      </c>
      <c r="P42" s="15">
        <v>19</v>
      </c>
      <c r="Q42" s="15" t="s">
        <v>9</v>
      </c>
      <c r="R42" s="15">
        <v>30</v>
      </c>
    </row>
    <row r="43" spans="2:18" ht="10.5" customHeight="1">
      <c r="B43" s="18"/>
      <c r="C43" s="18" t="s">
        <v>68</v>
      </c>
      <c r="E43" s="14">
        <f>SUM(F43:H43)</f>
        <v>435</v>
      </c>
      <c r="F43" s="15">
        <v>269</v>
      </c>
      <c r="G43" s="15">
        <v>155</v>
      </c>
      <c r="H43" s="15">
        <v>11</v>
      </c>
      <c r="I43" s="16">
        <v>11</v>
      </c>
      <c r="K43" s="18"/>
      <c r="L43" s="18" t="s">
        <v>69</v>
      </c>
      <c r="N43" s="14">
        <f t="shared" si="4"/>
        <v>424</v>
      </c>
      <c r="O43" s="15">
        <v>385</v>
      </c>
      <c r="P43" s="15">
        <v>39</v>
      </c>
      <c r="Q43" s="15" t="s">
        <v>9</v>
      </c>
      <c r="R43" s="15">
        <v>32</v>
      </c>
    </row>
    <row r="44" spans="2:18" ht="10.5" customHeight="1">
      <c r="B44" s="18"/>
      <c r="C44" s="18" t="s">
        <v>70</v>
      </c>
      <c r="E44" s="14">
        <f>SUM(F44:H44)</f>
        <v>184</v>
      </c>
      <c r="F44" s="15">
        <v>90</v>
      </c>
      <c r="G44" s="15">
        <v>94</v>
      </c>
      <c r="H44" s="15" t="s">
        <v>128</v>
      </c>
      <c r="I44" s="16">
        <v>8</v>
      </c>
      <c r="K44" s="18"/>
      <c r="L44" s="18" t="s">
        <v>71</v>
      </c>
      <c r="N44" s="14">
        <f t="shared" si="4"/>
        <v>108</v>
      </c>
      <c r="O44" s="15">
        <v>96</v>
      </c>
      <c r="P44" s="15">
        <v>12</v>
      </c>
      <c r="Q44" s="15" t="s">
        <v>9</v>
      </c>
      <c r="R44" s="15">
        <v>29</v>
      </c>
    </row>
    <row r="45" spans="2:18" ht="10.5" customHeight="1">
      <c r="B45" s="18"/>
      <c r="C45" s="18"/>
      <c r="E45" s="14"/>
      <c r="F45" s="15"/>
      <c r="G45" s="15"/>
      <c r="H45" s="15"/>
      <c r="I45" s="16"/>
      <c r="K45" s="18"/>
      <c r="L45" s="18" t="s">
        <v>72</v>
      </c>
      <c r="N45" s="14">
        <f t="shared" si="4"/>
        <v>78</v>
      </c>
      <c r="O45" s="15">
        <v>50</v>
      </c>
      <c r="P45" s="15">
        <v>28</v>
      </c>
      <c r="Q45" s="15" t="s">
        <v>9</v>
      </c>
      <c r="R45" s="15">
        <v>2</v>
      </c>
    </row>
    <row r="46" spans="1:18" ht="10.5" customHeight="1">
      <c r="A46" s="9"/>
      <c r="B46" s="27" t="s">
        <v>73</v>
      </c>
      <c r="C46" s="27"/>
      <c r="D46" s="9"/>
      <c r="E46" s="11">
        <f>SUM(F46:H46)</f>
        <v>1033</v>
      </c>
      <c r="F46" s="12">
        <f>SUM(F47:F50)</f>
        <v>459</v>
      </c>
      <c r="G46" s="12">
        <f>SUM(G47:G50)</f>
        <v>262</v>
      </c>
      <c r="H46" s="12">
        <f>SUM(H47:H50)</f>
        <v>312</v>
      </c>
      <c r="I46" s="13">
        <f>SUM(I47:I50)</f>
        <v>44</v>
      </c>
      <c r="K46" s="18"/>
      <c r="L46" s="18" t="s">
        <v>74</v>
      </c>
      <c r="N46" s="14">
        <f t="shared" si="4"/>
        <v>66</v>
      </c>
      <c r="O46" s="15">
        <v>19</v>
      </c>
      <c r="P46" s="15">
        <v>47</v>
      </c>
      <c r="Q46" s="15" t="s">
        <v>9</v>
      </c>
      <c r="R46" s="15">
        <v>7</v>
      </c>
    </row>
    <row r="47" spans="2:18" ht="10.5" customHeight="1">
      <c r="B47" s="18"/>
      <c r="C47" s="18" t="s">
        <v>75</v>
      </c>
      <c r="E47" s="14">
        <f>SUM(F47:H47)</f>
        <v>411</v>
      </c>
      <c r="F47" s="15">
        <v>195</v>
      </c>
      <c r="G47" s="15">
        <v>17</v>
      </c>
      <c r="H47" s="15">
        <v>199</v>
      </c>
      <c r="I47" s="16">
        <v>17</v>
      </c>
      <c r="K47" s="18"/>
      <c r="L47" s="18" t="s">
        <v>76</v>
      </c>
      <c r="N47" s="14">
        <f t="shared" si="4"/>
        <v>40</v>
      </c>
      <c r="O47" s="15">
        <v>15</v>
      </c>
      <c r="P47" s="15">
        <v>25</v>
      </c>
      <c r="Q47" s="15" t="s">
        <v>9</v>
      </c>
      <c r="R47" s="15">
        <v>6</v>
      </c>
    </row>
    <row r="48" spans="2:18" ht="10.5" customHeight="1">
      <c r="B48" s="18"/>
      <c r="C48" s="18" t="s">
        <v>77</v>
      </c>
      <c r="E48" s="14">
        <f>SUM(F48:H48)</f>
        <v>160</v>
      </c>
      <c r="F48" s="15">
        <v>24</v>
      </c>
      <c r="G48" s="15">
        <v>123</v>
      </c>
      <c r="H48" s="15">
        <v>13</v>
      </c>
      <c r="I48" s="16">
        <v>18</v>
      </c>
      <c r="K48" s="18"/>
      <c r="L48" s="18" t="s">
        <v>78</v>
      </c>
      <c r="N48" s="14">
        <f t="shared" si="4"/>
        <v>49</v>
      </c>
      <c r="O48" s="15">
        <v>6</v>
      </c>
      <c r="P48" s="15">
        <v>43</v>
      </c>
      <c r="Q48" s="15" t="s">
        <v>9</v>
      </c>
      <c r="R48" s="15" t="s">
        <v>128</v>
      </c>
    </row>
    <row r="49" spans="2:18" ht="10.5" customHeight="1">
      <c r="B49" s="18"/>
      <c r="C49" s="18" t="s">
        <v>79</v>
      </c>
      <c r="E49" s="14">
        <f>SUM(F49:H49)</f>
        <v>346</v>
      </c>
      <c r="F49" s="15">
        <v>175</v>
      </c>
      <c r="G49" s="15">
        <v>86</v>
      </c>
      <c r="H49" s="15">
        <v>85</v>
      </c>
      <c r="I49" s="16">
        <v>8</v>
      </c>
      <c r="K49" s="18"/>
      <c r="L49" s="18" t="s">
        <v>80</v>
      </c>
      <c r="N49" s="14">
        <f t="shared" si="4"/>
        <v>72</v>
      </c>
      <c r="O49" s="15" t="s">
        <v>128</v>
      </c>
      <c r="P49" s="15">
        <v>72</v>
      </c>
      <c r="Q49" s="15" t="s">
        <v>9</v>
      </c>
      <c r="R49" s="15">
        <v>20</v>
      </c>
    </row>
    <row r="50" spans="2:18" ht="10.5" customHeight="1">
      <c r="B50" s="18"/>
      <c r="C50" s="18" t="s">
        <v>81</v>
      </c>
      <c r="E50" s="14">
        <f>SUM(F50:H50)</f>
        <v>116</v>
      </c>
      <c r="F50" s="15">
        <v>65</v>
      </c>
      <c r="G50" s="15">
        <v>36</v>
      </c>
      <c r="H50" s="15">
        <v>15</v>
      </c>
      <c r="I50" s="16">
        <v>1</v>
      </c>
      <c r="K50" s="18"/>
      <c r="L50" s="18"/>
      <c r="N50" s="14"/>
      <c r="O50" s="15"/>
      <c r="P50" s="15"/>
      <c r="Q50" s="15"/>
      <c r="R50" s="15"/>
    </row>
    <row r="51" spans="2:18" ht="10.5" customHeight="1">
      <c r="B51" s="18"/>
      <c r="C51" s="18"/>
      <c r="E51" s="14"/>
      <c r="F51" s="15"/>
      <c r="G51" s="15"/>
      <c r="H51" s="15"/>
      <c r="I51" s="16"/>
      <c r="J51" s="9"/>
      <c r="K51" s="27" t="s">
        <v>82</v>
      </c>
      <c r="L51" s="27"/>
      <c r="M51" s="9"/>
      <c r="N51" s="11">
        <f aca="true" t="shared" si="5" ref="N51:N56">SUM(O51:Q51)</f>
        <v>684</v>
      </c>
      <c r="O51" s="12">
        <f>SUM(O52:O56)</f>
        <v>292</v>
      </c>
      <c r="P51" s="12">
        <f>SUM(P52:P56)</f>
        <v>392</v>
      </c>
      <c r="Q51" s="12" t="s">
        <v>9</v>
      </c>
      <c r="R51" s="12">
        <f>SUM(R52:R56)</f>
        <v>113</v>
      </c>
    </row>
    <row r="52" spans="1:18" ht="10.5" customHeight="1">
      <c r="A52" s="9"/>
      <c r="B52" s="27" t="s">
        <v>83</v>
      </c>
      <c r="C52" s="27"/>
      <c r="D52" s="9"/>
      <c r="E52" s="11">
        <f aca="true" t="shared" si="6" ref="E52:E60">SUM(F52:H52)</f>
        <v>2532</v>
      </c>
      <c r="F52" s="12">
        <f>SUM(F53:F60)</f>
        <v>1907</v>
      </c>
      <c r="G52" s="12">
        <f>SUM(G53:G60)</f>
        <v>524</v>
      </c>
      <c r="H52" s="12">
        <f>SUM(H53:H60)</f>
        <v>101</v>
      </c>
      <c r="I52" s="13">
        <f>SUM(I53:I60)</f>
        <v>53</v>
      </c>
      <c r="K52" s="18"/>
      <c r="L52" s="18" t="s">
        <v>84</v>
      </c>
      <c r="N52" s="14">
        <f t="shared" si="5"/>
        <v>79</v>
      </c>
      <c r="O52" s="15">
        <v>1</v>
      </c>
      <c r="P52" s="15">
        <v>78</v>
      </c>
      <c r="Q52" s="15" t="s">
        <v>9</v>
      </c>
      <c r="R52" s="15">
        <v>47</v>
      </c>
    </row>
    <row r="53" spans="2:18" ht="10.5" customHeight="1">
      <c r="B53" s="18"/>
      <c r="C53" s="18" t="s">
        <v>85</v>
      </c>
      <c r="E53" s="14">
        <f t="shared" si="6"/>
        <v>915</v>
      </c>
      <c r="F53" s="15">
        <v>828</v>
      </c>
      <c r="G53" s="15">
        <v>87</v>
      </c>
      <c r="H53" s="15" t="s">
        <v>128</v>
      </c>
      <c r="I53" s="16">
        <v>9</v>
      </c>
      <c r="K53" s="18"/>
      <c r="L53" s="18" t="s">
        <v>86</v>
      </c>
      <c r="N53" s="14">
        <f t="shared" si="5"/>
        <v>72</v>
      </c>
      <c r="O53" s="15">
        <v>11</v>
      </c>
      <c r="P53" s="15">
        <v>61</v>
      </c>
      <c r="Q53" s="15" t="s">
        <v>9</v>
      </c>
      <c r="R53" s="15">
        <v>12</v>
      </c>
    </row>
    <row r="54" spans="2:18" ht="10.5" customHeight="1">
      <c r="B54" s="18"/>
      <c r="C54" s="18" t="s">
        <v>87</v>
      </c>
      <c r="E54" s="14">
        <f t="shared" si="6"/>
        <v>81</v>
      </c>
      <c r="F54" s="15" t="s">
        <v>128</v>
      </c>
      <c r="G54" s="15">
        <v>81</v>
      </c>
      <c r="H54" s="15" t="s">
        <v>128</v>
      </c>
      <c r="I54" s="16">
        <v>14</v>
      </c>
      <c r="K54" s="18"/>
      <c r="L54" s="18" t="s">
        <v>88</v>
      </c>
      <c r="N54" s="14">
        <f t="shared" si="5"/>
        <v>99</v>
      </c>
      <c r="O54" s="15" t="s">
        <v>128</v>
      </c>
      <c r="P54" s="15">
        <v>99</v>
      </c>
      <c r="Q54" s="15" t="s">
        <v>9</v>
      </c>
      <c r="R54" s="15">
        <v>24</v>
      </c>
    </row>
    <row r="55" spans="2:18" ht="10.5" customHeight="1">
      <c r="B55" s="18"/>
      <c r="C55" s="18" t="s">
        <v>89</v>
      </c>
      <c r="E55" s="14">
        <f t="shared" si="6"/>
        <v>611</v>
      </c>
      <c r="F55" s="15">
        <v>479</v>
      </c>
      <c r="G55" s="15">
        <v>35</v>
      </c>
      <c r="H55" s="15">
        <v>97</v>
      </c>
      <c r="I55" s="16">
        <v>8</v>
      </c>
      <c r="K55" s="18"/>
      <c r="L55" s="18" t="s">
        <v>90</v>
      </c>
      <c r="N55" s="14">
        <f t="shared" si="5"/>
        <v>239</v>
      </c>
      <c r="O55" s="15">
        <v>132</v>
      </c>
      <c r="P55" s="15">
        <v>107</v>
      </c>
      <c r="Q55" s="15" t="s">
        <v>9</v>
      </c>
      <c r="R55" s="15">
        <v>30</v>
      </c>
    </row>
    <row r="56" spans="2:18" ht="10.5" customHeight="1">
      <c r="B56" s="18"/>
      <c r="C56" s="18" t="s">
        <v>91</v>
      </c>
      <c r="E56" s="14">
        <f t="shared" si="6"/>
        <v>763</v>
      </c>
      <c r="F56" s="15">
        <v>585</v>
      </c>
      <c r="G56" s="15">
        <v>174</v>
      </c>
      <c r="H56" s="15">
        <v>4</v>
      </c>
      <c r="I56" s="16">
        <v>7</v>
      </c>
      <c r="K56" s="18"/>
      <c r="L56" s="18" t="s">
        <v>92</v>
      </c>
      <c r="N56" s="14">
        <f t="shared" si="5"/>
        <v>195</v>
      </c>
      <c r="O56" s="15">
        <v>148</v>
      </c>
      <c r="P56" s="15">
        <v>47</v>
      </c>
      <c r="Q56" s="15" t="s">
        <v>9</v>
      </c>
      <c r="R56" s="15" t="s">
        <v>128</v>
      </c>
    </row>
    <row r="57" spans="2:18" ht="10.5" customHeight="1">
      <c r="B57" s="18"/>
      <c r="C57" s="18" t="s">
        <v>93</v>
      </c>
      <c r="E57" s="14">
        <f t="shared" si="6"/>
        <v>61</v>
      </c>
      <c r="F57" s="15" t="s">
        <v>128</v>
      </c>
      <c r="G57" s="15">
        <v>61</v>
      </c>
      <c r="H57" s="15" t="s">
        <v>128</v>
      </c>
      <c r="I57" s="16">
        <v>4</v>
      </c>
      <c r="K57" s="18"/>
      <c r="L57" s="18"/>
      <c r="N57" s="14"/>
      <c r="O57" s="15"/>
      <c r="P57" s="15"/>
      <c r="Q57" s="15"/>
      <c r="R57" s="15"/>
    </row>
    <row r="58" spans="2:18" ht="10.5" customHeight="1">
      <c r="B58" s="18"/>
      <c r="C58" s="18" t="s">
        <v>94</v>
      </c>
      <c r="E58" s="14">
        <f t="shared" si="6"/>
        <v>38</v>
      </c>
      <c r="F58" s="15" t="s">
        <v>128</v>
      </c>
      <c r="G58" s="15">
        <v>38</v>
      </c>
      <c r="H58" s="15" t="s">
        <v>128</v>
      </c>
      <c r="I58" s="16">
        <v>7</v>
      </c>
      <c r="J58" s="9"/>
      <c r="K58" s="27" t="s">
        <v>95</v>
      </c>
      <c r="L58" s="27"/>
      <c r="M58" s="9"/>
      <c r="N58" s="11">
        <f aca="true" t="shared" si="7" ref="N58:N66">SUM(O58:Q58)</f>
        <v>1326</v>
      </c>
      <c r="O58" s="12">
        <f>SUM(O59:O66)</f>
        <v>928</v>
      </c>
      <c r="P58" s="12">
        <f>SUM(P59:P66)</f>
        <v>398</v>
      </c>
      <c r="Q58" s="12" t="s">
        <v>9</v>
      </c>
      <c r="R58" s="12">
        <f>SUM(R59:R66)</f>
        <v>169</v>
      </c>
    </row>
    <row r="59" spans="2:18" ht="10.5" customHeight="1">
      <c r="B59" s="18"/>
      <c r="C59" s="18" t="s">
        <v>96</v>
      </c>
      <c r="E59" s="14">
        <f t="shared" si="6"/>
        <v>17</v>
      </c>
      <c r="F59" s="15" t="s">
        <v>128</v>
      </c>
      <c r="G59" s="15">
        <v>17</v>
      </c>
      <c r="H59" s="15" t="s">
        <v>128</v>
      </c>
      <c r="I59" s="16">
        <v>3</v>
      </c>
      <c r="K59" s="18"/>
      <c r="L59" s="18" t="s">
        <v>97</v>
      </c>
      <c r="N59" s="14">
        <f t="shared" si="7"/>
        <v>146</v>
      </c>
      <c r="O59" s="15">
        <v>103</v>
      </c>
      <c r="P59" s="15">
        <v>43</v>
      </c>
      <c r="Q59" s="15" t="s">
        <v>9</v>
      </c>
      <c r="R59" s="15">
        <v>21</v>
      </c>
    </row>
    <row r="60" spans="2:18" ht="10.5" customHeight="1">
      <c r="B60" s="18"/>
      <c r="C60" s="18" t="s">
        <v>98</v>
      </c>
      <c r="E60" s="14">
        <f t="shared" si="6"/>
        <v>46</v>
      </c>
      <c r="F60" s="15">
        <v>15</v>
      </c>
      <c r="G60" s="15">
        <v>31</v>
      </c>
      <c r="H60" s="15" t="s">
        <v>128</v>
      </c>
      <c r="I60" s="16">
        <v>1</v>
      </c>
      <c r="K60" s="18"/>
      <c r="L60" s="18" t="s">
        <v>99</v>
      </c>
      <c r="N60" s="14">
        <f t="shared" si="7"/>
        <v>229</v>
      </c>
      <c r="O60" s="15">
        <v>169</v>
      </c>
      <c r="P60" s="15">
        <v>60</v>
      </c>
      <c r="Q60" s="15" t="s">
        <v>9</v>
      </c>
      <c r="R60" s="15">
        <v>74</v>
      </c>
    </row>
    <row r="61" spans="2:18" ht="10.5" customHeight="1">
      <c r="B61" s="18"/>
      <c r="C61" s="18"/>
      <c r="E61" s="14"/>
      <c r="F61" s="15"/>
      <c r="G61" s="15"/>
      <c r="H61" s="15"/>
      <c r="I61" s="16"/>
      <c r="K61" s="18"/>
      <c r="L61" s="18" t="s">
        <v>100</v>
      </c>
      <c r="N61" s="14">
        <f t="shared" si="7"/>
        <v>186</v>
      </c>
      <c r="O61" s="15">
        <v>139</v>
      </c>
      <c r="P61" s="15">
        <v>47</v>
      </c>
      <c r="Q61" s="15" t="s">
        <v>9</v>
      </c>
      <c r="R61" s="15">
        <v>17</v>
      </c>
    </row>
    <row r="62" spans="1:18" ht="10.5" customHeight="1">
      <c r="A62" s="9"/>
      <c r="B62" s="27" t="s">
        <v>101</v>
      </c>
      <c r="C62" s="27"/>
      <c r="D62" s="9"/>
      <c r="E62" s="11">
        <f aca="true" t="shared" si="8" ref="E62:E69">SUM(F62:H62)</f>
        <v>2163</v>
      </c>
      <c r="F62" s="12">
        <f>SUM(F63:F69)</f>
        <v>1093</v>
      </c>
      <c r="G62" s="12">
        <f>SUM(G63:G69)</f>
        <v>308</v>
      </c>
      <c r="H62" s="12">
        <f>SUM(H63:H69)</f>
        <v>762</v>
      </c>
      <c r="I62" s="13">
        <f>SUM(I63:I69)</f>
        <v>25</v>
      </c>
      <c r="K62" s="18"/>
      <c r="L62" s="18" t="s">
        <v>102</v>
      </c>
      <c r="N62" s="14">
        <f t="shared" si="7"/>
        <v>39</v>
      </c>
      <c r="O62" s="15">
        <v>3</v>
      </c>
      <c r="P62" s="15">
        <v>36</v>
      </c>
      <c r="Q62" s="15" t="s">
        <v>9</v>
      </c>
      <c r="R62" s="15">
        <v>33</v>
      </c>
    </row>
    <row r="63" spans="2:18" ht="10.5" customHeight="1">
      <c r="B63" s="18"/>
      <c r="C63" s="18" t="s">
        <v>103</v>
      </c>
      <c r="E63" s="14">
        <f t="shared" si="8"/>
        <v>673</v>
      </c>
      <c r="F63" s="15">
        <v>547</v>
      </c>
      <c r="G63" s="15">
        <v>8</v>
      </c>
      <c r="H63" s="15">
        <v>118</v>
      </c>
      <c r="I63" s="16">
        <v>8</v>
      </c>
      <c r="K63" s="18"/>
      <c r="L63" s="18" t="s">
        <v>104</v>
      </c>
      <c r="N63" s="14">
        <f t="shared" si="7"/>
        <v>123</v>
      </c>
      <c r="O63" s="15">
        <v>94</v>
      </c>
      <c r="P63" s="15">
        <v>29</v>
      </c>
      <c r="Q63" s="15" t="s">
        <v>9</v>
      </c>
      <c r="R63" s="15">
        <v>1</v>
      </c>
    </row>
    <row r="64" spans="2:18" ht="10.5" customHeight="1">
      <c r="B64" s="18"/>
      <c r="C64" s="18" t="s">
        <v>105</v>
      </c>
      <c r="E64" s="14">
        <f t="shared" si="8"/>
        <v>148</v>
      </c>
      <c r="F64" s="15">
        <v>72</v>
      </c>
      <c r="G64" s="15">
        <v>76</v>
      </c>
      <c r="H64" s="15" t="s">
        <v>128</v>
      </c>
      <c r="I64" s="16" t="s">
        <v>128</v>
      </c>
      <c r="K64" s="18"/>
      <c r="L64" s="18" t="s">
        <v>106</v>
      </c>
      <c r="N64" s="14">
        <f t="shared" si="7"/>
        <v>315</v>
      </c>
      <c r="O64" s="15">
        <v>250</v>
      </c>
      <c r="P64" s="15">
        <v>65</v>
      </c>
      <c r="Q64" s="15" t="s">
        <v>9</v>
      </c>
      <c r="R64" s="15">
        <v>13</v>
      </c>
    </row>
    <row r="65" spans="2:18" ht="10.5" customHeight="1">
      <c r="B65" s="18"/>
      <c r="C65" s="18" t="s">
        <v>107</v>
      </c>
      <c r="E65" s="14">
        <f t="shared" si="8"/>
        <v>625</v>
      </c>
      <c r="F65" s="15">
        <v>290</v>
      </c>
      <c r="G65" s="15">
        <v>3</v>
      </c>
      <c r="H65" s="15">
        <v>332</v>
      </c>
      <c r="I65" s="16">
        <v>9</v>
      </c>
      <c r="K65" s="18"/>
      <c r="L65" s="18" t="s">
        <v>108</v>
      </c>
      <c r="N65" s="14">
        <f t="shared" si="7"/>
        <v>177</v>
      </c>
      <c r="O65" s="15">
        <v>80</v>
      </c>
      <c r="P65" s="15">
        <v>97</v>
      </c>
      <c r="Q65" s="15" t="s">
        <v>9</v>
      </c>
      <c r="R65" s="15">
        <v>2</v>
      </c>
    </row>
    <row r="66" spans="2:18" ht="10.5" customHeight="1">
      <c r="B66" s="18"/>
      <c r="C66" s="18" t="s">
        <v>109</v>
      </c>
      <c r="E66" s="14">
        <f t="shared" si="8"/>
        <v>292</v>
      </c>
      <c r="F66" s="15">
        <v>72</v>
      </c>
      <c r="G66" s="15">
        <v>19</v>
      </c>
      <c r="H66" s="15">
        <v>201</v>
      </c>
      <c r="I66" s="16">
        <v>3</v>
      </c>
      <c r="K66" s="18"/>
      <c r="L66" s="18" t="s">
        <v>110</v>
      </c>
      <c r="N66" s="14">
        <f t="shared" si="7"/>
        <v>111</v>
      </c>
      <c r="O66" s="15">
        <v>90</v>
      </c>
      <c r="P66" s="15">
        <v>21</v>
      </c>
      <c r="Q66" s="15" t="s">
        <v>9</v>
      </c>
      <c r="R66" s="15">
        <v>8</v>
      </c>
    </row>
    <row r="67" spans="2:18" ht="10.5" customHeight="1">
      <c r="B67" s="18"/>
      <c r="C67" s="18" t="s">
        <v>111</v>
      </c>
      <c r="E67" s="14">
        <f t="shared" si="8"/>
        <v>151</v>
      </c>
      <c r="F67" s="15">
        <v>21</v>
      </c>
      <c r="G67" s="15">
        <v>29</v>
      </c>
      <c r="H67" s="15">
        <v>101</v>
      </c>
      <c r="I67" s="16">
        <v>1</v>
      </c>
      <c r="K67" s="18"/>
      <c r="L67" s="18"/>
      <c r="N67" s="14"/>
      <c r="O67" s="15"/>
      <c r="P67" s="15"/>
      <c r="Q67" s="15"/>
      <c r="R67" s="15"/>
    </row>
    <row r="68" spans="2:18" ht="10.5" customHeight="1">
      <c r="B68" s="18"/>
      <c r="C68" s="18" t="s">
        <v>112</v>
      </c>
      <c r="E68" s="14">
        <f t="shared" si="8"/>
        <v>179</v>
      </c>
      <c r="F68" s="15">
        <v>91</v>
      </c>
      <c r="G68" s="15">
        <v>78</v>
      </c>
      <c r="H68" s="15">
        <v>10</v>
      </c>
      <c r="I68" s="16">
        <v>4</v>
      </c>
      <c r="J68" s="9"/>
      <c r="K68" s="27" t="s">
        <v>113</v>
      </c>
      <c r="L68" s="27"/>
      <c r="M68" s="9"/>
      <c r="N68" s="11">
        <f aca="true" t="shared" si="9" ref="N68:N74">SUM(O68:Q68)</f>
        <v>1026</v>
      </c>
      <c r="O68" s="12">
        <f>SUM(O69:O74)</f>
        <v>731</v>
      </c>
      <c r="P68" s="12">
        <f>SUM(P69:P74)</f>
        <v>295</v>
      </c>
      <c r="Q68" s="12" t="s">
        <v>9</v>
      </c>
      <c r="R68" s="12">
        <f>SUM(R69:R74)</f>
        <v>211</v>
      </c>
    </row>
    <row r="69" spans="2:18" ht="10.5" customHeight="1">
      <c r="B69" s="18"/>
      <c r="C69" s="18" t="s">
        <v>114</v>
      </c>
      <c r="E69" s="14">
        <f t="shared" si="8"/>
        <v>95</v>
      </c>
      <c r="F69" s="15" t="s">
        <v>128</v>
      </c>
      <c r="G69" s="15">
        <v>95</v>
      </c>
      <c r="H69" s="15" t="s">
        <v>128</v>
      </c>
      <c r="I69" s="16" t="s">
        <v>9</v>
      </c>
      <c r="K69" s="18"/>
      <c r="L69" s="18" t="s">
        <v>115</v>
      </c>
      <c r="N69" s="14">
        <f t="shared" si="9"/>
        <v>246</v>
      </c>
      <c r="O69" s="15">
        <v>205</v>
      </c>
      <c r="P69" s="15">
        <v>41</v>
      </c>
      <c r="Q69" s="15" t="s">
        <v>9</v>
      </c>
      <c r="R69" s="15">
        <v>51</v>
      </c>
    </row>
    <row r="70" spans="2:18" ht="10.5" customHeight="1">
      <c r="B70" s="18"/>
      <c r="C70" s="18"/>
      <c r="E70" s="14"/>
      <c r="F70" s="15"/>
      <c r="G70" s="15"/>
      <c r="H70" s="15"/>
      <c r="I70" s="16"/>
      <c r="K70" s="18"/>
      <c r="L70" s="18" t="s">
        <v>116</v>
      </c>
      <c r="N70" s="14">
        <f t="shared" si="9"/>
        <v>126</v>
      </c>
      <c r="O70" s="15">
        <v>62</v>
      </c>
      <c r="P70" s="15">
        <v>64</v>
      </c>
      <c r="Q70" s="15" t="s">
        <v>9</v>
      </c>
      <c r="R70" s="15">
        <v>141</v>
      </c>
    </row>
    <row r="71" spans="1:18" ht="10.5" customHeight="1">
      <c r="A71" s="9"/>
      <c r="B71" s="27" t="s">
        <v>117</v>
      </c>
      <c r="C71" s="27"/>
      <c r="D71" s="9"/>
      <c r="E71" s="11">
        <f>SUM(F71:H71)</f>
        <v>548</v>
      </c>
      <c r="F71" s="12">
        <f>SUM(F72:F74)</f>
        <v>227</v>
      </c>
      <c r="G71" s="12">
        <f>SUM(G72:G74)</f>
        <v>321</v>
      </c>
      <c r="H71" s="12" t="s">
        <v>9</v>
      </c>
      <c r="I71" s="13">
        <f>SUM(I72:I74)</f>
        <v>12</v>
      </c>
      <c r="K71" s="18"/>
      <c r="L71" s="18" t="s">
        <v>118</v>
      </c>
      <c r="N71" s="14">
        <f t="shared" si="9"/>
        <v>35</v>
      </c>
      <c r="O71" s="15" t="s">
        <v>128</v>
      </c>
      <c r="P71" s="15">
        <v>35</v>
      </c>
      <c r="Q71" s="15" t="s">
        <v>9</v>
      </c>
      <c r="R71" s="15">
        <v>6</v>
      </c>
    </row>
    <row r="72" spans="2:18" ht="10.5" customHeight="1">
      <c r="B72" s="18"/>
      <c r="C72" s="18" t="s">
        <v>119</v>
      </c>
      <c r="E72" s="14">
        <f>SUM(F72:H72)</f>
        <v>288</v>
      </c>
      <c r="F72" s="15">
        <v>181</v>
      </c>
      <c r="G72" s="15">
        <v>107</v>
      </c>
      <c r="H72" s="15" t="s">
        <v>9</v>
      </c>
      <c r="I72" s="16">
        <v>2</v>
      </c>
      <c r="K72" s="18"/>
      <c r="L72" s="18" t="s">
        <v>120</v>
      </c>
      <c r="N72" s="14">
        <f t="shared" si="9"/>
        <v>71</v>
      </c>
      <c r="O72" s="15">
        <v>25</v>
      </c>
      <c r="P72" s="15">
        <v>46</v>
      </c>
      <c r="Q72" s="15" t="s">
        <v>9</v>
      </c>
      <c r="R72" s="15">
        <v>2</v>
      </c>
    </row>
    <row r="73" spans="2:18" ht="10.5" customHeight="1">
      <c r="B73" s="18"/>
      <c r="C73" s="18" t="s">
        <v>121</v>
      </c>
      <c r="E73" s="14">
        <f>SUM(F73:H73)</f>
        <v>63</v>
      </c>
      <c r="F73" s="15" t="s">
        <v>128</v>
      </c>
      <c r="G73" s="15">
        <v>63</v>
      </c>
      <c r="H73" s="15" t="s">
        <v>9</v>
      </c>
      <c r="I73" s="16">
        <v>3</v>
      </c>
      <c r="K73" s="18"/>
      <c r="L73" s="18" t="s">
        <v>122</v>
      </c>
      <c r="N73" s="14">
        <f t="shared" si="9"/>
        <v>284</v>
      </c>
      <c r="O73" s="15">
        <v>262</v>
      </c>
      <c r="P73" s="15">
        <v>22</v>
      </c>
      <c r="Q73" s="15" t="s">
        <v>9</v>
      </c>
      <c r="R73" s="15">
        <v>8</v>
      </c>
    </row>
    <row r="74" spans="2:18" ht="10.5" customHeight="1">
      <c r="B74" s="18"/>
      <c r="C74" s="18" t="s">
        <v>123</v>
      </c>
      <c r="E74" s="14">
        <f>SUM(F74:H74)</f>
        <v>197</v>
      </c>
      <c r="F74" s="15">
        <v>46</v>
      </c>
      <c r="G74" s="15">
        <v>151</v>
      </c>
      <c r="H74" s="15" t="s">
        <v>9</v>
      </c>
      <c r="I74" s="16">
        <v>7</v>
      </c>
      <c r="K74" s="18"/>
      <c r="L74" s="18" t="s">
        <v>124</v>
      </c>
      <c r="N74" s="14">
        <f t="shared" si="9"/>
        <v>264</v>
      </c>
      <c r="O74" s="15">
        <v>177</v>
      </c>
      <c r="P74" s="15">
        <v>87</v>
      </c>
      <c r="Q74" s="15" t="s">
        <v>9</v>
      </c>
      <c r="R74" s="15">
        <v>3</v>
      </c>
    </row>
    <row r="75" spans="5:14" ht="6" customHeight="1" thickBot="1">
      <c r="E75" s="19"/>
      <c r="I75" s="20"/>
      <c r="N75" s="19"/>
    </row>
    <row r="76" spans="1:18" ht="13.5">
      <c r="A76" s="21" t="s">
        <v>125</v>
      </c>
      <c r="B76" s="22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</row>
    <row r="78" ht="13.5">
      <c r="A78" s="3"/>
    </row>
  </sheetData>
  <mergeCells count="26">
    <mergeCell ref="R3:R4"/>
    <mergeCell ref="K58:L58"/>
    <mergeCell ref="K68:L68"/>
    <mergeCell ref="E3:E4"/>
    <mergeCell ref="N3:N4"/>
    <mergeCell ref="I3:I4"/>
    <mergeCell ref="K31:L31"/>
    <mergeCell ref="K35:L35"/>
    <mergeCell ref="K38:L38"/>
    <mergeCell ref="K51:L51"/>
    <mergeCell ref="J3:M4"/>
    <mergeCell ref="K6:L6"/>
    <mergeCell ref="K13:L13"/>
    <mergeCell ref="K22:L22"/>
    <mergeCell ref="B46:C46"/>
    <mergeCell ref="B52:C52"/>
    <mergeCell ref="B62:C62"/>
    <mergeCell ref="B71:C71"/>
    <mergeCell ref="B27:C27"/>
    <mergeCell ref="B33:C33"/>
    <mergeCell ref="B38:C38"/>
    <mergeCell ref="B42:C42"/>
    <mergeCell ref="A3:D4"/>
    <mergeCell ref="B6:C6"/>
    <mergeCell ref="B8:C8"/>
    <mergeCell ref="B10:C10"/>
  </mergeCells>
  <printOptions/>
  <pageMargins left="0.7874015748031497" right="0.7874015748031497" top="0.6692913385826772" bottom="0.6692913385826772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dcterms:created xsi:type="dcterms:W3CDTF">2001-04-24T01:23:51Z</dcterms:created>
  <dcterms:modified xsi:type="dcterms:W3CDTF">2009-04-23T06:41:15Z</dcterms:modified>
  <cp:category/>
  <cp:version/>
  <cp:contentType/>
  <cp:contentStatus/>
</cp:coreProperties>
</file>