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6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<sst xmlns="http://schemas.openxmlformats.org/spreadsheetml/2006/main" count="80" uniqueCount="56">
  <si>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区分</t>
  </si>
  <si>
    <t>商店数</t>
  </si>
  <si>
    <t>年間商品販売額</t>
  </si>
  <si>
    <t>卸売販売先別割合</t>
  </si>
  <si>
    <t>計</t>
  </si>
  <si>
    <t>小売販売額</t>
  </si>
  <si>
    <t>卸売販売額</t>
  </si>
  <si>
    <t>業者別割合</t>
  </si>
  <si>
    <t>地域別割合</t>
  </si>
  <si>
    <t>本支店間移　　動</t>
  </si>
  <si>
    <t>卸売業者</t>
  </si>
  <si>
    <t>小売業者</t>
  </si>
  <si>
    <t>県内</t>
  </si>
  <si>
    <t>その他        (国外を含む)</t>
  </si>
  <si>
    <t>構成比</t>
  </si>
  <si>
    <t>万円</t>
  </si>
  <si>
    <t>％</t>
  </si>
  <si>
    <t>総計</t>
  </si>
  <si>
    <t>一般卸売業計</t>
  </si>
  <si>
    <t>各種商品卸売業</t>
  </si>
  <si>
    <t>繊維品卸売業（衣服、身の回り品を除く）</t>
  </si>
  <si>
    <t>衣服・身の回り品卸売業</t>
  </si>
  <si>
    <t>農畜産物・水産物卸売業</t>
  </si>
  <si>
    <t>建築材料卸売業</t>
  </si>
  <si>
    <t>化学製品卸売業</t>
  </si>
  <si>
    <t>鉱物・金属材料卸売業</t>
  </si>
  <si>
    <t>再生資源卸売業</t>
  </si>
  <si>
    <t>家具・建具・じゅう器等卸売業</t>
  </si>
  <si>
    <t>医薬品・化粧品等卸売業</t>
  </si>
  <si>
    <t>小売業計</t>
  </si>
  <si>
    <t>各種商品小売業</t>
  </si>
  <si>
    <t>飲食料品小売業</t>
  </si>
  <si>
    <t>その他の小売業</t>
  </si>
  <si>
    <t>49-51</t>
  </si>
  <si>
    <t>衣服・食料・家具等卸売業</t>
  </si>
  <si>
    <t>食料・飲料卸売業</t>
  </si>
  <si>
    <t>機械器具卸売業</t>
  </si>
  <si>
    <t>　資料：県統計課「商業統計調査」</t>
  </si>
  <si>
    <t>　　　　128．　産業小分類別（52代理商、仲立業を除く、 小売業中分類）、商品販売先別割合（業者別、地域別）（法人のみ）</t>
  </si>
  <si>
    <t>国外
(直接輸出)</t>
  </si>
  <si>
    <t>-</t>
  </si>
  <si>
    <t>繊維・機械器具・建築材料等卸売業</t>
  </si>
  <si>
    <t>-</t>
  </si>
  <si>
    <t>-</t>
  </si>
  <si>
    <t>-</t>
  </si>
  <si>
    <t>その他の卸売業</t>
  </si>
  <si>
    <t>織物・衣服・身の回り品小売業</t>
  </si>
  <si>
    <t>-</t>
  </si>
  <si>
    <t>自動車・自転車小売業</t>
  </si>
  <si>
    <t>-</t>
  </si>
  <si>
    <t>-</t>
  </si>
  <si>
    <t>53-58</t>
  </si>
  <si>
    <t>-</t>
  </si>
  <si>
    <t>-</t>
  </si>
  <si>
    <t>家具・建具・じゅう器小売業</t>
  </si>
  <si>
    <t>産業用使用者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</si>
</sst>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  <numFmt numFmtId="181" formatCode="0_ "/>
    <numFmt numFmtId="182" formatCode="[$-411]ggge&quot;年&quot;m&quot;月&quot;d&quot;日&quot;;@"/>
  </numFmts>
  <fonts count="11">
    <font>
      <sz val="10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9" fontId="0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0" fillId="0" borderId="1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distributed" vertical="center" wrapText="1"/>
    </xf>
    <xf numFmtId="179" fontId="8" fillId="0" borderId="2" xfId="0" applyNumberFormat="1" applyFont="1" applyFill="1" applyBorder="1" applyAlignment="1">
      <alignment horizontal="distributed" vertical="center" wrapText="1"/>
    </xf>
    <xf numFmtId="179" fontId="8" fillId="0" borderId="3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9" fontId="8" fillId="0" borderId="4" xfId="0" applyNumberFormat="1" applyFont="1" applyFill="1" applyBorder="1" applyAlignment="1">
      <alignment horizontal="distributed" vertical="center" wrapText="1"/>
    </xf>
    <xf numFmtId="179" fontId="8" fillId="0" borderId="5" xfId="0" applyNumberFormat="1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76" fontId="4" fillId="0" borderId="7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176" fontId="4" fillId="0" borderId="7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distributed"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0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2" fontId="3" fillId="0" borderId="8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179" fontId="8" fillId="0" borderId="3" xfId="0" applyNumberFormat="1" applyFont="1" applyFill="1" applyBorder="1" applyAlignment="1">
      <alignment horizontal="distributed" vertical="center" wrapText="1"/>
    </xf>
    <xf numFmtId="179" fontId="8" fillId="0" borderId="9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179" fontId="9" fillId="0" borderId="7" xfId="0" applyNumberFormat="1" applyFont="1" applyFill="1" applyBorder="1" applyAlignment="1">
      <alignment horizontal="distributed" vertical="center" wrapText="1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8" fillId="0" borderId="7" xfId="0" applyNumberFormat="1" applyFont="1" applyFill="1" applyBorder="1" applyAlignment="1">
      <alignment horizontal="distributed" vertical="center" wrapText="1"/>
    </xf>
    <xf numFmtId="179" fontId="8" fillId="0" borderId="10" xfId="0" applyNumberFormat="1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8" fillId="0" borderId="4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0" fontId="8" fillId="0" borderId="13" xfId="0" applyFont="1" applyFill="1" applyBorder="1" applyAlignment="1">
      <alignment horizontal="distributed" vertical="center" wrapText="1"/>
    </xf>
    <xf numFmtId="179" fontId="10" fillId="0" borderId="7" xfId="0" applyNumberFormat="1" applyFont="1" applyFill="1" applyBorder="1" applyAlignment="1">
      <alignment horizontal="distributed" vertical="center" wrapText="1"/>
    </xf>
    <xf numFmtId="179" fontId="10" fillId="0" borderId="10" xfId="0" applyNumberFormat="1" applyFont="1" applyFill="1" applyBorder="1" applyAlignment="1">
      <alignment horizontal="distributed" vertical="center" wrapText="1"/>
    </xf>
    <xf numFmtId="179" fontId="3" fillId="0" borderId="7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0" fontId="8" fillId="0" borderId="14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125" zoomScaleNormal="125" workbookViewId="0" topLeftCell="A1">
      <selection activeCell="A1" sqref="A1"/>
    </sheetView>
  </sheetViews>
  <sheetFormatPr defaultColWidth="9.140625" defaultRowHeight="12"/>
  <cols>
    <col min="1" max="1" width="1.28515625" style="12" customWidth="1"/>
    <col min="2" max="2" width="3.140625" style="12" customWidth="1"/>
    <col min="3" max="3" width="3.8515625" style="12" customWidth="1"/>
    <col min="4" max="4" width="3.57421875" style="12" customWidth="1"/>
    <col min="5" max="5" width="33.28125" style="12" customWidth="1"/>
    <col min="6" max="6" width="1.1484375" style="12" customWidth="1"/>
    <col min="7" max="7" width="9.140625" style="12" customWidth="1"/>
    <col min="8" max="8" width="11.7109375" style="12" customWidth="1"/>
    <col min="9" max="9" width="6.28125" style="1" customWidth="1"/>
    <col min="10" max="10" width="11.7109375" style="12" customWidth="1"/>
    <col min="11" max="11" width="6.28125" style="1" customWidth="1"/>
    <col min="12" max="12" width="11.7109375" style="12" customWidth="1"/>
    <col min="13" max="13" width="6.28125" style="1" customWidth="1"/>
    <col min="14" max="21" width="8.57421875" style="1" customWidth="1"/>
    <col min="22" max="22" width="8.8515625" style="1" customWidth="1"/>
    <col min="23" max="16384" width="9.140625" style="12" customWidth="1"/>
  </cols>
  <sheetData>
    <row r="1" ht="17.25">
      <c r="E1" s="13" t="s">
        <v>38</v>
      </c>
    </row>
    <row r="2" spans="2:3" ht="12">
      <c r="B2" s="14"/>
      <c r="C2" s="14"/>
    </row>
    <row r="3" spans="8:22" ht="12.75" thickBot="1">
      <c r="H3" s="15"/>
      <c r="T3" s="16"/>
      <c r="U3" s="47">
        <v>32295</v>
      </c>
      <c r="V3" s="47"/>
    </row>
    <row r="4" spans="1:22" s="17" customFormat="1" ht="12.75" thickTop="1">
      <c r="A4" s="70" t="s">
        <v>0</v>
      </c>
      <c r="B4" s="70"/>
      <c r="C4" s="70"/>
      <c r="D4" s="70"/>
      <c r="E4" s="70"/>
      <c r="F4" s="70"/>
      <c r="G4" s="72" t="s">
        <v>1</v>
      </c>
      <c r="H4" s="64" t="s">
        <v>2</v>
      </c>
      <c r="I4" s="65"/>
      <c r="J4" s="65"/>
      <c r="K4" s="65"/>
      <c r="L4" s="70"/>
      <c r="M4" s="71"/>
      <c r="N4" s="64" t="s">
        <v>3</v>
      </c>
      <c r="O4" s="65"/>
      <c r="P4" s="65"/>
      <c r="Q4" s="65"/>
      <c r="R4" s="65"/>
      <c r="S4" s="65"/>
      <c r="T4" s="65"/>
      <c r="U4" s="65"/>
      <c r="V4" s="65"/>
    </row>
    <row r="5" spans="1:22" s="17" customFormat="1" ht="12">
      <c r="A5" s="59"/>
      <c r="B5" s="59"/>
      <c r="C5" s="59"/>
      <c r="D5" s="59"/>
      <c r="E5" s="59"/>
      <c r="F5" s="59"/>
      <c r="G5" s="61"/>
      <c r="H5" s="61" t="s">
        <v>4</v>
      </c>
      <c r="I5" s="8"/>
      <c r="J5" s="61" t="s">
        <v>5</v>
      </c>
      <c r="K5" s="8"/>
      <c r="L5" s="58" t="s">
        <v>6</v>
      </c>
      <c r="M5" s="8"/>
      <c r="N5" s="62" t="s">
        <v>7</v>
      </c>
      <c r="O5" s="60"/>
      <c r="P5" s="60"/>
      <c r="Q5" s="60"/>
      <c r="R5" s="60"/>
      <c r="S5" s="63"/>
      <c r="T5" s="50" t="s">
        <v>8</v>
      </c>
      <c r="U5" s="51"/>
      <c r="V5" s="51"/>
    </row>
    <row r="6" spans="1:22" s="17" customFormat="1" ht="12">
      <c r="A6" s="59"/>
      <c r="B6" s="59"/>
      <c r="C6" s="59"/>
      <c r="D6" s="59"/>
      <c r="E6" s="59"/>
      <c r="F6" s="59"/>
      <c r="G6" s="61"/>
      <c r="H6" s="61"/>
      <c r="I6" s="18"/>
      <c r="J6" s="61"/>
      <c r="K6" s="9"/>
      <c r="L6" s="59"/>
      <c r="M6" s="18"/>
      <c r="N6" s="56" t="s">
        <v>4</v>
      </c>
      <c r="O6" s="56" t="s">
        <v>9</v>
      </c>
      <c r="P6" s="56" t="s">
        <v>10</v>
      </c>
      <c r="Q6" s="56" t="s">
        <v>11</v>
      </c>
      <c r="R6" s="66" t="s">
        <v>55</v>
      </c>
      <c r="S6" s="68" t="s">
        <v>39</v>
      </c>
      <c r="T6" s="56" t="s">
        <v>4</v>
      </c>
      <c r="U6" s="56" t="s">
        <v>12</v>
      </c>
      <c r="V6" s="54" t="s">
        <v>13</v>
      </c>
    </row>
    <row r="7" spans="1:22" s="17" customFormat="1" ht="16.5" customHeight="1">
      <c r="A7" s="60"/>
      <c r="B7" s="60"/>
      <c r="C7" s="60"/>
      <c r="D7" s="60"/>
      <c r="E7" s="60"/>
      <c r="F7" s="60"/>
      <c r="G7" s="62"/>
      <c r="H7" s="62"/>
      <c r="I7" s="19" t="s">
        <v>14</v>
      </c>
      <c r="J7" s="62"/>
      <c r="K7" s="10" t="s">
        <v>14</v>
      </c>
      <c r="L7" s="60"/>
      <c r="M7" s="19" t="s">
        <v>14</v>
      </c>
      <c r="N7" s="57"/>
      <c r="O7" s="57"/>
      <c r="P7" s="57"/>
      <c r="Q7" s="57"/>
      <c r="R7" s="67"/>
      <c r="S7" s="69"/>
      <c r="T7" s="57"/>
      <c r="U7" s="57"/>
      <c r="V7" s="55"/>
    </row>
    <row r="8" spans="7:22" s="17" customFormat="1" ht="12" customHeight="1">
      <c r="G8" s="20"/>
      <c r="H8" s="21" t="s">
        <v>15</v>
      </c>
      <c r="I8" s="2" t="s">
        <v>16</v>
      </c>
      <c r="J8" s="21" t="s">
        <v>15</v>
      </c>
      <c r="K8" s="2" t="s">
        <v>16</v>
      </c>
      <c r="L8" s="21" t="s">
        <v>15</v>
      </c>
      <c r="M8" s="2" t="s">
        <v>16</v>
      </c>
      <c r="N8" s="2" t="s">
        <v>16</v>
      </c>
      <c r="O8" s="2" t="s">
        <v>16</v>
      </c>
      <c r="P8" s="2" t="s">
        <v>16</v>
      </c>
      <c r="Q8" s="2" t="s">
        <v>16</v>
      </c>
      <c r="R8" s="2" t="s">
        <v>16</v>
      </c>
      <c r="S8" s="2" t="s">
        <v>16</v>
      </c>
      <c r="T8" s="2" t="s">
        <v>16</v>
      </c>
      <c r="U8" s="2" t="s">
        <v>16</v>
      </c>
      <c r="V8" s="2" t="s">
        <v>16</v>
      </c>
    </row>
    <row r="9" spans="1:22" s="24" customFormat="1" ht="15" customHeight="1">
      <c r="A9" s="53" t="s">
        <v>17</v>
      </c>
      <c r="B9" s="53"/>
      <c r="C9" s="53"/>
      <c r="D9" s="53"/>
      <c r="E9" s="53"/>
      <c r="F9" s="53"/>
      <c r="G9" s="22">
        <f>SUM(G11,G32)</f>
        <v>12211</v>
      </c>
      <c r="H9" s="23">
        <f>SUM(H11,H32)</f>
        <v>462392285</v>
      </c>
      <c r="I9" s="3">
        <v>100</v>
      </c>
      <c r="J9" s="23">
        <f>SUM(J11,J32)</f>
        <v>137692676</v>
      </c>
      <c r="K9" s="3">
        <v>29.8</v>
      </c>
      <c r="L9" s="23">
        <f>SUM(L11,L32)</f>
        <v>324699609</v>
      </c>
      <c r="M9" s="3">
        <f>I9-K9</f>
        <v>70.2</v>
      </c>
      <c r="N9" s="3">
        <v>100</v>
      </c>
      <c r="O9" s="3">
        <v>10.7</v>
      </c>
      <c r="P9" s="3">
        <v>30.9</v>
      </c>
      <c r="Q9" s="3">
        <v>40.4</v>
      </c>
      <c r="R9" s="3">
        <v>17.2</v>
      </c>
      <c r="S9" s="3">
        <v>0.8</v>
      </c>
      <c r="T9" s="3">
        <v>100</v>
      </c>
      <c r="U9" s="3">
        <v>72.1</v>
      </c>
      <c r="V9" s="6">
        <f aca="true" t="shared" si="0" ref="V9:V44">T9-U9</f>
        <v>27.900000000000006</v>
      </c>
    </row>
    <row r="10" spans="1:22" s="17" customFormat="1" ht="12.75" customHeight="1">
      <c r="A10" s="25"/>
      <c r="B10" s="25"/>
      <c r="C10" s="25"/>
      <c r="D10" s="25"/>
      <c r="E10" s="25"/>
      <c r="F10" s="25"/>
      <c r="G10" s="26"/>
      <c r="H10" s="27"/>
      <c r="I10" s="5"/>
      <c r="J10" s="28"/>
      <c r="K10" s="5"/>
      <c r="L10" s="28"/>
      <c r="M10" s="11"/>
      <c r="N10" s="5"/>
      <c r="O10" s="5"/>
      <c r="P10" s="5"/>
      <c r="Q10" s="5"/>
      <c r="R10" s="5"/>
      <c r="S10" s="5"/>
      <c r="T10" s="5"/>
      <c r="U10" s="5"/>
      <c r="V10" s="2"/>
    </row>
    <row r="11" spans="1:22" s="24" customFormat="1" ht="15" customHeight="1">
      <c r="A11" s="29"/>
      <c r="B11" s="52" t="s">
        <v>33</v>
      </c>
      <c r="C11" s="52"/>
      <c r="D11" s="48" t="s">
        <v>18</v>
      </c>
      <c r="E11" s="49"/>
      <c r="F11" s="29"/>
      <c r="G11" s="32">
        <f>SUM(G13,G16,G24)</f>
        <v>4694</v>
      </c>
      <c r="H11" s="33">
        <f>SUM(H13,H16,H24)</f>
        <v>327551699</v>
      </c>
      <c r="I11" s="4">
        <v>100</v>
      </c>
      <c r="J11" s="33">
        <f>SUM(J13,J16,J24)</f>
        <v>5903723</v>
      </c>
      <c r="K11" s="4">
        <v>1.8</v>
      </c>
      <c r="L11" s="33">
        <f>SUM(L13,L16,L24)</f>
        <v>321647976</v>
      </c>
      <c r="M11" s="3">
        <f>I11-K11</f>
        <v>98.2</v>
      </c>
      <c r="N11" s="4">
        <v>100</v>
      </c>
      <c r="O11" s="4">
        <v>10.6</v>
      </c>
      <c r="P11" s="4">
        <v>31.2</v>
      </c>
      <c r="Q11" s="4">
        <v>40.1</v>
      </c>
      <c r="R11" s="4">
        <v>17.3</v>
      </c>
      <c r="S11" s="4">
        <v>0.8</v>
      </c>
      <c r="T11" s="4">
        <v>100</v>
      </c>
      <c r="U11" s="4">
        <v>71.9</v>
      </c>
      <c r="V11" s="6">
        <f t="shared" si="0"/>
        <v>28.099999999999994</v>
      </c>
    </row>
    <row r="12" spans="1:22" s="17" customFormat="1" ht="12.75" customHeight="1">
      <c r="A12" s="25"/>
      <c r="B12" s="25"/>
      <c r="C12" s="25"/>
      <c r="D12" s="25"/>
      <c r="E12" s="34"/>
      <c r="F12" s="25"/>
      <c r="G12" s="35"/>
      <c r="H12" s="27"/>
      <c r="I12" s="5"/>
      <c r="J12" s="36"/>
      <c r="K12" s="5"/>
      <c r="L12" s="36"/>
      <c r="M12" s="5"/>
      <c r="N12" s="5"/>
      <c r="O12" s="5"/>
      <c r="P12" s="5"/>
      <c r="Q12" s="5"/>
      <c r="R12" s="5"/>
      <c r="S12" s="5"/>
      <c r="T12" s="5"/>
      <c r="U12" s="5"/>
      <c r="V12" s="2"/>
    </row>
    <row r="13" spans="1:22" s="24" customFormat="1" ht="15" customHeight="1">
      <c r="A13" s="29"/>
      <c r="B13" s="30">
        <v>49</v>
      </c>
      <c r="C13" s="29"/>
      <c r="D13" s="48" t="s">
        <v>19</v>
      </c>
      <c r="E13" s="49"/>
      <c r="F13" s="29"/>
      <c r="G13" s="32">
        <f>G14</f>
        <v>4</v>
      </c>
      <c r="H13" s="33">
        <f aca="true" t="shared" si="1" ref="H13:S13">H14</f>
        <v>613199</v>
      </c>
      <c r="I13" s="4">
        <v>100</v>
      </c>
      <c r="J13" s="33" t="str">
        <f t="shared" si="1"/>
        <v>-</v>
      </c>
      <c r="K13" s="33" t="str">
        <f t="shared" si="1"/>
        <v>-</v>
      </c>
      <c r="L13" s="33">
        <f t="shared" si="1"/>
        <v>613199</v>
      </c>
      <c r="M13" s="4">
        <f t="shared" si="1"/>
        <v>100</v>
      </c>
      <c r="N13" s="4">
        <f t="shared" si="1"/>
        <v>100</v>
      </c>
      <c r="O13" s="4">
        <f t="shared" si="1"/>
        <v>2.1</v>
      </c>
      <c r="P13" s="4">
        <f t="shared" si="1"/>
        <v>12.4</v>
      </c>
      <c r="Q13" s="4">
        <f t="shared" si="1"/>
        <v>53.5</v>
      </c>
      <c r="R13" s="4">
        <f t="shared" si="1"/>
        <v>32</v>
      </c>
      <c r="S13" s="4" t="str">
        <f t="shared" si="1"/>
        <v>-</v>
      </c>
      <c r="T13" s="4">
        <v>100</v>
      </c>
      <c r="U13" s="4">
        <v>80.7</v>
      </c>
      <c r="V13" s="6">
        <f t="shared" si="0"/>
        <v>19.299999999999997</v>
      </c>
    </row>
    <row r="14" spans="1:22" s="17" customFormat="1" ht="15" customHeight="1">
      <c r="A14" s="25"/>
      <c r="B14" s="37"/>
      <c r="C14" s="25"/>
      <c r="D14" s="25">
        <v>491</v>
      </c>
      <c r="E14" s="34" t="s">
        <v>19</v>
      </c>
      <c r="F14" s="25"/>
      <c r="G14" s="35">
        <v>4</v>
      </c>
      <c r="H14" s="27">
        <f aca="true" t="shared" si="2" ref="H14:H44">SUM(J14,L14)</f>
        <v>613199</v>
      </c>
      <c r="I14" s="5">
        <v>100</v>
      </c>
      <c r="J14" s="36" t="s">
        <v>40</v>
      </c>
      <c r="K14" s="5" t="s">
        <v>40</v>
      </c>
      <c r="L14" s="36">
        <v>613199</v>
      </c>
      <c r="M14" s="5">
        <f>I14</f>
        <v>100</v>
      </c>
      <c r="N14" s="5">
        <v>100</v>
      </c>
      <c r="O14" s="5">
        <v>2.1</v>
      </c>
      <c r="P14" s="5">
        <v>12.4</v>
      </c>
      <c r="Q14" s="5">
        <v>53.5</v>
      </c>
      <c r="R14" s="5">
        <v>32</v>
      </c>
      <c r="S14" s="5" t="s">
        <v>40</v>
      </c>
      <c r="T14" s="5">
        <v>100</v>
      </c>
      <c r="U14" s="5">
        <v>80.7</v>
      </c>
      <c r="V14" s="2">
        <f t="shared" si="0"/>
        <v>19.299999999999997</v>
      </c>
    </row>
    <row r="15" spans="1:22" s="17" customFormat="1" ht="12.75" customHeight="1">
      <c r="A15" s="25"/>
      <c r="B15" s="37"/>
      <c r="C15" s="25"/>
      <c r="D15" s="25"/>
      <c r="E15" s="34"/>
      <c r="F15" s="25"/>
      <c r="G15" s="35"/>
      <c r="H15" s="27"/>
      <c r="I15" s="5"/>
      <c r="J15" s="36"/>
      <c r="K15" s="5"/>
      <c r="L15" s="36"/>
      <c r="M15" s="5"/>
      <c r="N15" s="5"/>
      <c r="O15" s="5"/>
      <c r="P15" s="5"/>
      <c r="Q15" s="5"/>
      <c r="R15" s="5"/>
      <c r="S15" s="5"/>
      <c r="T15" s="5"/>
      <c r="U15" s="5"/>
      <c r="V15" s="2"/>
    </row>
    <row r="16" spans="1:22" s="24" customFormat="1" ht="15" customHeight="1">
      <c r="A16" s="29"/>
      <c r="B16" s="30">
        <v>50</v>
      </c>
      <c r="C16" s="29"/>
      <c r="D16" s="48" t="s">
        <v>41</v>
      </c>
      <c r="E16" s="49"/>
      <c r="F16" s="29"/>
      <c r="G16" s="32">
        <f>SUM(G17:G22)</f>
        <v>2005</v>
      </c>
      <c r="H16" s="33">
        <f>SUM(H17:H22)</f>
        <v>135645286</v>
      </c>
      <c r="I16" s="4">
        <v>100</v>
      </c>
      <c r="J16" s="33">
        <f>SUM(J17:J22)</f>
        <v>4581131</v>
      </c>
      <c r="K16" s="4">
        <v>3.4</v>
      </c>
      <c r="L16" s="33">
        <f>SUM(L17:L22)</f>
        <v>131064155</v>
      </c>
      <c r="M16" s="6">
        <f aca="true" t="shared" si="3" ref="M16:M44">I16-K16</f>
        <v>96.6</v>
      </c>
      <c r="N16" s="6">
        <v>100</v>
      </c>
      <c r="O16" s="4">
        <v>11.4</v>
      </c>
      <c r="P16" s="4">
        <v>28.1</v>
      </c>
      <c r="Q16" s="4">
        <v>31</v>
      </c>
      <c r="R16" s="4">
        <v>29</v>
      </c>
      <c r="S16" s="4">
        <v>0.5</v>
      </c>
      <c r="T16" s="6">
        <v>100</v>
      </c>
      <c r="U16" s="4">
        <v>81.5</v>
      </c>
      <c r="V16" s="6">
        <f t="shared" si="0"/>
        <v>18.5</v>
      </c>
    </row>
    <row r="17" spans="1:22" s="17" customFormat="1" ht="15" customHeight="1">
      <c r="A17" s="25"/>
      <c r="B17" s="37"/>
      <c r="C17" s="34"/>
      <c r="D17" s="34">
        <v>501</v>
      </c>
      <c r="E17" s="34" t="s">
        <v>20</v>
      </c>
      <c r="F17" s="25"/>
      <c r="G17" s="35">
        <v>179</v>
      </c>
      <c r="H17" s="38">
        <f t="shared" si="2"/>
        <v>17098634</v>
      </c>
      <c r="I17" s="5">
        <v>100</v>
      </c>
      <c r="J17" s="39">
        <v>13844</v>
      </c>
      <c r="K17" s="2">
        <v>0.1</v>
      </c>
      <c r="L17" s="39">
        <v>17084790</v>
      </c>
      <c r="M17" s="2">
        <f t="shared" si="3"/>
        <v>99.9</v>
      </c>
      <c r="N17" s="2">
        <v>100</v>
      </c>
      <c r="O17" s="2">
        <v>1.7</v>
      </c>
      <c r="P17" s="2">
        <v>65.2</v>
      </c>
      <c r="Q17" s="2">
        <v>16.9</v>
      </c>
      <c r="R17" s="2">
        <v>16</v>
      </c>
      <c r="S17" s="2">
        <v>0.2</v>
      </c>
      <c r="T17" s="2">
        <v>100</v>
      </c>
      <c r="U17" s="2">
        <v>74.9</v>
      </c>
      <c r="V17" s="2">
        <f t="shared" si="0"/>
        <v>25.099999999999994</v>
      </c>
    </row>
    <row r="18" spans="1:22" s="17" customFormat="1" ht="15" customHeight="1">
      <c r="A18" s="25"/>
      <c r="B18" s="37"/>
      <c r="C18" s="34"/>
      <c r="D18" s="34">
        <v>502</v>
      </c>
      <c r="E18" s="34" t="s">
        <v>24</v>
      </c>
      <c r="F18" s="25"/>
      <c r="G18" s="35">
        <v>123</v>
      </c>
      <c r="H18" s="38">
        <f t="shared" si="2"/>
        <v>5157143</v>
      </c>
      <c r="I18" s="5">
        <v>100</v>
      </c>
      <c r="J18" s="39">
        <v>29052</v>
      </c>
      <c r="K18" s="2">
        <v>0.6</v>
      </c>
      <c r="L18" s="39">
        <v>5128091</v>
      </c>
      <c r="M18" s="2">
        <f t="shared" si="3"/>
        <v>99.4</v>
      </c>
      <c r="N18" s="2">
        <v>100</v>
      </c>
      <c r="O18" s="2">
        <v>3.4</v>
      </c>
      <c r="P18" s="2">
        <v>14.5</v>
      </c>
      <c r="Q18" s="2">
        <v>11.2</v>
      </c>
      <c r="R18" s="2">
        <v>69.9</v>
      </c>
      <c r="S18" s="2">
        <v>1</v>
      </c>
      <c r="T18" s="2">
        <v>100</v>
      </c>
      <c r="U18" s="2">
        <v>70.1</v>
      </c>
      <c r="V18" s="2">
        <f t="shared" si="0"/>
        <v>29.900000000000006</v>
      </c>
    </row>
    <row r="19" spans="1:22" s="17" customFormat="1" ht="15" customHeight="1">
      <c r="A19" s="25"/>
      <c r="B19" s="37"/>
      <c r="C19" s="34"/>
      <c r="D19" s="34">
        <v>503</v>
      </c>
      <c r="E19" s="34" t="s">
        <v>25</v>
      </c>
      <c r="F19" s="25"/>
      <c r="G19" s="35">
        <v>189</v>
      </c>
      <c r="H19" s="38">
        <f t="shared" si="2"/>
        <v>14192127</v>
      </c>
      <c r="I19" s="5">
        <v>100</v>
      </c>
      <c r="J19" s="39">
        <v>248763</v>
      </c>
      <c r="K19" s="2">
        <v>1.8</v>
      </c>
      <c r="L19" s="39">
        <v>13943364</v>
      </c>
      <c r="M19" s="2">
        <f t="shared" si="3"/>
        <v>98.2</v>
      </c>
      <c r="N19" s="2">
        <v>100</v>
      </c>
      <c r="O19" s="2">
        <v>2.9</v>
      </c>
      <c r="P19" s="2">
        <v>19.7</v>
      </c>
      <c r="Q19" s="2">
        <v>29.3</v>
      </c>
      <c r="R19" s="2">
        <v>48</v>
      </c>
      <c r="S19" s="2">
        <v>0.1</v>
      </c>
      <c r="T19" s="2">
        <v>100</v>
      </c>
      <c r="U19" s="2">
        <v>81.5</v>
      </c>
      <c r="V19" s="2">
        <f t="shared" si="0"/>
        <v>18.5</v>
      </c>
    </row>
    <row r="20" spans="1:22" s="17" customFormat="1" ht="15" customHeight="1">
      <c r="A20" s="25"/>
      <c r="B20" s="37"/>
      <c r="C20" s="34"/>
      <c r="D20" s="34">
        <v>504</v>
      </c>
      <c r="E20" s="34" t="s">
        <v>36</v>
      </c>
      <c r="F20" s="25"/>
      <c r="G20" s="35">
        <v>866</v>
      </c>
      <c r="H20" s="38">
        <f t="shared" si="2"/>
        <v>60533928</v>
      </c>
      <c r="I20" s="5">
        <v>100</v>
      </c>
      <c r="J20" s="39">
        <v>2851933</v>
      </c>
      <c r="K20" s="2">
        <v>4.7</v>
      </c>
      <c r="L20" s="39">
        <v>57681995</v>
      </c>
      <c r="M20" s="2">
        <f t="shared" si="3"/>
        <v>95.3</v>
      </c>
      <c r="N20" s="2">
        <v>100</v>
      </c>
      <c r="O20" s="2">
        <v>23.6</v>
      </c>
      <c r="P20" s="2">
        <v>12.2</v>
      </c>
      <c r="Q20" s="2">
        <v>40.3</v>
      </c>
      <c r="R20" s="2">
        <v>23.6</v>
      </c>
      <c r="S20" s="2">
        <v>0.3</v>
      </c>
      <c r="T20" s="2">
        <v>100</v>
      </c>
      <c r="U20" s="2">
        <v>90.4</v>
      </c>
      <c r="V20" s="2">
        <f t="shared" si="0"/>
        <v>9.599999999999994</v>
      </c>
    </row>
    <row r="21" spans="1:22" s="17" customFormat="1" ht="15" customHeight="1">
      <c r="A21" s="25"/>
      <c r="B21" s="37"/>
      <c r="C21" s="34"/>
      <c r="D21" s="34">
        <v>505</v>
      </c>
      <c r="E21" s="34" t="s">
        <v>23</v>
      </c>
      <c r="F21" s="25"/>
      <c r="G21" s="35">
        <v>584</v>
      </c>
      <c r="H21" s="38">
        <f t="shared" si="2"/>
        <v>36736986</v>
      </c>
      <c r="I21" s="5">
        <v>100</v>
      </c>
      <c r="J21" s="39">
        <v>1435658</v>
      </c>
      <c r="K21" s="2">
        <v>3.9</v>
      </c>
      <c r="L21" s="39">
        <v>35301328</v>
      </c>
      <c r="M21" s="2">
        <f t="shared" si="3"/>
        <v>96.1</v>
      </c>
      <c r="N21" s="2">
        <v>100</v>
      </c>
      <c r="O21" s="2">
        <v>1.2</v>
      </c>
      <c r="P21" s="2">
        <v>41.8</v>
      </c>
      <c r="Q21" s="2">
        <v>27.5</v>
      </c>
      <c r="R21" s="2">
        <v>28.3</v>
      </c>
      <c r="S21" s="2">
        <v>1.2</v>
      </c>
      <c r="T21" s="2">
        <v>100</v>
      </c>
      <c r="U21" s="2">
        <v>73.8</v>
      </c>
      <c r="V21" s="2">
        <f t="shared" si="0"/>
        <v>26.200000000000003</v>
      </c>
    </row>
    <row r="22" spans="1:22" s="17" customFormat="1" ht="15" customHeight="1">
      <c r="A22" s="25"/>
      <c r="B22" s="37"/>
      <c r="C22" s="34"/>
      <c r="D22" s="34">
        <v>506</v>
      </c>
      <c r="E22" s="34" t="s">
        <v>26</v>
      </c>
      <c r="F22" s="25"/>
      <c r="G22" s="35">
        <v>64</v>
      </c>
      <c r="H22" s="38">
        <f t="shared" si="2"/>
        <v>1926468</v>
      </c>
      <c r="I22" s="5">
        <v>100</v>
      </c>
      <c r="J22" s="39">
        <v>1881</v>
      </c>
      <c r="K22" s="2">
        <v>0.1</v>
      </c>
      <c r="L22" s="39">
        <v>1924587</v>
      </c>
      <c r="M22" s="2">
        <f t="shared" si="3"/>
        <v>99.9</v>
      </c>
      <c r="N22" s="2">
        <v>100</v>
      </c>
      <c r="O22" s="2">
        <v>0.6</v>
      </c>
      <c r="P22" s="2">
        <v>24.1</v>
      </c>
      <c r="Q22" s="2">
        <v>0.5</v>
      </c>
      <c r="R22" s="2">
        <v>74.8</v>
      </c>
      <c r="S22" s="2" t="s">
        <v>42</v>
      </c>
      <c r="T22" s="2">
        <v>100</v>
      </c>
      <c r="U22" s="2">
        <v>43.4</v>
      </c>
      <c r="V22" s="2">
        <f t="shared" si="0"/>
        <v>56.6</v>
      </c>
    </row>
    <row r="23" spans="1:22" s="17" customFormat="1" ht="12.75" customHeight="1">
      <c r="A23" s="25"/>
      <c r="B23" s="37"/>
      <c r="C23" s="34"/>
      <c r="D23" s="34"/>
      <c r="E23" s="34"/>
      <c r="F23" s="25"/>
      <c r="G23" s="35"/>
      <c r="H23" s="27"/>
      <c r="I23" s="5"/>
      <c r="J23" s="36"/>
      <c r="K23" s="5"/>
      <c r="L23" s="36"/>
      <c r="M23" s="5"/>
      <c r="N23" s="2"/>
      <c r="O23" s="5"/>
      <c r="P23" s="5"/>
      <c r="Q23" s="5"/>
      <c r="R23" s="5"/>
      <c r="S23" s="5"/>
      <c r="T23" s="5"/>
      <c r="U23" s="5"/>
      <c r="V23" s="2"/>
    </row>
    <row r="24" spans="1:22" s="24" customFormat="1" ht="15" customHeight="1">
      <c r="A24" s="29"/>
      <c r="B24" s="30">
        <v>51</v>
      </c>
      <c r="C24" s="31"/>
      <c r="D24" s="48" t="s">
        <v>34</v>
      </c>
      <c r="E24" s="48"/>
      <c r="F24" s="29"/>
      <c r="G24" s="32">
        <f>SUM(G25:G30)</f>
        <v>2685</v>
      </c>
      <c r="H24" s="33">
        <f>SUM(H25:H30)</f>
        <v>191293214</v>
      </c>
      <c r="I24" s="4">
        <v>100</v>
      </c>
      <c r="J24" s="33">
        <f>SUM(J25:J30)</f>
        <v>1322592</v>
      </c>
      <c r="K24" s="4">
        <v>0.7</v>
      </c>
      <c r="L24" s="33">
        <f>SUM(L25:L30)</f>
        <v>189970622</v>
      </c>
      <c r="M24" s="4">
        <f t="shared" si="3"/>
        <v>99.3</v>
      </c>
      <c r="N24" s="6">
        <v>100</v>
      </c>
      <c r="O24" s="4">
        <v>10.1</v>
      </c>
      <c r="P24" s="4">
        <v>33.3</v>
      </c>
      <c r="Q24" s="4">
        <v>46.4</v>
      </c>
      <c r="R24" s="4">
        <v>9.1</v>
      </c>
      <c r="S24" s="4">
        <v>1.1</v>
      </c>
      <c r="T24" s="4">
        <v>100</v>
      </c>
      <c r="U24" s="4">
        <v>65.2</v>
      </c>
      <c r="V24" s="6">
        <f t="shared" si="0"/>
        <v>34.8</v>
      </c>
    </row>
    <row r="25" spans="1:22" s="17" customFormat="1" ht="15" customHeight="1">
      <c r="A25" s="25"/>
      <c r="B25" s="37"/>
      <c r="C25" s="34"/>
      <c r="D25" s="34">
        <v>511</v>
      </c>
      <c r="E25" s="34" t="s">
        <v>21</v>
      </c>
      <c r="F25" s="25"/>
      <c r="G25" s="35">
        <v>938</v>
      </c>
      <c r="H25" s="27">
        <f t="shared" si="2"/>
        <v>49784629</v>
      </c>
      <c r="I25" s="5">
        <v>100</v>
      </c>
      <c r="J25" s="36">
        <v>240649</v>
      </c>
      <c r="K25" s="5">
        <v>0.5</v>
      </c>
      <c r="L25" s="36">
        <v>49543980</v>
      </c>
      <c r="M25" s="5">
        <f t="shared" si="3"/>
        <v>99.5</v>
      </c>
      <c r="N25" s="2">
        <v>100</v>
      </c>
      <c r="O25" s="5">
        <v>1.7</v>
      </c>
      <c r="P25" s="5">
        <v>45.1</v>
      </c>
      <c r="Q25" s="5">
        <v>49.7</v>
      </c>
      <c r="R25" s="5">
        <v>3.3</v>
      </c>
      <c r="S25" s="5">
        <v>0.2</v>
      </c>
      <c r="T25" s="5">
        <v>100</v>
      </c>
      <c r="U25" s="5">
        <v>42.2</v>
      </c>
      <c r="V25" s="2">
        <f t="shared" si="0"/>
        <v>57.8</v>
      </c>
    </row>
    <row r="26" spans="1:22" s="17" customFormat="1" ht="15" customHeight="1">
      <c r="A26" s="25"/>
      <c r="B26" s="37"/>
      <c r="C26" s="34"/>
      <c r="D26" s="34">
        <v>512</v>
      </c>
      <c r="E26" s="34" t="s">
        <v>22</v>
      </c>
      <c r="F26" s="25"/>
      <c r="G26" s="35">
        <v>288</v>
      </c>
      <c r="H26" s="27">
        <f t="shared" si="2"/>
        <v>61345481</v>
      </c>
      <c r="I26" s="5">
        <v>100</v>
      </c>
      <c r="J26" s="36">
        <v>245890</v>
      </c>
      <c r="K26" s="5">
        <v>0.4</v>
      </c>
      <c r="L26" s="36">
        <v>61099591</v>
      </c>
      <c r="M26" s="5">
        <f t="shared" si="3"/>
        <v>99.6</v>
      </c>
      <c r="N26" s="2">
        <v>100</v>
      </c>
      <c r="O26" s="5">
        <v>23</v>
      </c>
      <c r="P26" s="5">
        <v>27.9</v>
      </c>
      <c r="Q26" s="5">
        <v>44.4</v>
      </c>
      <c r="R26" s="5">
        <v>4.7</v>
      </c>
      <c r="S26" s="5" t="s">
        <v>43</v>
      </c>
      <c r="T26" s="5">
        <v>100</v>
      </c>
      <c r="U26" s="5">
        <v>73.7</v>
      </c>
      <c r="V26" s="2">
        <f t="shared" si="0"/>
        <v>26.299999999999997</v>
      </c>
    </row>
    <row r="27" spans="1:22" s="17" customFormat="1" ht="15" customHeight="1">
      <c r="A27" s="25"/>
      <c r="B27" s="37"/>
      <c r="C27" s="34"/>
      <c r="D27" s="34">
        <v>513</v>
      </c>
      <c r="E27" s="34" t="s">
        <v>35</v>
      </c>
      <c r="F27" s="25"/>
      <c r="G27" s="35">
        <v>447</v>
      </c>
      <c r="H27" s="27">
        <f t="shared" si="2"/>
        <v>29761299</v>
      </c>
      <c r="I27" s="5">
        <v>100</v>
      </c>
      <c r="J27" s="36">
        <v>237633</v>
      </c>
      <c r="K27" s="5">
        <v>0.8</v>
      </c>
      <c r="L27" s="36">
        <v>29523666</v>
      </c>
      <c r="M27" s="5">
        <f t="shared" si="3"/>
        <v>99.2</v>
      </c>
      <c r="N27" s="2">
        <v>100</v>
      </c>
      <c r="O27" s="5">
        <v>1.8</v>
      </c>
      <c r="P27" s="5">
        <v>25.1</v>
      </c>
      <c r="Q27" s="5">
        <v>64</v>
      </c>
      <c r="R27" s="5">
        <v>8.9</v>
      </c>
      <c r="S27" s="5">
        <v>0.2</v>
      </c>
      <c r="T27" s="5">
        <v>100</v>
      </c>
      <c r="U27" s="5">
        <v>82.7</v>
      </c>
      <c r="V27" s="2">
        <f t="shared" si="0"/>
        <v>17.299999999999997</v>
      </c>
    </row>
    <row r="28" spans="1:22" s="17" customFormat="1" ht="15" customHeight="1">
      <c r="A28" s="25"/>
      <c r="B28" s="37"/>
      <c r="C28" s="34"/>
      <c r="D28" s="34">
        <v>514</v>
      </c>
      <c r="E28" s="34" t="s">
        <v>28</v>
      </c>
      <c r="F28" s="25"/>
      <c r="G28" s="35">
        <v>173</v>
      </c>
      <c r="H28" s="27">
        <f t="shared" si="2"/>
        <v>12665241</v>
      </c>
      <c r="I28" s="5">
        <v>100</v>
      </c>
      <c r="J28" s="36">
        <v>46684</v>
      </c>
      <c r="K28" s="5">
        <v>0.4</v>
      </c>
      <c r="L28" s="36">
        <v>12618557</v>
      </c>
      <c r="M28" s="5">
        <f t="shared" si="3"/>
        <v>99.6</v>
      </c>
      <c r="N28" s="2">
        <v>100</v>
      </c>
      <c r="O28" s="5">
        <v>2.8</v>
      </c>
      <c r="P28" s="5">
        <v>12.1</v>
      </c>
      <c r="Q28" s="5">
        <v>43.6</v>
      </c>
      <c r="R28" s="5">
        <v>41.5</v>
      </c>
      <c r="S28" s="5" t="s">
        <v>44</v>
      </c>
      <c r="T28" s="5">
        <v>100</v>
      </c>
      <c r="U28" s="5">
        <v>95.7</v>
      </c>
      <c r="V28" s="2">
        <f t="shared" si="0"/>
        <v>4.299999999999997</v>
      </c>
    </row>
    <row r="29" spans="1:22" s="17" customFormat="1" ht="15" customHeight="1">
      <c r="A29" s="25"/>
      <c r="B29" s="34"/>
      <c r="C29" s="34"/>
      <c r="D29" s="34">
        <v>515</v>
      </c>
      <c r="E29" s="34" t="s">
        <v>27</v>
      </c>
      <c r="F29" s="25"/>
      <c r="G29" s="35">
        <v>455</v>
      </c>
      <c r="H29" s="27">
        <f t="shared" si="2"/>
        <v>14652815</v>
      </c>
      <c r="I29" s="5">
        <v>100</v>
      </c>
      <c r="J29" s="36">
        <v>347021</v>
      </c>
      <c r="K29" s="5">
        <v>2.4</v>
      </c>
      <c r="L29" s="36">
        <v>14305794</v>
      </c>
      <c r="M29" s="5">
        <f t="shared" si="3"/>
        <v>97.6</v>
      </c>
      <c r="N29" s="2">
        <v>100</v>
      </c>
      <c r="O29" s="5">
        <v>4.1</v>
      </c>
      <c r="P29" s="5">
        <v>48.1</v>
      </c>
      <c r="Q29" s="5">
        <v>33.1</v>
      </c>
      <c r="R29" s="5">
        <v>11.3</v>
      </c>
      <c r="S29" s="5">
        <v>3.4</v>
      </c>
      <c r="T29" s="5">
        <v>100</v>
      </c>
      <c r="U29" s="5">
        <v>47.5</v>
      </c>
      <c r="V29" s="2">
        <f t="shared" si="0"/>
        <v>52.5</v>
      </c>
    </row>
    <row r="30" spans="1:22" s="17" customFormat="1" ht="15" customHeight="1">
      <c r="A30" s="25"/>
      <c r="B30" s="34"/>
      <c r="C30" s="34"/>
      <c r="D30" s="34">
        <v>519</v>
      </c>
      <c r="E30" s="34" t="s">
        <v>45</v>
      </c>
      <c r="F30" s="25"/>
      <c r="G30" s="35">
        <v>384</v>
      </c>
      <c r="H30" s="27">
        <f t="shared" si="2"/>
        <v>23083749</v>
      </c>
      <c r="I30" s="5">
        <v>100</v>
      </c>
      <c r="J30" s="36">
        <v>204715</v>
      </c>
      <c r="K30" s="5">
        <v>0.9</v>
      </c>
      <c r="L30" s="36">
        <v>22879034</v>
      </c>
      <c r="M30" s="5">
        <f t="shared" si="3"/>
        <v>99.1</v>
      </c>
      <c r="N30" s="2">
        <v>100</v>
      </c>
      <c r="O30" s="5">
        <v>12.8</v>
      </c>
      <c r="P30" s="5">
        <v>35.1</v>
      </c>
      <c r="Q30" s="5">
        <v>32</v>
      </c>
      <c r="R30" s="5">
        <v>14.1</v>
      </c>
      <c r="S30" s="5">
        <v>6</v>
      </c>
      <c r="T30" s="5">
        <v>100</v>
      </c>
      <c r="U30" s="5">
        <v>64.1</v>
      </c>
      <c r="V30" s="2">
        <f t="shared" si="0"/>
        <v>35.900000000000006</v>
      </c>
    </row>
    <row r="31" spans="1:22" s="17" customFormat="1" ht="12.75" customHeight="1">
      <c r="A31" s="25"/>
      <c r="B31" s="34"/>
      <c r="C31" s="34"/>
      <c r="D31" s="34"/>
      <c r="E31" s="34"/>
      <c r="F31" s="25"/>
      <c r="G31" s="35"/>
      <c r="H31" s="27"/>
      <c r="I31" s="5"/>
      <c r="J31" s="36"/>
      <c r="K31" s="5"/>
      <c r="L31" s="36"/>
      <c r="M31" s="5"/>
      <c r="N31" s="2"/>
      <c r="O31" s="5"/>
      <c r="P31" s="5"/>
      <c r="Q31" s="5"/>
      <c r="R31" s="5"/>
      <c r="S31" s="5"/>
      <c r="T31" s="5"/>
      <c r="U31" s="5"/>
      <c r="V31" s="2"/>
    </row>
    <row r="32" spans="1:22" s="24" customFormat="1" ht="15" customHeight="1">
      <c r="A32" s="29"/>
      <c r="B32" s="49" t="s">
        <v>51</v>
      </c>
      <c r="C32" s="49"/>
      <c r="D32" s="48" t="s">
        <v>29</v>
      </c>
      <c r="E32" s="48"/>
      <c r="F32" s="29"/>
      <c r="G32" s="32">
        <f>SUM(G34,G36,G38,G40,G42,G44)</f>
        <v>7517</v>
      </c>
      <c r="H32" s="33">
        <f>SUM(H34,H36,H38,H40,H42,H44)</f>
        <v>134840586</v>
      </c>
      <c r="I32" s="4">
        <v>100</v>
      </c>
      <c r="J32" s="33">
        <f>SUM(J34,J36,J38,J40,J42,J44)</f>
        <v>131788953</v>
      </c>
      <c r="K32" s="4">
        <v>97.7</v>
      </c>
      <c r="L32" s="33">
        <f>SUM(L34,L36,L38,L40,L42,L44)</f>
        <v>3051633</v>
      </c>
      <c r="M32" s="4">
        <f t="shared" si="3"/>
        <v>2.299999999999997</v>
      </c>
      <c r="N32" s="6">
        <v>100</v>
      </c>
      <c r="O32" s="4">
        <v>18.4</v>
      </c>
      <c r="P32" s="4">
        <v>6.1</v>
      </c>
      <c r="Q32" s="4">
        <v>60.1</v>
      </c>
      <c r="R32" s="4">
        <v>15.4</v>
      </c>
      <c r="S32" s="4">
        <v>0</v>
      </c>
      <c r="T32" s="4">
        <v>100</v>
      </c>
      <c r="U32" s="4">
        <v>94.7</v>
      </c>
      <c r="V32" s="6">
        <f t="shared" si="0"/>
        <v>5.299999999999997</v>
      </c>
    </row>
    <row r="33" spans="1:22" s="17" customFormat="1" ht="12.75" customHeight="1">
      <c r="A33" s="25"/>
      <c r="B33" s="37"/>
      <c r="C33" s="25"/>
      <c r="D33" s="25"/>
      <c r="E33" s="25"/>
      <c r="F33" s="25"/>
      <c r="G33" s="35"/>
      <c r="H33" s="38"/>
      <c r="I33" s="2"/>
      <c r="J33" s="39"/>
      <c r="K33" s="2"/>
      <c r="L33" s="39"/>
      <c r="M33" s="5"/>
      <c r="N33" s="2"/>
      <c r="O33" s="2"/>
      <c r="P33" s="2"/>
      <c r="Q33" s="2"/>
      <c r="R33" s="2"/>
      <c r="S33" s="2"/>
      <c r="T33" s="2"/>
      <c r="U33" s="2"/>
      <c r="V33" s="2"/>
    </row>
    <row r="34" spans="1:22" s="24" customFormat="1" ht="15" customHeight="1">
      <c r="A34" s="29"/>
      <c r="B34" s="30">
        <v>53</v>
      </c>
      <c r="C34" s="29"/>
      <c r="D34" s="48" t="s">
        <v>30</v>
      </c>
      <c r="E34" s="49"/>
      <c r="F34" s="29"/>
      <c r="G34" s="32">
        <v>52</v>
      </c>
      <c r="H34" s="40">
        <f t="shared" si="2"/>
        <v>17041008</v>
      </c>
      <c r="I34" s="6">
        <v>100</v>
      </c>
      <c r="J34" s="41">
        <v>17040408</v>
      </c>
      <c r="K34" s="6">
        <v>100</v>
      </c>
      <c r="L34" s="41">
        <v>600</v>
      </c>
      <c r="M34" s="4">
        <f t="shared" si="3"/>
        <v>0</v>
      </c>
      <c r="N34" s="6">
        <v>100</v>
      </c>
      <c r="O34" s="6" t="s">
        <v>52</v>
      </c>
      <c r="P34" s="6" t="s">
        <v>52</v>
      </c>
      <c r="Q34" s="6">
        <v>100</v>
      </c>
      <c r="R34" s="6" t="s">
        <v>52</v>
      </c>
      <c r="S34" s="6" t="s">
        <v>52</v>
      </c>
      <c r="T34" s="6">
        <v>100</v>
      </c>
      <c r="U34" s="6">
        <v>100</v>
      </c>
      <c r="V34" s="6" t="s">
        <v>52</v>
      </c>
    </row>
    <row r="35" spans="1:22" s="17" customFormat="1" ht="12.75" customHeight="1">
      <c r="A35" s="25"/>
      <c r="B35" s="37"/>
      <c r="C35" s="25"/>
      <c r="D35" s="25"/>
      <c r="E35" s="34"/>
      <c r="F35" s="25"/>
      <c r="G35" s="35"/>
      <c r="H35" s="38"/>
      <c r="I35" s="2"/>
      <c r="J35" s="39"/>
      <c r="K35" s="2"/>
      <c r="L35" s="39"/>
      <c r="M35" s="5"/>
      <c r="N35" s="2"/>
      <c r="O35" s="2"/>
      <c r="P35" s="2"/>
      <c r="Q35" s="2"/>
      <c r="R35" s="2"/>
      <c r="S35" s="2"/>
      <c r="T35" s="2"/>
      <c r="U35" s="2"/>
      <c r="V35" s="2"/>
    </row>
    <row r="36" spans="1:22" s="24" customFormat="1" ht="15" customHeight="1">
      <c r="A36" s="29"/>
      <c r="B36" s="30">
        <v>54</v>
      </c>
      <c r="C36" s="29"/>
      <c r="D36" s="48" t="s">
        <v>46</v>
      </c>
      <c r="E36" s="49"/>
      <c r="F36" s="29"/>
      <c r="G36" s="32">
        <v>1356</v>
      </c>
      <c r="H36" s="40">
        <f t="shared" si="2"/>
        <v>12692312</v>
      </c>
      <c r="I36" s="6">
        <v>100</v>
      </c>
      <c r="J36" s="41">
        <v>12613924</v>
      </c>
      <c r="K36" s="6">
        <v>99.4</v>
      </c>
      <c r="L36" s="41">
        <v>78388</v>
      </c>
      <c r="M36" s="4">
        <f t="shared" si="3"/>
        <v>0.5999999999999943</v>
      </c>
      <c r="N36" s="6">
        <v>100</v>
      </c>
      <c r="O36" s="6">
        <v>9</v>
      </c>
      <c r="P36" s="6">
        <v>17.6</v>
      </c>
      <c r="Q36" s="6">
        <v>54.5</v>
      </c>
      <c r="R36" s="6">
        <v>18.9</v>
      </c>
      <c r="S36" s="6" t="s">
        <v>47</v>
      </c>
      <c r="T36" s="6">
        <v>100</v>
      </c>
      <c r="U36" s="6">
        <v>89</v>
      </c>
      <c r="V36" s="6">
        <f t="shared" si="0"/>
        <v>11</v>
      </c>
    </row>
    <row r="37" spans="1:22" s="17" customFormat="1" ht="12.75" customHeight="1">
      <c r="A37" s="25"/>
      <c r="B37" s="37"/>
      <c r="C37" s="25"/>
      <c r="D37" s="25"/>
      <c r="E37" s="34"/>
      <c r="F37" s="25"/>
      <c r="G37" s="35"/>
      <c r="H37" s="38"/>
      <c r="I37" s="2"/>
      <c r="J37" s="39"/>
      <c r="K37" s="2"/>
      <c r="L37" s="39"/>
      <c r="M37" s="5"/>
      <c r="N37" s="2"/>
      <c r="O37" s="2"/>
      <c r="P37" s="2"/>
      <c r="Q37" s="2"/>
      <c r="R37" s="2"/>
      <c r="S37" s="2"/>
      <c r="T37" s="2"/>
      <c r="U37" s="2"/>
      <c r="V37" s="2"/>
    </row>
    <row r="38" spans="1:22" s="24" customFormat="1" ht="15" customHeight="1">
      <c r="A38" s="29"/>
      <c r="B38" s="30">
        <v>55</v>
      </c>
      <c r="C38" s="29"/>
      <c r="D38" s="48" t="s">
        <v>31</v>
      </c>
      <c r="E38" s="49"/>
      <c r="F38" s="29"/>
      <c r="G38" s="32">
        <v>1967</v>
      </c>
      <c r="H38" s="40">
        <f t="shared" si="2"/>
        <v>33725571</v>
      </c>
      <c r="I38" s="6">
        <v>100</v>
      </c>
      <c r="J38" s="41">
        <v>33404417</v>
      </c>
      <c r="K38" s="6">
        <v>99</v>
      </c>
      <c r="L38" s="41">
        <v>321154</v>
      </c>
      <c r="M38" s="4">
        <f t="shared" si="3"/>
        <v>1</v>
      </c>
      <c r="N38" s="6">
        <v>100</v>
      </c>
      <c r="O38" s="6">
        <v>17.5</v>
      </c>
      <c r="P38" s="6">
        <v>12.8</v>
      </c>
      <c r="Q38" s="6">
        <v>50.7</v>
      </c>
      <c r="R38" s="6">
        <v>19</v>
      </c>
      <c r="S38" s="6" t="s">
        <v>53</v>
      </c>
      <c r="T38" s="6">
        <v>100</v>
      </c>
      <c r="U38" s="6">
        <v>92.8</v>
      </c>
      <c r="V38" s="6">
        <f t="shared" si="0"/>
        <v>7.200000000000003</v>
      </c>
    </row>
    <row r="39" spans="1:22" s="17" customFormat="1" ht="12.75" customHeight="1">
      <c r="A39" s="25"/>
      <c r="B39" s="37"/>
      <c r="C39" s="25"/>
      <c r="D39" s="25"/>
      <c r="E39" s="34"/>
      <c r="F39" s="25"/>
      <c r="G39" s="35"/>
      <c r="H39" s="38"/>
      <c r="I39" s="2"/>
      <c r="J39" s="39"/>
      <c r="K39" s="2"/>
      <c r="L39" s="39"/>
      <c r="M39" s="5"/>
      <c r="N39" s="2"/>
      <c r="O39" s="2"/>
      <c r="P39" s="2"/>
      <c r="Q39" s="2"/>
      <c r="R39" s="2"/>
      <c r="S39" s="2"/>
      <c r="T39" s="2"/>
      <c r="U39" s="2"/>
      <c r="V39" s="2"/>
    </row>
    <row r="40" spans="1:22" s="24" customFormat="1" ht="15" customHeight="1">
      <c r="A40" s="29"/>
      <c r="B40" s="30">
        <v>56</v>
      </c>
      <c r="C40" s="29"/>
      <c r="D40" s="48" t="s">
        <v>48</v>
      </c>
      <c r="E40" s="49"/>
      <c r="F40" s="29"/>
      <c r="G40" s="32">
        <v>794</v>
      </c>
      <c r="H40" s="40">
        <f t="shared" si="2"/>
        <v>26059165</v>
      </c>
      <c r="I40" s="6">
        <v>100</v>
      </c>
      <c r="J40" s="41">
        <v>24308468</v>
      </c>
      <c r="K40" s="6">
        <v>93.3</v>
      </c>
      <c r="L40" s="41">
        <v>1750697</v>
      </c>
      <c r="M40" s="4">
        <f t="shared" si="3"/>
        <v>6.700000000000003</v>
      </c>
      <c r="N40" s="6">
        <v>100</v>
      </c>
      <c r="O40" s="6">
        <v>24.1</v>
      </c>
      <c r="P40" s="6">
        <v>2.9</v>
      </c>
      <c r="Q40" s="6">
        <v>58.6</v>
      </c>
      <c r="R40" s="6">
        <v>14.4</v>
      </c>
      <c r="S40" s="6" t="s">
        <v>49</v>
      </c>
      <c r="T40" s="6">
        <v>100</v>
      </c>
      <c r="U40" s="6">
        <v>98.5</v>
      </c>
      <c r="V40" s="6">
        <f t="shared" si="0"/>
        <v>1.5</v>
      </c>
    </row>
    <row r="41" spans="1:22" s="17" customFormat="1" ht="12.75" customHeight="1">
      <c r="A41" s="25"/>
      <c r="B41" s="37"/>
      <c r="C41" s="25"/>
      <c r="D41" s="25"/>
      <c r="E41" s="34"/>
      <c r="F41" s="25"/>
      <c r="G41" s="35"/>
      <c r="H41" s="38"/>
      <c r="I41" s="2"/>
      <c r="J41" s="39"/>
      <c r="K41" s="2"/>
      <c r="L41" s="39"/>
      <c r="M41" s="5"/>
      <c r="N41" s="2"/>
      <c r="O41" s="2"/>
      <c r="P41" s="2"/>
      <c r="Q41" s="2"/>
      <c r="R41" s="2"/>
      <c r="S41" s="2"/>
      <c r="T41" s="2"/>
      <c r="U41" s="2"/>
      <c r="V41" s="2"/>
    </row>
    <row r="42" spans="1:22" s="24" customFormat="1" ht="15" customHeight="1">
      <c r="A42" s="29"/>
      <c r="B42" s="30">
        <v>57</v>
      </c>
      <c r="C42" s="29"/>
      <c r="D42" s="48" t="s">
        <v>54</v>
      </c>
      <c r="E42" s="49"/>
      <c r="F42" s="29"/>
      <c r="G42" s="32">
        <v>810</v>
      </c>
      <c r="H42" s="40">
        <f t="shared" si="2"/>
        <v>12301544</v>
      </c>
      <c r="I42" s="6">
        <v>100</v>
      </c>
      <c r="J42" s="41">
        <v>12130990</v>
      </c>
      <c r="K42" s="6">
        <v>98.5</v>
      </c>
      <c r="L42" s="41">
        <v>170554</v>
      </c>
      <c r="M42" s="4">
        <f t="shared" si="3"/>
        <v>1.5</v>
      </c>
      <c r="N42" s="6">
        <v>100</v>
      </c>
      <c r="O42" s="6">
        <v>11</v>
      </c>
      <c r="P42" s="6">
        <v>19.5</v>
      </c>
      <c r="Q42" s="6">
        <v>60.1</v>
      </c>
      <c r="R42" s="6">
        <v>9.4</v>
      </c>
      <c r="S42" s="6" t="s">
        <v>50</v>
      </c>
      <c r="T42" s="6">
        <v>100</v>
      </c>
      <c r="U42" s="6">
        <v>79.2</v>
      </c>
      <c r="V42" s="6">
        <f t="shared" si="0"/>
        <v>20.799999999999997</v>
      </c>
    </row>
    <row r="43" spans="1:22" s="17" customFormat="1" ht="12.75" customHeight="1">
      <c r="A43" s="25"/>
      <c r="B43" s="37"/>
      <c r="C43" s="25"/>
      <c r="D43" s="25"/>
      <c r="E43" s="34"/>
      <c r="F43" s="25"/>
      <c r="G43" s="35"/>
      <c r="H43" s="38"/>
      <c r="I43" s="2"/>
      <c r="J43" s="39"/>
      <c r="K43" s="2"/>
      <c r="L43" s="39"/>
      <c r="M43" s="5"/>
      <c r="N43" s="2"/>
      <c r="O43" s="2"/>
      <c r="P43" s="2"/>
      <c r="Q43" s="2"/>
      <c r="R43" s="2"/>
      <c r="S43" s="2"/>
      <c r="T43" s="2"/>
      <c r="U43" s="2"/>
      <c r="V43" s="2"/>
    </row>
    <row r="44" spans="1:22" s="24" customFormat="1" ht="15" customHeight="1">
      <c r="A44" s="29"/>
      <c r="B44" s="30">
        <v>58</v>
      </c>
      <c r="C44" s="29"/>
      <c r="D44" s="48" t="s">
        <v>32</v>
      </c>
      <c r="E44" s="49"/>
      <c r="F44" s="29"/>
      <c r="G44" s="32">
        <v>2538</v>
      </c>
      <c r="H44" s="40">
        <f t="shared" si="2"/>
        <v>33020986</v>
      </c>
      <c r="I44" s="6">
        <v>100</v>
      </c>
      <c r="J44" s="41">
        <v>32290746</v>
      </c>
      <c r="K44" s="6">
        <v>97.8</v>
      </c>
      <c r="L44" s="41">
        <v>730240</v>
      </c>
      <c r="M44" s="4">
        <f t="shared" si="3"/>
        <v>2.200000000000003</v>
      </c>
      <c r="N44" s="6">
        <v>100</v>
      </c>
      <c r="O44" s="6">
        <v>7.9</v>
      </c>
      <c r="P44" s="6">
        <v>6.2</v>
      </c>
      <c r="Q44" s="6">
        <v>68.8</v>
      </c>
      <c r="R44" s="6">
        <v>17</v>
      </c>
      <c r="S44" s="6">
        <v>0.1</v>
      </c>
      <c r="T44" s="6">
        <v>100</v>
      </c>
      <c r="U44" s="6">
        <v>90.4</v>
      </c>
      <c r="V44" s="6">
        <f t="shared" si="0"/>
        <v>9.599999999999994</v>
      </c>
    </row>
    <row r="45" spans="1:7" ht="3.75" customHeight="1" thickBot="1">
      <c r="A45" s="42"/>
      <c r="B45" s="42"/>
      <c r="C45" s="42"/>
      <c r="D45" s="42"/>
      <c r="E45" s="42"/>
      <c r="F45" s="42"/>
      <c r="G45" s="43"/>
    </row>
    <row r="46" spans="1:22" ht="12.75" customHeight="1">
      <c r="A46" s="44" t="s">
        <v>37</v>
      </c>
      <c r="B46" s="45"/>
      <c r="C46" s="45"/>
      <c r="D46" s="45"/>
      <c r="E46" s="45"/>
      <c r="F46" s="45"/>
      <c r="G46" s="46"/>
      <c r="H46" s="46"/>
      <c r="I46" s="7"/>
      <c r="J46" s="46"/>
      <c r="K46" s="7"/>
      <c r="L46" s="46"/>
      <c r="M46" s="7"/>
      <c r="N46" s="7"/>
      <c r="O46" s="7"/>
      <c r="P46" s="7"/>
      <c r="Q46" s="7"/>
      <c r="R46" s="7"/>
      <c r="S46" s="7"/>
      <c r="T46" s="7"/>
      <c r="U46" s="7"/>
      <c r="V46" s="7"/>
    </row>
  </sheetData>
  <mergeCells count="33">
    <mergeCell ref="H4:M4"/>
    <mergeCell ref="G4:G7"/>
    <mergeCell ref="A4:F7"/>
    <mergeCell ref="H5:H7"/>
    <mergeCell ref="N5:S5"/>
    <mergeCell ref="N4:V4"/>
    <mergeCell ref="R6:R7"/>
    <mergeCell ref="S6:S7"/>
    <mergeCell ref="T6:T7"/>
    <mergeCell ref="U6:U7"/>
    <mergeCell ref="N6:N7"/>
    <mergeCell ref="O6:O7"/>
    <mergeCell ref="P6:P7"/>
    <mergeCell ref="B11:C11"/>
    <mergeCell ref="B32:C32"/>
    <mergeCell ref="A9:F9"/>
    <mergeCell ref="V6:V7"/>
    <mergeCell ref="Q6:Q7"/>
    <mergeCell ref="L5:L7"/>
    <mergeCell ref="J5:J7"/>
    <mergeCell ref="D11:E11"/>
    <mergeCell ref="D13:E13"/>
    <mergeCell ref="D16:E16"/>
    <mergeCell ref="U3:V3"/>
    <mergeCell ref="D40:E40"/>
    <mergeCell ref="D42:E42"/>
    <mergeCell ref="D44:E44"/>
    <mergeCell ref="D32:E32"/>
    <mergeCell ref="D34:E34"/>
    <mergeCell ref="D36:E36"/>
    <mergeCell ref="D38:E38"/>
    <mergeCell ref="D24:E24"/>
    <mergeCell ref="T5:V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2009-06-18T06:20:39Z</cp:lastPrinted>
  <dcterms:created xsi:type="dcterms:W3CDTF">2001-04-19T07:32:36Z</dcterms:created>
  <dcterms:modified xsi:type="dcterms:W3CDTF">2010-03-11T07:39:16Z</dcterms:modified>
  <cp:category/>
  <cp:version/>
  <cp:contentType/>
  <cp:contentStatus/>
</cp:coreProperties>
</file>