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rentai.local\fssroot\3006健康福祉部\0535高齢福祉課\020 長寿社会推進係\★☆介護保険事業費補助金\R7\04要綱改正\01課内協議\様式\"/>
    </mc:Choice>
  </mc:AlternateContent>
  <xr:revisionPtr revIDLastSave="0" documentId="13_ncr:1_{882ECAB7-2EF6-42AF-9B5E-F7FF7241A8FA}" xr6:coauthVersionLast="47" xr6:coauthVersionMax="47" xr10:uidLastSave="{00000000-0000-0000-0000-000000000000}"/>
  <bookViews>
    <workbookView xWindow="-108" yWindow="-108" windowWidth="23256" windowHeight="12456" activeTab="1" xr2:uid="{EE998B0A-25A8-429B-B32E-8644616560B8}"/>
  </bookViews>
  <sheets>
    <sheet name="別記第４号様式" sheetId="5" r:id="rId1"/>
    <sheet name="別紙１" sheetId="22" r:id="rId2"/>
    <sheet name="データセット（別紙１）" sheetId="23" state="hidden" r:id="rId3"/>
    <sheet name="別紙２" sheetId="19" r:id="rId4"/>
    <sheet name="記入見本" sheetId="20" state="hidden" r:id="rId5"/>
    <sheet name="データセット（別紙２）" sheetId="21" state="hidden" r:id="rId6"/>
  </sheets>
  <externalReferences>
    <externalReference r:id="rId7"/>
  </externalReferences>
  <definedNames>
    <definedName name="_xlnm.Print_Area" localSheetId="4">記入見本!$A$1:$F$70</definedName>
    <definedName name="_xlnm.Print_Area" localSheetId="0">別記第４号様式!$A$1:$R$35</definedName>
    <definedName name="_xlnm.Print_Area" localSheetId="1">別紙１!$B$18:$W$94</definedName>
    <definedName name="_xlnm.Print_Area" localSheetId="3">別紙２!$A$1:$F$74</definedName>
    <definedName name="補助率">[1]データリスト!$L$3:$L$6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3" i="22" l="1"/>
  <c r="L27" i="22"/>
  <c r="K27" i="22"/>
  <c r="N72" i="22" l="1"/>
  <c r="L72" i="22"/>
  <c r="J72" i="22"/>
  <c r="H72" i="22"/>
  <c r="F72" i="22"/>
  <c r="P66" i="22"/>
  <c r="I72" i="22" l="1"/>
  <c r="P72" i="22"/>
  <c r="G66" i="22"/>
  <c r="G55" i="22"/>
  <c r="G43" i="22"/>
  <c r="G56" i="22" l="1"/>
  <c r="M89" i="22"/>
  <c r="Q45" i="22" l="1"/>
  <c r="I34" i="22"/>
  <c r="I35" i="22"/>
  <c r="I36" i="22"/>
  <c r="I37" i="22"/>
  <c r="I38" i="22"/>
  <c r="I39" i="22"/>
  <c r="I40" i="22"/>
  <c r="I41" i="22"/>
  <c r="I42" i="22"/>
  <c r="I33" i="22"/>
  <c r="M93" i="22" l="1"/>
  <c r="M92" i="22"/>
  <c r="M91" i="22"/>
  <c r="M90" i="22"/>
  <c r="I66" i="22"/>
  <c r="L66" i="22" s="1"/>
  <c r="N66" i="22" s="1"/>
  <c r="R66" i="22" s="1"/>
  <c r="T66" i="22" s="1"/>
  <c r="V66" i="22" s="1"/>
  <c r="Q54" i="22"/>
  <c r="P54" i="22"/>
  <c r="I54" i="22"/>
  <c r="L54" i="22" s="1"/>
  <c r="N54" i="22" s="1"/>
  <c r="Q53" i="22"/>
  <c r="P53" i="22"/>
  <c r="I53" i="22"/>
  <c r="L53" i="22" s="1"/>
  <c r="N53" i="22" s="1"/>
  <c r="Q52" i="22"/>
  <c r="P52" i="22"/>
  <c r="I52" i="22"/>
  <c r="L52" i="22" s="1"/>
  <c r="N52" i="22" s="1"/>
  <c r="Q51" i="22"/>
  <c r="P51" i="22"/>
  <c r="I51" i="22"/>
  <c r="L51" i="22" s="1"/>
  <c r="N51" i="22" s="1"/>
  <c r="Q50" i="22"/>
  <c r="P50" i="22"/>
  <c r="I50" i="22"/>
  <c r="L50" i="22" s="1"/>
  <c r="N50" i="22" s="1"/>
  <c r="Q49" i="22"/>
  <c r="P49" i="22"/>
  <c r="I49" i="22"/>
  <c r="L49" i="22" s="1"/>
  <c r="N49" i="22" s="1"/>
  <c r="P45" i="22"/>
  <c r="L45" i="22"/>
  <c r="N45" i="22" s="1"/>
  <c r="Q42" i="22"/>
  <c r="P42" i="22"/>
  <c r="L42" i="22"/>
  <c r="N42" i="22" s="1"/>
  <c r="R42" i="22" s="1"/>
  <c r="Q41" i="22"/>
  <c r="P41" i="22"/>
  <c r="L41" i="22"/>
  <c r="N41" i="22" s="1"/>
  <c r="R41" i="22" s="1"/>
  <c r="Q40" i="22"/>
  <c r="P40" i="22"/>
  <c r="L40" i="22"/>
  <c r="N40" i="22" s="1"/>
  <c r="Q39" i="22"/>
  <c r="P39" i="22"/>
  <c r="L39" i="22"/>
  <c r="N39" i="22" s="1"/>
  <c r="Q38" i="22"/>
  <c r="P38" i="22"/>
  <c r="L38" i="22"/>
  <c r="N38" i="22" s="1"/>
  <c r="R38" i="22" s="1"/>
  <c r="Q37" i="22"/>
  <c r="P37" i="22"/>
  <c r="L37" i="22"/>
  <c r="N37" i="22" s="1"/>
  <c r="Q36" i="22"/>
  <c r="P36" i="22"/>
  <c r="L36" i="22"/>
  <c r="N36" i="22" s="1"/>
  <c r="Q35" i="22"/>
  <c r="P35" i="22"/>
  <c r="L35" i="22"/>
  <c r="N35" i="22" s="1"/>
  <c r="Q34" i="22"/>
  <c r="P34" i="22"/>
  <c r="L34" i="22"/>
  <c r="N34" i="22" s="1"/>
  <c r="R34" i="22" s="1"/>
  <c r="Q33" i="22"/>
  <c r="P33" i="22"/>
  <c r="N33" i="22"/>
  <c r="R33" i="22" s="1"/>
  <c r="L24" i="22"/>
  <c r="K24" i="22"/>
  <c r="B15" i="22"/>
  <c r="B10" i="22"/>
  <c r="R37" i="22" l="1"/>
  <c r="R54" i="22"/>
  <c r="R35" i="22"/>
  <c r="R52" i="22"/>
  <c r="R40" i="22"/>
  <c r="R49" i="22"/>
  <c r="R53" i="22"/>
  <c r="R39" i="22"/>
  <c r="R45" i="22"/>
  <c r="R50" i="22"/>
  <c r="R36" i="22"/>
  <c r="R51" i="22"/>
  <c r="O17" i="5"/>
  <c r="R55" i="22" l="1"/>
  <c r="R43" i="22"/>
  <c r="R56" i="22" s="1"/>
  <c r="T56" i="22" s="1"/>
  <c r="V56" i="22" s="1"/>
  <c r="T72" i="22" s="1"/>
</calcChain>
</file>

<file path=xl/sharedStrings.xml><?xml version="1.0" encoding="utf-8"?>
<sst xmlns="http://schemas.openxmlformats.org/spreadsheetml/2006/main" count="687" uniqueCount="469">
  <si>
    <t>号</t>
    <rPh sb="0" eb="1">
      <t>ゴウ</t>
    </rPh>
    <phoneticPr fontId="7"/>
  </si>
  <si>
    <t>年</t>
    <rPh sb="0" eb="1">
      <t>ネン</t>
    </rPh>
    <phoneticPr fontId="7"/>
  </si>
  <si>
    <t>月</t>
    <rPh sb="0" eb="1">
      <t>ツキ</t>
    </rPh>
    <phoneticPr fontId="7"/>
  </si>
  <si>
    <t>日</t>
    <rPh sb="0" eb="1">
      <t>ヒ</t>
    </rPh>
    <phoneticPr fontId="7"/>
  </si>
  <si>
    <t xml:space="preserve">   岐阜県知事　　様</t>
    <phoneticPr fontId="7"/>
  </si>
  <si>
    <t>所在地</t>
  </si>
  <si>
    <t>補助事業者名</t>
    <phoneticPr fontId="7"/>
  </si>
  <si>
    <t>代表者職氏名</t>
    <rPh sb="0" eb="3">
      <t>ダイヒョウシャ</t>
    </rPh>
    <rPh sb="3" eb="6">
      <t>ショクシメイ</t>
    </rPh>
    <phoneticPr fontId="7"/>
  </si>
  <si>
    <t>記</t>
  </si>
  <si>
    <t>円</t>
    <rPh sb="0" eb="1">
      <t>エン</t>
    </rPh>
    <phoneticPr fontId="7"/>
  </si>
  <si>
    <t xml:space="preserve"> </t>
    <phoneticPr fontId="7"/>
  </si>
  <si>
    <t>⇒該当する選択肢の横に○印をつけてください</t>
    <rPh sb="1" eb="3">
      <t>ガイトウ</t>
    </rPh>
    <rPh sb="5" eb="8">
      <t>センタクシ</t>
    </rPh>
    <rPh sb="9" eb="10">
      <t>ヨコ</t>
    </rPh>
    <rPh sb="12" eb="13">
      <t>シルシ</t>
    </rPh>
    <phoneticPr fontId="7"/>
  </si>
  <si>
    <t>⇒プルダウンメニューから該当する選択肢を1つ選んでください</t>
    <rPh sb="12" eb="14">
      <t>ガイトウ</t>
    </rPh>
    <rPh sb="16" eb="19">
      <t>センタクシ</t>
    </rPh>
    <rPh sb="22" eb="23">
      <t>エラ</t>
    </rPh>
    <phoneticPr fontId="7"/>
  </si>
  <si>
    <t>⇒文字等を直接入力してください</t>
    <rPh sb="1" eb="3">
      <t>モジ</t>
    </rPh>
    <rPh sb="3" eb="4">
      <t>トウ</t>
    </rPh>
    <rPh sb="5" eb="7">
      <t>チョクセツ</t>
    </rPh>
    <rPh sb="7" eb="9">
      <t>ニュウリョク</t>
    </rPh>
    <phoneticPr fontId="7"/>
  </si>
  <si>
    <t>※どちらかに○を付けてください。</t>
    <phoneticPr fontId="12"/>
  </si>
  <si>
    <t>介護テクノロジー導入支援事業</t>
    <rPh sb="0" eb="2">
      <t>カイゴ</t>
    </rPh>
    <rPh sb="8" eb="10">
      <t>ドウニュウ</t>
    </rPh>
    <rPh sb="10" eb="12">
      <t>シエン</t>
    </rPh>
    <rPh sb="12" eb="14">
      <t>ジギョウ</t>
    </rPh>
    <phoneticPr fontId="12"/>
  </si>
  <si>
    <t>介護テクノロジー定着支援事業　</t>
    <rPh sb="0" eb="2">
      <t>カイゴ</t>
    </rPh>
    <rPh sb="8" eb="10">
      <t>テイチャク</t>
    </rPh>
    <rPh sb="10" eb="12">
      <t>シエン</t>
    </rPh>
    <rPh sb="12" eb="14">
      <t>ジギョウ</t>
    </rPh>
    <phoneticPr fontId="12"/>
  </si>
  <si>
    <t>（ア）事業所の基本情報</t>
    <rPh sb="3" eb="6">
      <t>ジギョウショ</t>
    </rPh>
    <rPh sb="7" eb="9">
      <t>キホン</t>
    </rPh>
    <rPh sb="9" eb="11">
      <t>ジョウホウ</t>
    </rPh>
    <phoneticPr fontId="12"/>
  </si>
  <si>
    <t>(1)</t>
    <phoneticPr fontId="12"/>
  </si>
  <si>
    <t>事業所番号</t>
    <rPh sb="0" eb="3">
      <t>ジギョウショ</t>
    </rPh>
    <rPh sb="3" eb="5">
      <t>バンゴウ</t>
    </rPh>
    <phoneticPr fontId="12"/>
  </si>
  <si>
    <t>(2)</t>
  </si>
  <si>
    <t>事業所名</t>
    <rPh sb="0" eb="4">
      <t>ジギョウショメイ</t>
    </rPh>
    <phoneticPr fontId="12"/>
  </si>
  <si>
    <t>(3)</t>
  </si>
  <si>
    <t>事業所所在都道府県</t>
    <rPh sb="0" eb="3">
      <t>ジギョウショ</t>
    </rPh>
    <rPh sb="3" eb="9">
      <t>ショザイトドウフケン</t>
    </rPh>
    <phoneticPr fontId="12"/>
  </si>
  <si>
    <t>(4)</t>
  </si>
  <si>
    <t>事業所所在住所</t>
    <rPh sb="0" eb="3">
      <t>ジギョウショ</t>
    </rPh>
    <rPh sb="3" eb="5">
      <t>ショザイ</t>
    </rPh>
    <rPh sb="5" eb="7">
      <t>ジュウショ</t>
    </rPh>
    <phoneticPr fontId="12"/>
  </si>
  <si>
    <t>(5)</t>
  </si>
  <si>
    <t>サービス種別</t>
    <rPh sb="4" eb="6">
      <t>シュベツ</t>
    </rPh>
    <phoneticPr fontId="12"/>
  </si>
  <si>
    <t>(6)</t>
  </si>
  <si>
    <t>利用者数（申請時点）</t>
    <rPh sb="0" eb="4">
      <t>リヨウシャスウ</t>
    </rPh>
    <rPh sb="5" eb="7">
      <t>シンセイ</t>
    </rPh>
    <rPh sb="7" eb="9">
      <t>ジテン</t>
    </rPh>
    <phoneticPr fontId="12"/>
  </si>
  <si>
    <t>(7)</t>
  </si>
  <si>
    <t>職員数（申請時点）</t>
    <rPh sb="0" eb="2">
      <t>ショクイン</t>
    </rPh>
    <rPh sb="2" eb="3">
      <t>スウ</t>
    </rPh>
    <phoneticPr fontId="12"/>
  </si>
  <si>
    <t>複数選択可</t>
    <rPh sb="0" eb="2">
      <t>フクスウ</t>
    </rPh>
    <rPh sb="2" eb="4">
      <t>センタク</t>
    </rPh>
    <rPh sb="4" eb="5">
      <t>カ</t>
    </rPh>
    <phoneticPr fontId="12"/>
  </si>
  <si>
    <t>記録業務に要する時間が長い</t>
    <rPh sb="0" eb="2">
      <t>キロク</t>
    </rPh>
    <rPh sb="2" eb="4">
      <t>ギョウム</t>
    </rPh>
    <rPh sb="5" eb="6">
      <t>ヨウ</t>
    </rPh>
    <rPh sb="8" eb="10">
      <t>ジカン</t>
    </rPh>
    <rPh sb="11" eb="12">
      <t>ナガ</t>
    </rPh>
    <phoneticPr fontId="12"/>
  </si>
  <si>
    <t>文書の量が多い</t>
    <rPh sb="0" eb="2">
      <t>ブンショ</t>
    </rPh>
    <rPh sb="3" eb="4">
      <t>リョウ</t>
    </rPh>
    <rPh sb="5" eb="6">
      <t>オオ</t>
    </rPh>
    <phoneticPr fontId="12"/>
  </si>
  <si>
    <t>事業所内の情報共有が非効率</t>
    <rPh sb="0" eb="3">
      <t>ジギョウショ</t>
    </rPh>
    <rPh sb="3" eb="4">
      <t>ナイ</t>
    </rPh>
    <rPh sb="5" eb="7">
      <t>ジョウホウ</t>
    </rPh>
    <rPh sb="7" eb="9">
      <t>キョウユウ</t>
    </rPh>
    <rPh sb="10" eb="13">
      <t>ヒコウリツ</t>
    </rPh>
    <phoneticPr fontId="12"/>
  </si>
  <si>
    <t>他事業所との情報共有が非効率</t>
    <rPh sb="0" eb="1">
      <t>タ</t>
    </rPh>
    <rPh sb="1" eb="4">
      <t>ジギョウショ</t>
    </rPh>
    <rPh sb="6" eb="8">
      <t>ジョウホウ</t>
    </rPh>
    <rPh sb="8" eb="10">
      <t>キョウユウ</t>
    </rPh>
    <rPh sb="11" eb="14">
      <t>ヒコウリツ</t>
    </rPh>
    <phoneticPr fontId="12"/>
  </si>
  <si>
    <t>職員の心理的負担が大きい</t>
    <rPh sb="0" eb="2">
      <t>ショクイン</t>
    </rPh>
    <rPh sb="3" eb="6">
      <t>シンリテキ</t>
    </rPh>
    <rPh sb="6" eb="8">
      <t>フタン</t>
    </rPh>
    <rPh sb="9" eb="10">
      <t>オオ</t>
    </rPh>
    <phoneticPr fontId="12"/>
  </si>
  <si>
    <t>超過勤務が多い</t>
    <rPh sb="0" eb="2">
      <t>チョウカ</t>
    </rPh>
    <rPh sb="2" eb="4">
      <t>キンム</t>
    </rPh>
    <rPh sb="5" eb="6">
      <t>オオ</t>
    </rPh>
    <phoneticPr fontId="12"/>
  </si>
  <si>
    <t>記録が不正確・不十分</t>
    <rPh sb="0" eb="2">
      <t>キロク</t>
    </rPh>
    <rPh sb="3" eb="6">
      <t>フセイカク</t>
    </rPh>
    <rPh sb="7" eb="10">
      <t>フジュウブン</t>
    </rPh>
    <phoneticPr fontId="12"/>
  </si>
  <si>
    <t>その他</t>
    <rPh sb="2" eb="3">
      <t>タ</t>
    </rPh>
    <phoneticPr fontId="12"/>
  </si>
  <si>
    <t>（自由記述）</t>
    <rPh sb="1" eb="3">
      <t>ジユウ</t>
    </rPh>
    <rPh sb="3" eb="5">
      <t>キジュツ</t>
    </rPh>
    <phoneticPr fontId="12"/>
  </si>
  <si>
    <t>介護ソフト等</t>
    <rPh sb="0" eb="2">
      <t>カイゴ</t>
    </rPh>
    <rPh sb="5" eb="6">
      <t>トウ</t>
    </rPh>
    <phoneticPr fontId="12"/>
  </si>
  <si>
    <t>モバイルPC</t>
    <phoneticPr fontId="12"/>
  </si>
  <si>
    <t>タブレット情報端末</t>
    <rPh sb="5" eb="7">
      <t>ジョウホウ</t>
    </rPh>
    <rPh sb="7" eb="9">
      <t>タンマツ</t>
    </rPh>
    <phoneticPr fontId="12"/>
  </si>
  <si>
    <t>スマートフォン</t>
    <phoneticPr fontId="12"/>
  </si>
  <si>
    <t>通信環境機器等</t>
    <rPh sb="0" eb="2">
      <t>ツウシン</t>
    </rPh>
    <rPh sb="2" eb="4">
      <t>カンキョウ</t>
    </rPh>
    <rPh sb="4" eb="6">
      <t>キキ</t>
    </rPh>
    <rPh sb="6" eb="7">
      <t>トウ</t>
    </rPh>
    <phoneticPr fontId="27"/>
  </si>
  <si>
    <t>インカム</t>
    <phoneticPr fontId="12"/>
  </si>
  <si>
    <t>介護ロボット（見守りセンサー以外）</t>
    <rPh sb="0" eb="2">
      <t>カイゴ</t>
    </rPh>
    <rPh sb="7" eb="9">
      <t>ミマモ</t>
    </rPh>
    <rPh sb="14" eb="16">
      <t>イガイ</t>
    </rPh>
    <phoneticPr fontId="12"/>
  </si>
  <si>
    <t>見守りセンサー</t>
    <rPh sb="0" eb="2">
      <t>ミマモ</t>
    </rPh>
    <phoneticPr fontId="12"/>
  </si>
  <si>
    <t>②　参考にした資料等</t>
    <rPh sb="2" eb="4">
      <t>サンコウ</t>
    </rPh>
    <rPh sb="7" eb="9">
      <t>シリョウ</t>
    </rPh>
    <rPh sb="9" eb="10">
      <t>ナド</t>
    </rPh>
    <phoneticPr fontId="12"/>
  </si>
  <si>
    <t>介護サービス事業における生産性向上に資するガイドライン</t>
    <rPh sb="0" eb="2">
      <t>カイゴ</t>
    </rPh>
    <rPh sb="6" eb="8">
      <t>ジギョウ</t>
    </rPh>
    <rPh sb="12" eb="15">
      <t>セイサンセイ</t>
    </rPh>
    <rPh sb="15" eb="17">
      <t>コウジョウ</t>
    </rPh>
    <rPh sb="18" eb="19">
      <t>シ</t>
    </rPh>
    <phoneticPr fontId="12"/>
  </si>
  <si>
    <t>介護サービス事業所におけるICT 機器・ソフトウェア導入に関する手引き</t>
    <phoneticPr fontId="12"/>
  </si>
  <si>
    <t>介護ソフトを選定・導入する際のポイント集</t>
    <phoneticPr fontId="12"/>
  </si>
  <si>
    <t>介護ロボットのパッケージ導入モデル</t>
    <phoneticPr fontId="12"/>
  </si>
  <si>
    <t>介護現場で活用されるテクノロジー便覧</t>
    <phoneticPr fontId="12"/>
  </si>
  <si>
    <t>プラットフォーム窓口や介護生産性向上総合相談センター</t>
    <rPh sb="8" eb="10">
      <t>マドグチ</t>
    </rPh>
    <rPh sb="11" eb="13">
      <t>カイゴ</t>
    </rPh>
    <rPh sb="13" eb="16">
      <t>セイサンセイ</t>
    </rPh>
    <rPh sb="16" eb="18">
      <t>コウジョウ</t>
    </rPh>
    <rPh sb="18" eb="20">
      <t>ソウゴウ</t>
    </rPh>
    <rPh sb="20" eb="22">
      <t>ソウダン</t>
    </rPh>
    <phoneticPr fontId="12"/>
  </si>
  <si>
    <t>厚生労働省主催　介護現場における生産性向上推進フォーラム（オンデマンド視聴を含む）</t>
    <rPh sb="0" eb="2">
      <t>コウセイ</t>
    </rPh>
    <rPh sb="2" eb="5">
      <t>ロウドウショウ</t>
    </rPh>
    <rPh sb="5" eb="7">
      <t>シュサイ</t>
    </rPh>
    <rPh sb="8" eb="10">
      <t>カイゴ</t>
    </rPh>
    <rPh sb="10" eb="12">
      <t>ゲンバ</t>
    </rPh>
    <rPh sb="16" eb="19">
      <t>セイサンセイ</t>
    </rPh>
    <rPh sb="19" eb="21">
      <t>コウジョウ</t>
    </rPh>
    <rPh sb="21" eb="23">
      <t>スイシン</t>
    </rPh>
    <phoneticPr fontId="12"/>
  </si>
  <si>
    <t>厚生労働省主催　介護現場における生産性向上ビギナーセミナー（オンデマンド視聴を含む）</t>
    <rPh sb="0" eb="2">
      <t>コウセイ</t>
    </rPh>
    <rPh sb="2" eb="5">
      <t>ロウドウショウ</t>
    </rPh>
    <rPh sb="5" eb="7">
      <t>シュサイ</t>
    </rPh>
    <rPh sb="8" eb="10">
      <t>カイゴ</t>
    </rPh>
    <rPh sb="10" eb="12">
      <t>ゲンバ</t>
    </rPh>
    <rPh sb="16" eb="19">
      <t>セイサンセイ</t>
    </rPh>
    <rPh sb="19" eb="21">
      <t>コウジョウ</t>
    </rPh>
    <phoneticPr fontId="12"/>
  </si>
  <si>
    <t>日本介護福祉士会主催　デジタル・テクノロジー基本研修</t>
    <rPh sb="0" eb="2">
      <t>ニホン</t>
    </rPh>
    <rPh sb="2" eb="4">
      <t>カイゴ</t>
    </rPh>
    <rPh sb="4" eb="7">
      <t>フクシシ</t>
    </rPh>
    <rPh sb="7" eb="8">
      <t>カイ</t>
    </rPh>
    <rPh sb="8" eb="10">
      <t>シュサイ</t>
    </rPh>
    <phoneticPr fontId="12"/>
  </si>
  <si>
    <t>職場の環境整備の見直し（整理整頓等）</t>
    <phoneticPr fontId="12"/>
  </si>
  <si>
    <t>業務の明確化と役割分担の見直し（業務全体の流れの再構築、テクノロジーの活用等）</t>
    <phoneticPr fontId="12"/>
  </si>
  <si>
    <t>業務手順書・マニュアルの作成（申し送り等の標準化等）</t>
    <phoneticPr fontId="12"/>
  </si>
  <si>
    <t>記録・報告様式の見直し</t>
    <phoneticPr fontId="12"/>
  </si>
  <si>
    <t>情報共有の方法の見直し</t>
    <phoneticPr fontId="12"/>
  </si>
  <si>
    <t>ＯＪＴの仕組みづくり（研修の実施等）</t>
    <phoneticPr fontId="12"/>
  </si>
  <si>
    <t>理念・行動指針の徹底</t>
    <phoneticPr fontId="12"/>
  </si>
  <si>
    <t>利用者ごとの計画作成や記録に係る書類　（例：アセスメントシート、サービス担当者会議録）</t>
    <rPh sb="20" eb="21">
      <t>レイ</t>
    </rPh>
    <rPh sb="36" eb="39">
      <t>タントウシャ</t>
    </rPh>
    <rPh sb="39" eb="42">
      <t>カイギロク</t>
    </rPh>
    <phoneticPr fontId="12"/>
  </si>
  <si>
    <t>介護報酬の請求に関する文書　（例：サービス提供表、介護給付費明細書）</t>
    <rPh sb="15" eb="16">
      <t>レイ</t>
    </rPh>
    <rPh sb="21" eb="24">
      <t>テイキョウヒョウ</t>
    </rPh>
    <rPh sb="25" eb="27">
      <t>カイゴ</t>
    </rPh>
    <rPh sb="27" eb="30">
      <t>キュウフヒ</t>
    </rPh>
    <rPh sb="30" eb="33">
      <t>メイサイショ</t>
    </rPh>
    <phoneticPr fontId="12"/>
  </si>
  <si>
    <t>実施記録　（例：送迎の記録、入浴の記録）</t>
    <rPh sb="0" eb="2">
      <t>ジッシ</t>
    </rPh>
    <rPh sb="2" eb="4">
      <t>キロク</t>
    </rPh>
    <rPh sb="6" eb="7">
      <t>レイ</t>
    </rPh>
    <rPh sb="8" eb="10">
      <t>ソウゲイ</t>
    </rPh>
    <rPh sb="11" eb="13">
      <t>キロク</t>
    </rPh>
    <rPh sb="14" eb="16">
      <t>ニュウヨク</t>
    </rPh>
    <rPh sb="17" eb="19">
      <t>キロク</t>
    </rPh>
    <phoneticPr fontId="12"/>
  </si>
  <si>
    <t>加算に係るチェックシート、スクリーニング様式等　（例：各種スクリーニング様式等）</t>
    <rPh sb="0" eb="2">
      <t>カサン</t>
    </rPh>
    <rPh sb="3" eb="4">
      <t>カカ</t>
    </rPh>
    <rPh sb="20" eb="22">
      <t>ヨウシキ</t>
    </rPh>
    <rPh sb="22" eb="23">
      <t>ナド</t>
    </rPh>
    <rPh sb="25" eb="26">
      <t>レイ</t>
    </rPh>
    <rPh sb="27" eb="29">
      <t>カクシュ</t>
    </rPh>
    <rPh sb="36" eb="38">
      <t>ヨウシキ</t>
    </rPh>
    <rPh sb="38" eb="39">
      <t>ナド</t>
    </rPh>
    <phoneticPr fontId="12"/>
  </si>
  <si>
    <t>⑤-2　文書の具体的な枚数</t>
    <rPh sb="4" eb="6">
      <t>ブンショ</t>
    </rPh>
    <rPh sb="7" eb="10">
      <t>グタイテキ</t>
    </rPh>
    <rPh sb="11" eb="13">
      <t>マイスウ</t>
    </rPh>
    <phoneticPr fontId="12"/>
  </si>
  <si>
    <t>択一</t>
    <rPh sb="0" eb="2">
      <t>タクイツ</t>
    </rPh>
    <phoneticPr fontId="12"/>
  </si>
  <si>
    <t>インポート（ＣＳＶ取込）機能の活用</t>
    <phoneticPr fontId="12"/>
  </si>
  <si>
    <t>LIFE上での直接入力</t>
    <rPh sb="4" eb="5">
      <t>ウエ</t>
    </rPh>
    <rPh sb="7" eb="9">
      <t>チョクセツ</t>
    </rPh>
    <rPh sb="9" eb="11">
      <t>ニュウリョク</t>
    </rPh>
    <phoneticPr fontId="12"/>
  </si>
  <si>
    <t>○</t>
  </si>
  <si>
    <t>12千葉県</t>
  </si>
  <si>
    <t>110_訪問介護</t>
  </si>
  <si>
    <t>1～10名</t>
  </si>
  <si>
    <t>利用申請を行っている</t>
    <rPh sb="0" eb="2">
      <t>リヨウ</t>
    </rPh>
    <rPh sb="2" eb="4">
      <t>シンセイ</t>
    </rPh>
    <rPh sb="5" eb="6">
      <t>オコナ</t>
    </rPh>
    <phoneticPr fontId="12"/>
  </si>
  <si>
    <t>講じている</t>
    <rPh sb="0" eb="1">
      <t>コウ</t>
    </rPh>
    <phoneticPr fontId="12"/>
  </si>
  <si>
    <t>　業務改善効果報告様式</t>
    <rPh sb="1" eb="3">
      <t>ギョウム</t>
    </rPh>
    <rPh sb="3" eb="5">
      <t>カイゼン</t>
    </rPh>
    <rPh sb="5" eb="7">
      <t>コウカ</t>
    </rPh>
    <rPh sb="7" eb="9">
      <t>ホウコク</t>
    </rPh>
    <rPh sb="9" eb="11">
      <t>ヨウシキ</t>
    </rPh>
    <phoneticPr fontId="12"/>
  </si>
  <si>
    <t>①-2　導入した機器等</t>
    <rPh sb="4" eb="6">
      <t>ドウニュウ</t>
    </rPh>
    <rPh sb="8" eb="10">
      <t>キキ</t>
    </rPh>
    <rPh sb="10" eb="11">
      <t>トウ</t>
    </rPh>
    <phoneticPr fontId="12"/>
  </si>
  <si>
    <t>受講が証明できる書類や研修資料を提出できる（→添付資料必要。③-3記述不要）</t>
    <rPh sb="23" eb="25">
      <t>テンプ</t>
    </rPh>
    <rPh sb="25" eb="27">
      <t>シリョウ</t>
    </rPh>
    <rPh sb="27" eb="29">
      <t>ヒツヨウ</t>
    </rPh>
    <rPh sb="33" eb="35">
      <t>キジュツ</t>
    </rPh>
    <rPh sb="35" eb="37">
      <t>フヨウ</t>
    </rPh>
    <phoneticPr fontId="6"/>
  </si>
  <si>
    <t>受講が証明できる書類や研修資料を提出できない（→③-3要記述）</t>
    <rPh sb="27" eb="28">
      <t>ヨウ</t>
    </rPh>
    <rPh sb="28" eb="30">
      <t>キジュツ</t>
    </rPh>
    <phoneticPr fontId="6"/>
  </si>
  <si>
    <t>47沖縄県</t>
  </si>
  <si>
    <t>46鹿児島県</t>
  </si>
  <si>
    <t>45宮崎県</t>
  </si>
  <si>
    <t>44大分県</t>
  </si>
  <si>
    <t>43熊本県</t>
  </si>
  <si>
    <t>42長崎県</t>
  </si>
  <si>
    <t>41佐賀県</t>
  </si>
  <si>
    <t>40福岡県</t>
  </si>
  <si>
    <t>39高知県</t>
  </si>
  <si>
    <t>38愛媛県</t>
  </si>
  <si>
    <t>37香川県</t>
  </si>
  <si>
    <t>36徳島県</t>
  </si>
  <si>
    <t>780_地域密着型通所介護</t>
  </si>
  <si>
    <t>35山口県</t>
  </si>
  <si>
    <t>770_看護小規模多機能型居宅介護</t>
  </si>
  <si>
    <t>34広島県</t>
  </si>
  <si>
    <t>760_定期巡回・随時対応型訪問介護看護</t>
  </si>
  <si>
    <t>33岡山県</t>
  </si>
  <si>
    <t>730_小規模多機能型居宅介護</t>
  </si>
  <si>
    <t>32島根県</t>
  </si>
  <si>
    <t>720_認知症対応型通所介護</t>
  </si>
  <si>
    <t>31鳥取県</t>
  </si>
  <si>
    <t>710_夜間対応型訪問介護</t>
  </si>
  <si>
    <t>30和歌山県</t>
  </si>
  <si>
    <t>550_介護医療院</t>
  </si>
  <si>
    <t>29奈良県</t>
  </si>
  <si>
    <t>540_地域密着型介護老人福祉施設入居者生活介護</t>
  </si>
  <si>
    <t>28兵庫県</t>
  </si>
  <si>
    <t>530_介護療養型医療施設</t>
  </si>
  <si>
    <t>27大阪府</t>
  </si>
  <si>
    <t>520_介護老人保健施設</t>
  </si>
  <si>
    <t>26京都府</t>
  </si>
  <si>
    <t>510_介護老人福祉施設</t>
  </si>
  <si>
    <t>25滋賀県</t>
  </si>
  <si>
    <t>430_居宅介護支援</t>
  </si>
  <si>
    <t>24三重県</t>
  </si>
  <si>
    <t>410_特定福祉用具販売</t>
  </si>
  <si>
    <t>23愛知県</t>
  </si>
  <si>
    <t>364_地域密着型特定施設入居者生活介護（サービス付き高齢者向け住宅）</t>
  </si>
  <si>
    <t>22静岡県</t>
  </si>
  <si>
    <t>21岐阜県</t>
  </si>
  <si>
    <t>361_地域密着型特定施設入居者生活介護（有料老人ホーム）</t>
  </si>
  <si>
    <t>20長野県</t>
  </si>
  <si>
    <t>19山梨県</t>
  </si>
  <si>
    <t>336_特定施設入居者生活介護（軽費老人ホーム・外部サービス利用型）</t>
  </si>
  <si>
    <t>18福井県</t>
  </si>
  <si>
    <t>335_特定施設入居者生活介護（有料老人ホーム・外部サービス利用型）</t>
  </si>
  <si>
    <t>17石川県</t>
  </si>
  <si>
    <t>334_特定施設入居者生活介護（サービス付き高齢者向け住宅）</t>
  </si>
  <si>
    <t>16富山県</t>
  </si>
  <si>
    <t>５０１～</t>
    <phoneticPr fontId="12"/>
  </si>
  <si>
    <t>332_特定施設入居者生活介護（軽費老人ホーム）</t>
  </si>
  <si>
    <t>15新潟県</t>
  </si>
  <si>
    <t>４５１～５００</t>
    <phoneticPr fontId="12"/>
  </si>
  <si>
    <t>331_特定施設入居者生活介護（有料老人ホーム）</t>
  </si>
  <si>
    <t>14神奈川県</t>
  </si>
  <si>
    <t>４０１～４５０</t>
    <phoneticPr fontId="12"/>
  </si>
  <si>
    <t>13東京都</t>
  </si>
  <si>
    <t>３５１～４００</t>
    <phoneticPr fontId="12"/>
  </si>
  <si>
    <t>551_短期入所療養介護（介護医療院）</t>
  </si>
  <si>
    <t>３０１～３５０</t>
    <phoneticPr fontId="12"/>
  </si>
  <si>
    <t>101名～</t>
  </si>
  <si>
    <t>230_短期入所療養介護（介護療養型医療施設）</t>
  </si>
  <si>
    <t>11埼玉県</t>
  </si>
  <si>
    <t>２５１～３００</t>
    <phoneticPr fontId="12"/>
  </si>
  <si>
    <t>91名～100名</t>
  </si>
  <si>
    <t>220_短期入所療養介護（介護老人保健施設）</t>
  </si>
  <si>
    <t>10群馬県</t>
  </si>
  <si>
    <t>２０１～２５０</t>
    <phoneticPr fontId="12"/>
  </si>
  <si>
    <t>81名～90名</t>
  </si>
  <si>
    <t>09栃木県</t>
  </si>
  <si>
    <t>１５１～２００</t>
    <phoneticPr fontId="12"/>
  </si>
  <si>
    <t>71名～80名</t>
  </si>
  <si>
    <t>170_福祉用具貸与</t>
  </si>
  <si>
    <t>08茨城県</t>
  </si>
  <si>
    <t>１０１～１５０</t>
    <phoneticPr fontId="12"/>
  </si>
  <si>
    <t>61名～70名</t>
  </si>
  <si>
    <t>160_通所リハビリテーション</t>
  </si>
  <si>
    <t>07福島県</t>
  </si>
  <si>
    <t>５１～１００</t>
    <phoneticPr fontId="12"/>
  </si>
  <si>
    <t>周知していない</t>
    <rPh sb="0" eb="2">
      <t>シュウチ</t>
    </rPh>
    <phoneticPr fontId="12"/>
  </si>
  <si>
    <t>51～60名</t>
  </si>
  <si>
    <t>155_通所介護（療養通所介護）</t>
  </si>
  <si>
    <t>06山形県</t>
  </si>
  <si>
    <t>１～５０</t>
    <phoneticPr fontId="12"/>
  </si>
  <si>
    <t>周知している</t>
    <rPh sb="0" eb="2">
      <t>シュウチ</t>
    </rPh>
    <phoneticPr fontId="12"/>
  </si>
  <si>
    <t>41～50名</t>
    <rPh sb="5" eb="6">
      <t>メイ</t>
    </rPh>
    <phoneticPr fontId="12"/>
  </si>
  <si>
    <t>150_通所介護</t>
  </si>
  <si>
    <t>○</t>
    <phoneticPr fontId="12"/>
  </si>
  <si>
    <t>05秋田県</t>
  </si>
  <si>
    <t>31～40名</t>
  </si>
  <si>
    <t>31名～</t>
    <phoneticPr fontId="12"/>
  </si>
  <si>
    <t>140_訪問リハビリテーション</t>
  </si>
  <si>
    <t>●</t>
    <phoneticPr fontId="12"/>
  </si>
  <si>
    <t>04宮城県</t>
  </si>
  <si>
    <t>21～30名</t>
  </si>
  <si>
    <t>130_訪問看護</t>
  </si>
  <si>
    <t>03岩手県</t>
  </si>
  <si>
    <t>利用申請を行っていない</t>
    <rPh sb="0" eb="2">
      <t>リヨウ</t>
    </rPh>
    <rPh sb="2" eb="4">
      <t>シンセイ</t>
    </rPh>
    <rPh sb="5" eb="6">
      <t>オコナ</t>
    </rPh>
    <phoneticPr fontId="12"/>
  </si>
  <si>
    <t>宣言していない</t>
    <rPh sb="0" eb="2">
      <t>センゲン</t>
    </rPh>
    <phoneticPr fontId="12"/>
  </si>
  <si>
    <t>11～20名</t>
  </si>
  <si>
    <t>120_訪問入浴介護</t>
  </si>
  <si>
    <t>-</t>
    <phoneticPr fontId="12"/>
  </si>
  <si>
    <t>02青森県</t>
  </si>
  <si>
    <t>01北海道</t>
  </si>
  <si>
    <t>セキュリティアクション</t>
    <phoneticPr fontId="12"/>
  </si>
  <si>
    <t>ケアプー</t>
    <phoneticPr fontId="12"/>
  </si>
  <si>
    <t>利用者数</t>
    <rPh sb="0" eb="3">
      <t>リヨウシャ</t>
    </rPh>
    <rPh sb="3" eb="4">
      <t>スウ</t>
    </rPh>
    <phoneticPr fontId="12"/>
  </si>
  <si>
    <t>職員数</t>
    <rPh sb="0" eb="2">
      <t>ショクイン</t>
    </rPh>
    <rPh sb="2" eb="3">
      <t>スウ</t>
    </rPh>
    <phoneticPr fontId="12"/>
  </si>
  <si>
    <t>取組</t>
    <rPh sb="0" eb="2">
      <t>トリクミ</t>
    </rPh>
    <phoneticPr fontId="12"/>
  </si>
  <si>
    <t>都道府県</t>
    <rPh sb="0" eb="4">
      <t>トドウフケン</t>
    </rPh>
    <phoneticPr fontId="12"/>
  </si>
  <si>
    <t>２　添付書類</t>
    <rPh sb="2" eb="6">
      <t>テンプショルイ</t>
    </rPh>
    <phoneticPr fontId="7"/>
  </si>
  <si>
    <t>１　精算額　</t>
    <rPh sb="2" eb="4">
      <t>セイサン</t>
    </rPh>
    <phoneticPr fontId="7"/>
  </si>
  <si>
    <t>年度岐阜県介護テクノロジー定着支援事業費補助金実績報告書</t>
    <rPh sb="0" eb="1">
      <t>ネン</t>
    </rPh>
    <rPh sb="1" eb="2">
      <t>ド</t>
    </rPh>
    <rPh sb="2" eb="5">
      <t>ギフケン</t>
    </rPh>
    <rPh sb="5" eb="7">
      <t>カイゴ</t>
    </rPh>
    <rPh sb="13" eb="15">
      <t>テイチャク</t>
    </rPh>
    <rPh sb="15" eb="17">
      <t>シエン</t>
    </rPh>
    <rPh sb="17" eb="20">
      <t>ジギョウヒ</t>
    </rPh>
    <rPh sb="20" eb="23">
      <t>ホジョキン</t>
    </rPh>
    <rPh sb="23" eb="25">
      <t>ジッセキ</t>
    </rPh>
    <rPh sb="25" eb="28">
      <t>ホウコクショ</t>
    </rPh>
    <phoneticPr fontId="12"/>
  </si>
  <si>
    <t>320_認知症対応型共同生活介護</t>
    <phoneticPr fontId="12"/>
  </si>
  <si>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12"/>
  </si>
  <si>
    <t>337_特定施設入居者生活介護（サービス付き高齢者向け住宅・外部サービス利用型）</t>
    <phoneticPr fontId="12"/>
  </si>
  <si>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12"/>
  </si>
  <si>
    <t>362_地域密着型特定施設入居者生活介護（軽費老人ホーム）</t>
    <phoneticPr fontId="12"/>
  </si>
  <si>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12"/>
  </si>
  <si>
    <t>（別紙２）</t>
    <rPh sb="1" eb="3">
      <t>ベッシ</t>
    </rPh>
    <phoneticPr fontId="6"/>
  </si>
  <si>
    <t>年</t>
    <rPh sb="0" eb="1">
      <t>ネン</t>
    </rPh>
    <phoneticPr fontId="6"/>
  </si>
  <si>
    <t>月</t>
    <rPh sb="0" eb="1">
      <t>ガツ</t>
    </rPh>
    <phoneticPr fontId="6"/>
  </si>
  <si>
    <t>号の</t>
    <rPh sb="0" eb="1">
      <t>ゴウ</t>
    </rPh>
    <phoneticPr fontId="6"/>
  </si>
  <si>
    <t>年度</t>
    <rPh sb="0" eb="2">
      <t>ネンド</t>
    </rPh>
    <phoneticPr fontId="6"/>
  </si>
  <si>
    <t>岐阜県介護テクノロジー定着支援事業費補助金について、岐阜県補助金等交付規則第１３</t>
    <phoneticPr fontId="6"/>
  </si>
  <si>
    <t>第</t>
    <rPh sb="0" eb="1">
      <t>ダイ</t>
    </rPh>
    <phoneticPr fontId="6"/>
  </si>
  <si>
    <t>金</t>
    <rPh sb="0" eb="1">
      <t>キン</t>
    </rPh>
    <phoneticPr fontId="6"/>
  </si>
  <si>
    <t>　（１）所要額調書（別紙１）</t>
    <rPh sb="4" eb="9">
      <t>ショヨウガクチョウショ</t>
    </rPh>
    <rPh sb="10" eb="12">
      <t>ベッシ</t>
    </rPh>
    <phoneticPr fontId="7"/>
  </si>
  <si>
    <t>　（２）業務改善効果報告様式（別紙２）</t>
    <rPh sb="4" eb="6">
      <t>ギョウム</t>
    </rPh>
    <rPh sb="6" eb="8">
      <t>カイゼン</t>
    </rPh>
    <rPh sb="8" eb="10">
      <t>コウカ</t>
    </rPh>
    <rPh sb="10" eb="12">
      <t>ホウコク</t>
    </rPh>
    <rPh sb="12" eb="14">
      <t>ヨウシキ</t>
    </rPh>
    <rPh sb="15" eb="17">
      <t>ベッシ</t>
    </rPh>
    <phoneticPr fontId="7"/>
  </si>
  <si>
    <t>　（３）その他参考となる資料</t>
    <rPh sb="6" eb="7">
      <t>タ</t>
    </rPh>
    <rPh sb="7" eb="9">
      <t>サンコウ</t>
    </rPh>
    <rPh sb="12" eb="14">
      <t>シリョウ</t>
    </rPh>
    <phoneticPr fontId="6"/>
  </si>
  <si>
    <t>で交付決定を受けた</t>
    <phoneticPr fontId="6"/>
  </si>
  <si>
    <t>条の規定により、関係書類を添えて報告します。</t>
    <rPh sb="0" eb="1">
      <t>ジョウ</t>
    </rPh>
    <phoneticPr fontId="6"/>
  </si>
  <si>
    <t>⑧-1　LIFEの利用</t>
    <rPh sb="9" eb="11">
      <t>リヨウ</t>
    </rPh>
    <phoneticPr fontId="12"/>
  </si>
  <si>
    <t>⑧-2　データ登録している方法</t>
    <rPh sb="7" eb="9">
      <t>トウロク</t>
    </rPh>
    <rPh sb="13" eb="15">
      <t>ホウホウ</t>
    </rPh>
    <phoneticPr fontId="12"/>
  </si>
  <si>
    <t>　業務改善計画様式</t>
    <rPh sb="1" eb="3">
      <t>ギョウム</t>
    </rPh>
    <rPh sb="3" eb="5">
      <t>カイゼン</t>
    </rPh>
    <rPh sb="5" eb="7">
      <t>ケイカク</t>
    </rPh>
    <phoneticPr fontId="12"/>
  </si>
  <si>
    <t>※岐阜県報告用</t>
    <rPh sb="1" eb="4">
      <t>ギフケン</t>
    </rPh>
    <rPh sb="4" eb="7">
      <t>ホウコクヨウ</t>
    </rPh>
    <phoneticPr fontId="12"/>
  </si>
  <si>
    <t>（イ）事業計画</t>
    <rPh sb="3" eb="7">
      <t>ジギョウケイカク</t>
    </rPh>
    <phoneticPr fontId="12"/>
  </si>
  <si>
    <t>①-1　本事業により解決できた事業所の課題</t>
    <rPh sb="4" eb="7">
      <t>ホンジギョウ</t>
    </rPh>
    <rPh sb="10" eb="12">
      <t>カイケツ</t>
    </rPh>
    <rPh sb="15" eb="18">
      <t>ジギョウショ</t>
    </rPh>
    <rPh sb="19" eb="21">
      <t>カダイ</t>
    </rPh>
    <phoneticPr fontId="12"/>
  </si>
  <si>
    <t>※導入済み機器は「●」を、
　 今年度導入予定機器は「○」を入力ください</t>
    <rPh sb="16" eb="19">
      <t>コンネンド</t>
    </rPh>
    <phoneticPr fontId="12"/>
  </si>
  <si>
    <t>③　研修等への参加状況</t>
    <rPh sb="2" eb="4">
      <t>ケンシュウ</t>
    </rPh>
    <rPh sb="4" eb="5">
      <t>ナド</t>
    </rPh>
    <rPh sb="7" eb="9">
      <t>サンカ</t>
    </rPh>
    <rPh sb="9" eb="11">
      <t>ジョウキョウ</t>
    </rPh>
    <phoneticPr fontId="12"/>
  </si>
  <si>
    <t>③-2　成果報告資料の提出（択一）</t>
    <phoneticPr fontId="12"/>
  </si>
  <si>
    <t>③-3　研修等の成果（記述）</t>
    <phoneticPr fontId="12"/>
  </si>
  <si>
    <t>　</t>
    <phoneticPr fontId="12"/>
  </si>
  <si>
    <t>④　機器等の導入と併せて実施する取組</t>
    <rPh sb="2" eb="4">
      <t>キキ</t>
    </rPh>
    <rPh sb="4" eb="5">
      <t>トウ</t>
    </rPh>
    <rPh sb="6" eb="8">
      <t>ドウニュウ</t>
    </rPh>
    <rPh sb="9" eb="10">
      <t>アワ</t>
    </rPh>
    <rPh sb="12" eb="14">
      <t>ジッシ</t>
    </rPh>
    <rPh sb="16" eb="18">
      <t>トリクミ</t>
    </rPh>
    <phoneticPr fontId="12"/>
  </si>
  <si>
    <t>利用者ごとの計画作成や記録に係る書類（例：アセスメントシート、サービス担当者会議録）</t>
    <rPh sb="19" eb="20">
      <t>レイ</t>
    </rPh>
    <rPh sb="35" eb="38">
      <t>タントウシャ</t>
    </rPh>
    <rPh sb="38" eb="41">
      <t>カイギロク</t>
    </rPh>
    <phoneticPr fontId="12"/>
  </si>
  <si>
    <t>⑤-2　文書の具体的な枚数</t>
    <phoneticPr fontId="12"/>
  </si>
  <si>
    <t>⑥　　ケアプランデータ連携システムの利用</t>
    <rPh sb="11" eb="13">
      <t>レンケイ</t>
    </rPh>
    <rPh sb="18" eb="20">
      <t>リヨウ</t>
    </rPh>
    <phoneticPr fontId="12"/>
  </si>
  <si>
    <t>同システムの利用開始状況</t>
    <rPh sb="0" eb="1">
      <t>ドウ</t>
    </rPh>
    <rPh sb="6" eb="8">
      <t>リヨウ</t>
    </rPh>
    <rPh sb="8" eb="10">
      <t>カイシ</t>
    </rPh>
    <rPh sb="10" eb="12">
      <t>ジョウキョウ</t>
    </rPh>
    <phoneticPr fontId="12"/>
  </si>
  <si>
    <t>同システムでの連携先事業所数</t>
    <rPh sb="0" eb="1">
      <t>ドウ</t>
    </rPh>
    <rPh sb="7" eb="9">
      <t>レンケイ</t>
    </rPh>
    <rPh sb="9" eb="10">
      <t>サキ</t>
    </rPh>
    <rPh sb="10" eb="13">
      <t>ジギョウショ</t>
    </rPh>
    <rPh sb="13" eb="14">
      <t>スウ</t>
    </rPh>
    <phoneticPr fontId="12"/>
  </si>
  <si>
    <t>⑦　　利用者の安全並びに介護サービスの質の確保及び職員の負担軽減に資する方策を検討するための委員会を設置している</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46" eb="49">
      <t>イインカイ</t>
    </rPh>
    <rPh sb="50" eb="52">
      <t>セッチ</t>
    </rPh>
    <phoneticPr fontId="12"/>
  </si>
  <si>
    <t>設置有無</t>
    <rPh sb="0" eb="2">
      <t>セッチ</t>
    </rPh>
    <rPh sb="2" eb="4">
      <t>ウム</t>
    </rPh>
    <phoneticPr fontId="12"/>
  </si>
  <si>
    <t>⑨　セキュリティ対策</t>
    <rPh sb="8" eb="10">
      <t>タイサク</t>
    </rPh>
    <phoneticPr fontId="12"/>
  </si>
  <si>
    <t>「ＳＥＣＹＲＩＴＹ　ＡＣＴＩＯＮ」宣言　　　択一</t>
    <rPh sb="17" eb="19">
      <t>センゲン</t>
    </rPh>
    <rPh sb="22" eb="24">
      <t>タクイツ</t>
    </rPh>
    <phoneticPr fontId="12"/>
  </si>
  <si>
    <t>○○○○○○○○○○</t>
    <phoneticPr fontId="12"/>
  </si>
  <si>
    <t>○○訪問介護事業所</t>
    <rPh sb="2" eb="4">
      <t>ホウモン</t>
    </rPh>
    <rPh sb="4" eb="6">
      <t>カイゴ</t>
    </rPh>
    <rPh sb="6" eb="9">
      <t>ジギョウショ</t>
    </rPh>
    <phoneticPr fontId="12"/>
  </si>
  <si>
    <t>○○市５－１５</t>
    <rPh sb="2" eb="3">
      <t>シ</t>
    </rPh>
    <phoneticPr fontId="12"/>
  </si>
  <si>
    <t>31名～</t>
  </si>
  <si>
    <t>①-1　事業所の課題</t>
    <rPh sb="4" eb="7">
      <t>ジギョウショ</t>
    </rPh>
    <rPh sb="8" eb="10">
      <t>カダイ</t>
    </rPh>
    <phoneticPr fontId="12"/>
  </si>
  <si>
    <t>①-2　導入する機器等</t>
    <rPh sb="4" eb="6">
      <t>ドウニュウ</t>
    </rPh>
    <rPh sb="8" eb="10">
      <t>キキ</t>
    </rPh>
    <rPh sb="10" eb="11">
      <t>トウ</t>
    </rPh>
    <phoneticPr fontId="12"/>
  </si>
  <si>
    <t>●</t>
  </si>
  <si>
    <r>
      <t>（自由記述）</t>
    </r>
    <r>
      <rPr>
        <sz val="12"/>
        <color rgb="FFFF0000"/>
        <rFont val="ＭＳ Ｐゴシック"/>
        <family val="3"/>
        <charset val="128"/>
      </rPr>
      <t>操作研修の実施</t>
    </r>
    <rPh sb="1" eb="3">
      <t>ジユウ</t>
    </rPh>
    <rPh sb="3" eb="5">
      <t>キジュツ</t>
    </rPh>
    <rPh sb="6" eb="8">
      <t>ソウサ</t>
    </rPh>
    <rPh sb="8" eb="10">
      <t>ケンシュウ</t>
    </rPh>
    <rPh sb="11" eb="13">
      <t>ジッシ</t>
    </rPh>
    <phoneticPr fontId="12"/>
  </si>
  <si>
    <t>⑤-1　文書量を半減させる予定の文書の書類</t>
    <phoneticPr fontId="12"/>
  </si>
  <si>
    <t>１５１～２００</t>
  </si>
  <si>
    <t>利用開始済み</t>
    <rPh sb="0" eb="2">
      <t>リヨウ</t>
    </rPh>
    <rPh sb="2" eb="4">
      <t>カイシ</t>
    </rPh>
    <rPh sb="4" eb="5">
      <t>ズ</t>
    </rPh>
    <phoneticPr fontId="12"/>
  </si>
  <si>
    <t>５事業所以上とデータ連携を実施（令和７年度中の予定を含む）</t>
    <rPh sb="1" eb="4">
      <t>ジギョウショ</t>
    </rPh>
    <rPh sb="4" eb="6">
      <t>イジョウ</t>
    </rPh>
    <rPh sb="10" eb="12">
      <t>レンケイ</t>
    </rPh>
    <rPh sb="13" eb="15">
      <t>ジッシ</t>
    </rPh>
    <rPh sb="16" eb="18">
      <t>レイワ</t>
    </rPh>
    <rPh sb="19" eb="21">
      <t>ネンド</t>
    </rPh>
    <rPh sb="21" eb="22">
      <t>チュウ</t>
    </rPh>
    <rPh sb="23" eb="25">
      <t>ヨテイ</t>
    </rPh>
    <rPh sb="26" eb="27">
      <t>フク</t>
    </rPh>
    <phoneticPr fontId="12"/>
  </si>
  <si>
    <t>設置している</t>
    <rPh sb="0" eb="2">
      <t>セッチ</t>
    </rPh>
    <phoneticPr fontId="12"/>
  </si>
  <si>
    <t>「★一つ星」又は「★★二つ星」のいずれかを宣言している（同等の対策含む）</t>
    <rPh sb="28" eb="30">
      <t>ドウトウ</t>
    </rPh>
    <rPh sb="31" eb="33">
      <t>タイサク</t>
    </rPh>
    <rPh sb="33" eb="34">
      <t>フク</t>
    </rPh>
    <phoneticPr fontId="12"/>
  </si>
  <si>
    <t>委員会</t>
    <rPh sb="0" eb="3">
      <t>イインカイ</t>
    </rPh>
    <phoneticPr fontId="12"/>
  </si>
  <si>
    <t>利用していない</t>
    <rPh sb="0" eb="2">
      <t>リヨウ</t>
    </rPh>
    <phoneticPr fontId="12"/>
  </si>
  <si>
    <t>講じていない</t>
    <rPh sb="0" eb="1">
      <t>コウ</t>
    </rPh>
    <phoneticPr fontId="12"/>
  </si>
  <si>
    <t>210_短期入所生活介護</t>
    <phoneticPr fontId="12"/>
  </si>
  <si>
    <t>310_居宅療養管理指導</t>
    <rPh sb="4" eb="6">
      <t>キョタク</t>
    </rPh>
    <rPh sb="6" eb="8">
      <t>リョウヨウ</t>
    </rPh>
    <rPh sb="8" eb="10">
      <t>カンリ</t>
    </rPh>
    <rPh sb="10" eb="12">
      <t>シドウ</t>
    </rPh>
    <phoneticPr fontId="12"/>
  </si>
  <si>
    <t>居宅サービス計画書</t>
    <rPh sb="0" eb="2">
      <t>キョタク</t>
    </rPh>
    <rPh sb="6" eb="9">
      <t>ケイカクショ</t>
    </rPh>
    <phoneticPr fontId="12"/>
  </si>
  <si>
    <t>サービス利用票</t>
    <rPh sb="4" eb="6">
      <t>リヨウ</t>
    </rPh>
    <rPh sb="6" eb="7">
      <t>ヒョウ</t>
    </rPh>
    <phoneticPr fontId="12"/>
  </si>
  <si>
    <t>居宅サービス計画書とサービス利用票のどちらも</t>
    <rPh sb="0" eb="2">
      <t>キョタク</t>
    </rPh>
    <rPh sb="6" eb="9">
      <t>ケイカクショ</t>
    </rPh>
    <rPh sb="14" eb="16">
      <t>リヨウ</t>
    </rPh>
    <rPh sb="16" eb="17">
      <t>ヒョウ</t>
    </rPh>
    <phoneticPr fontId="12"/>
  </si>
  <si>
    <t>460_介護予防支援</t>
    <rPh sb="6" eb="8">
      <t>ヨボウ</t>
    </rPh>
    <phoneticPr fontId="12"/>
  </si>
  <si>
    <t>620_介護予防訪問入浴介護 </t>
    <phoneticPr fontId="12"/>
  </si>
  <si>
    <t>630_介護予防訪問看護 </t>
    <phoneticPr fontId="12"/>
  </si>
  <si>
    <t>640_介護予防訪問リハビリテーション </t>
    <phoneticPr fontId="12"/>
  </si>
  <si>
    <t>660_介護予防通所リハビリテーション</t>
  </si>
  <si>
    <t>670_介護予防福祉用具貸与</t>
  </si>
  <si>
    <t>240_介護予防短期入所生活介護 </t>
  </si>
  <si>
    <t>241_介護予防短期入所療養介護（介護老人保健施設）</t>
  </si>
  <si>
    <t>242_介護予防短期入所療養介護（介護療養型医療施設等）</t>
  </si>
  <si>
    <t>243_介護予防短期入所療養介護（介護医療院）</t>
  </si>
  <si>
    <t>340_介護予防居宅療養管理指導 </t>
  </si>
  <si>
    <t>350_介護予防認知症対応型通所介護 </t>
  </si>
  <si>
    <t>910_介護予防小規模多機能型居宅介護 </t>
  </si>
  <si>
    <t>920_介護予防特定施設入居者生活介護</t>
  </si>
  <si>
    <t>930_介護予防認知症対応型共同生活介護</t>
  </si>
  <si>
    <t>940_特定介護予防福祉用具販売 </t>
  </si>
  <si>
    <t>810_第一号訪問事業</t>
  </si>
  <si>
    <t>820_訪問型サービス</t>
  </si>
  <si>
    <t>830_第一号通所事業</t>
  </si>
  <si>
    <t>840_通所型サービス</t>
  </si>
  <si>
    <t>850_生活支援サービス</t>
  </si>
  <si>
    <t>860_共生型訪問介護</t>
  </si>
  <si>
    <t>870_共生型通所介護</t>
  </si>
  <si>
    <t>880_共生型短期入所生活介護</t>
  </si>
  <si>
    <t>890_（看護）小規模多機能型居宅介護（共生型）</t>
  </si>
  <si>
    <t>980_養護老人ホーム</t>
    <phoneticPr fontId="12"/>
  </si>
  <si>
    <t>990_軽費老人ホーム</t>
    <phoneticPr fontId="12"/>
  </si>
  <si>
    <t>※本様式に入力する前にまずご確認ください。</t>
    <rPh sb="1" eb="4">
      <t>ホンヨウシキ</t>
    </rPh>
    <rPh sb="5" eb="7">
      <t>ニュウリョク</t>
    </rPh>
    <rPh sb="9" eb="10">
      <t>マエ</t>
    </rPh>
    <rPh sb="14" eb="16">
      <t>カクニン</t>
    </rPh>
    <phoneticPr fontId="12"/>
  </si>
  <si>
    <t>（プルダウンから選択）</t>
    <rPh sb="8" eb="10">
      <t>センタク</t>
    </rPh>
    <phoneticPr fontId="12"/>
  </si>
  <si>
    <t>また、必要に応じて、『（３）導入支援と一体的に行う業務改善支援』の表に入力してください。</t>
    <rPh sb="3" eb="5">
      <t>ヒツヨウ</t>
    </rPh>
    <rPh sb="6" eb="7">
      <t>オウ</t>
    </rPh>
    <phoneticPr fontId="12"/>
  </si>
  <si>
    <t>また、必要に応じて、『（３）導入支援と一体的に行う業務改善支援』の表に入力してください。</t>
    <phoneticPr fontId="12"/>
  </si>
  <si>
    <t>事業所利用定員数（人）（A）</t>
    <phoneticPr fontId="12"/>
  </si>
  <si>
    <t>過去に「岐阜県介護ロボット導入促進事業費補助金」、「岐阜県介護テクノロジー定着支援事業費補助金」により導入した介護ロボットの台数（台）（B）</t>
    <rPh sb="55" eb="57">
      <t>カイゴ</t>
    </rPh>
    <phoneticPr fontId="12"/>
  </si>
  <si>
    <t>介護テクノロジーの導入に付帯して必要となる経費</t>
    <phoneticPr fontId="12"/>
  </si>
  <si>
    <t>（円）</t>
    <rPh sb="1" eb="2">
      <t>エン</t>
    </rPh>
    <phoneticPr fontId="12"/>
  </si>
  <si>
    <t>導入するテクノロジーの種類</t>
    <rPh sb="0" eb="2">
      <t>ドウニュウ</t>
    </rPh>
    <rPh sb="11" eb="13">
      <t>シュルイ</t>
    </rPh>
    <phoneticPr fontId="12"/>
  </si>
  <si>
    <t>機器名
（１セルあたり１機器名のみ記載）</t>
    <rPh sb="0" eb="2">
      <t>キキ</t>
    </rPh>
    <rPh sb="2" eb="3">
      <t>メイ</t>
    </rPh>
    <rPh sb="12" eb="14">
      <t>キキ</t>
    </rPh>
    <rPh sb="14" eb="15">
      <t>メイ</t>
    </rPh>
    <rPh sb="17" eb="19">
      <t>キサイ</t>
    </rPh>
    <phoneticPr fontId="12"/>
  </si>
  <si>
    <t>導入台数</t>
    <rPh sb="0" eb="2">
      <t>ドウニュウ</t>
    </rPh>
    <rPh sb="2" eb="4">
      <t>ダイスウ</t>
    </rPh>
    <phoneticPr fontId="12"/>
  </si>
  <si>
    <t>単価</t>
    <rPh sb="0" eb="2">
      <t>タンカ</t>
    </rPh>
    <phoneticPr fontId="12"/>
  </si>
  <si>
    <t>導入に係る経費</t>
    <rPh sb="0" eb="2">
      <t>ドウニュウ</t>
    </rPh>
    <rPh sb="3" eb="4">
      <t>カカ</t>
    </rPh>
    <rPh sb="5" eb="7">
      <t>ケイヒ</t>
    </rPh>
    <phoneticPr fontId="12"/>
  </si>
  <si>
    <t>介護テクノロジーを利用するためのWi-Fi環境整備等</t>
    <rPh sb="0" eb="2">
      <t>カイゴ</t>
    </rPh>
    <rPh sb="9" eb="11">
      <t>リヨウ</t>
    </rPh>
    <rPh sb="21" eb="23">
      <t>カンキョウ</t>
    </rPh>
    <rPh sb="23" eb="25">
      <t>セイビ</t>
    </rPh>
    <rPh sb="25" eb="26">
      <t>トウ</t>
    </rPh>
    <phoneticPr fontId="12"/>
  </si>
  <si>
    <t>介護テクノロジーの利用にともなって導入するPC、タブレット端末等</t>
    <rPh sb="0" eb="2">
      <t>カイゴ</t>
    </rPh>
    <rPh sb="9" eb="11">
      <t>リヨウ</t>
    </rPh>
    <rPh sb="17" eb="19">
      <t>ドウニュウ</t>
    </rPh>
    <rPh sb="29" eb="31">
      <t>タンマツ</t>
    </rPh>
    <rPh sb="31" eb="32">
      <t>トウ</t>
    </rPh>
    <phoneticPr fontId="12"/>
  </si>
  <si>
    <t>総事業費</t>
    <rPh sb="0" eb="4">
      <t>ソウジギョウヒ</t>
    </rPh>
    <phoneticPr fontId="12"/>
  </si>
  <si>
    <t>差引額×補助率
（千円未満切捨）</t>
    <phoneticPr fontId="12"/>
  </si>
  <si>
    <t>対象経費</t>
    <rPh sb="0" eb="4">
      <t>タイショウケイヒ</t>
    </rPh>
    <phoneticPr fontId="12"/>
  </si>
  <si>
    <t>対象経費×補助率
（千円未満切捨）</t>
    <rPh sb="0" eb="4">
      <t>タイショウケイヒ</t>
    </rPh>
    <rPh sb="5" eb="8">
      <t>ホジョリツ</t>
    </rPh>
    <rPh sb="10" eb="12">
      <t>センエン</t>
    </rPh>
    <rPh sb="12" eb="14">
      <t>ミマン</t>
    </rPh>
    <rPh sb="14" eb="16">
      <t>キリス</t>
    </rPh>
    <phoneticPr fontId="12"/>
  </si>
  <si>
    <t>補助基準額</t>
    <rPh sb="0" eb="5">
      <t>ホジョキジュンガク</t>
    </rPh>
    <phoneticPr fontId="12"/>
  </si>
  <si>
    <t>県補助所要額</t>
    <rPh sb="0" eb="6">
      <t>ケンホジョショヨウガク</t>
    </rPh>
    <phoneticPr fontId="12"/>
  </si>
  <si>
    <t>重点分野に該当する介護テクノロジー</t>
    <rPh sb="0" eb="4">
      <t>ジュウテンブンヤ</t>
    </rPh>
    <rPh sb="5" eb="7">
      <t>ガイトウ</t>
    </rPh>
    <rPh sb="9" eb="11">
      <t>カイゴ</t>
    </rPh>
    <phoneticPr fontId="12"/>
  </si>
  <si>
    <t>移乗支援（装着、非装着）</t>
    <rPh sb="8" eb="9">
      <t>ヒ</t>
    </rPh>
    <rPh sb="9" eb="11">
      <t>ソウチャク</t>
    </rPh>
    <phoneticPr fontId="12"/>
  </si>
  <si>
    <t>移動支援（屋外、屋内、装着）</t>
    <rPh sb="8" eb="10">
      <t>オクナイ</t>
    </rPh>
    <rPh sb="11" eb="13">
      <t>ソウチャク</t>
    </rPh>
    <phoneticPr fontId="12"/>
  </si>
  <si>
    <t>排泄支援（排泄予測・検知、排泄物処理、動作支援）</t>
    <rPh sb="13" eb="18">
      <t>ハイセツブツショリ</t>
    </rPh>
    <rPh sb="19" eb="23">
      <t>ドウサシエン</t>
    </rPh>
    <phoneticPr fontId="12"/>
  </si>
  <si>
    <t>入浴支援</t>
    <rPh sb="0" eb="2">
      <t>ニュウヨク</t>
    </rPh>
    <rPh sb="2" eb="4">
      <t>シエン</t>
    </rPh>
    <phoneticPr fontId="12"/>
  </si>
  <si>
    <t>見守り・コミュニケーション（見守り機器（施設、在宅））</t>
    <rPh sb="14" eb="16">
      <t>ミマモ</t>
    </rPh>
    <rPh sb="17" eb="19">
      <t>キキ</t>
    </rPh>
    <rPh sb="23" eb="25">
      <t>ザイタク</t>
    </rPh>
    <phoneticPr fontId="12"/>
  </si>
  <si>
    <t>見守り・コミュニケーション（コミュニケーションロボット）</t>
    <phoneticPr fontId="12"/>
  </si>
  <si>
    <t>介護業務支援（介護ソフトを除く）</t>
    <rPh sb="7" eb="9">
      <t>カイゴ</t>
    </rPh>
    <rPh sb="13" eb="14">
      <t>ノゾ</t>
    </rPh>
    <phoneticPr fontId="12"/>
  </si>
  <si>
    <t>機能訓練支援</t>
  </si>
  <si>
    <t>食事・栄養管理支援</t>
  </si>
  <si>
    <t>認知症生活支援・認知症ケア支援</t>
  </si>
  <si>
    <t>介護業務支援（介護ソフト）</t>
    <rPh sb="0" eb="6">
      <t>カイゴギョウムシエン</t>
    </rPh>
    <rPh sb="7" eb="9">
      <t>カイゴ</t>
    </rPh>
    <phoneticPr fontId="12"/>
  </si>
  <si>
    <t>（契約方法をプルダウンから選択）</t>
    <rPh sb="1" eb="3">
      <t>ケイヤク</t>
    </rPh>
    <rPh sb="3" eb="5">
      <t>ホウホウ</t>
    </rPh>
    <rPh sb="13" eb="15">
      <t>センタク</t>
    </rPh>
    <phoneticPr fontId="12"/>
  </si>
  <si>
    <t>（職員数をプルダウンから選択）</t>
    <rPh sb="12" eb="14">
      <t>センタク</t>
    </rPh>
    <phoneticPr fontId="12"/>
  </si>
  <si>
    <t>（ケアプランデータ連携システムで５事業所以上とデータ連携する場合のみ選択）</t>
    <rPh sb="17" eb="20">
      <t>ジギョウショ</t>
    </rPh>
    <rPh sb="20" eb="22">
      <t>イジョウ</t>
    </rPh>
    <rPh sb="26" eb="28">
      <t>レンケイ</t>
    </rPh>
    <rPh sb="30" eb="32">
      <t>バアイ</t>
    </rPh>
    <rPh sb="34" eb="36">
      <t>センタク</t>
    </rPh>
    <phoneticPr fontId="12"/>
  </si>
  <si>
    <t>その他</t>
    <rPh sb="2" eb="3">
      <t>ホカ</t>
    </rPh>
    <phoneticPr fontId="12"/>
  </si>
  <si>
    <t>合計</t>
    <rPh sb="0" eb="2">
      <t>ゴウケイ</t>
    </rPh>
    <phoneticPr fontId="12"/>
  </si>
  <si>
    <t>（２）介護テクノロジーのパッケージ型導入支援</t>
    <rPh sb="3" eb="5">
      <t>カイゴ</t>
    </rPh>
    <rPh sb="17" eb="18">
      <t>ガタ</t>
    </rPh>
    <rPh sb="18" eb="20">
      <t>ドウニュウ</t>
    </rPh>
    <rPh sb="20" eb="22">
      <t>シエン</t>
    </rPh>
    <phoneticPr fontId="12"/>
  </si>
  <si>
    <t>機器名
（１セルあたり１機器名のみ記載）</t>
    <phoneticPr fontId="12"/>
  </si>
  <si>
    <t>介護テクノロジーの利用にともなって導入するPC、タブレット端末等</t>
    <phoneticPr fontId="12"/>
  </si>
  <si>
    <t>介護業務支援（介護ソフト含む）</t>
  </si>
  <si>
    <t>介護業務支援と連動することで効果が高まるテクノロジー</t>
    <rPh sb="0" eb="6">
      <t>カイゴギョウムシエン</t>
    </rPh>
    <rPh sb="7" eb="9">
      <t>レンドウ</t>
    </rPh>
    <rPh sb="14" eb="16">
      <t>コウカ</t>
    </rPh>
    <rPh sb="17" eb="18">
      <t>タカ</t>
    </rPh>
    <phoneticPr fontId="12"/>
  </si>
  <si>
    <t>（介護業務支援と連動するテクノロジーをプルダウンから選択）</t>
    <rPh sb="1" eb="7">
      <t>カイゴギョウムシエン</t>
    </rPh>
    <rPh sb="8" eb="10">
      <t>レンドウ</t>
    </rPh>
    <rPh sb="26" eb="28">
      <t>センタク</t>
    </rPh>
    <phoneticPr fontId="12"/>
  </si>
  <si>
    <t>（３）導入支援と一体的に行う業務改善支援</t>
    <rPh sb="3" eb="7">
      <t>ドウニュウシエン</t>
    </rPh>
    <rPh sb="8" eb="11">
      <t>イッタイテキ</t>
    </rPh>
    <rPh sb="12" eb="13">
      <t>オコナ</t>
    </rPh>
    <rPh sb="14" eb="16">
      <t>ギョウム</t>
    </rPh>
    <rPh sb="16" eb="18">
      <t>カイゼン</t>
    </rPh>
    <rPh sb="18" eb="20">
      <t>シエン</t>
    </rPh>
    <phoneticPr fontId="12"/>
  </si>
  <si>
    <t>業務改善支援の内容</t>
    <rPh sb="0" eb="2">
      <t>ギョウム</t>
    </rPh>
    <rPh sb="2" eb="4">
      <t>カイゼン</t>
    </rPh>
    <rPh sb="4" eb="6">
      <t>シエン</t>
    </rPh>
    <rPh sb="7" eb="9">
      <t>ナイヨウ</t>
    </rPh>
    <phoneticPr fontId="12"/>
  </si>
  <si>
    <t>（(１)(２)(３)の合計額）</t>
    <phoneticPr fontId="12"/>
  </si>
  <si>
    <t>ア）介護テクノロジーを利用するためのWi-Fi環境整備等</t>
    <phoneticPr fontId="12"/>
  </si>
  <si>
    <t>付帯経費の例：機器の導⼊に付帯して必要となるWi-Fi環境整備（設置費、設置に必要な工事費（修繕費は除く）、設定費、機器説明費、保守経費等（クラウドサービス、保守・サポート費、セキュリティ対策費））</t>
    <rPh sb="0" eb="2">
      <t>フタイ</t>
    </rPh>
    <rPh sb="2" eb="4">
      <t>ケイヒ</t>
    </rPh>
    <rPh sb="5" eb="6">
      <t>レイ</t>
    </rPh>
    <phoneticPr fontId="12"/>
  </si>
  <si>
    <t>※パッケージ導入支援においては、付帯するテクノロジー欄は「パッケージ型導入支援」を選択してください。</t>
    <rPh sb="16" eb="18">
      <t>フタイ</t>
    </rPh>
    <rPh sb="26" eb="27">
      <t>ラン</t>
    </rPh>
    <phoneticPr fontId="12"/>
  </si>
  <si>
    <t>（円）</t>
    <phoneticPr fontId="12"/>
  </si>
  <si>
    <t>付帯するテクノロジー</t>
    <rPh sb="0" eb="2">
      <t>フタイ</t>
    </rPh>
    <phoneticPr fontId="12"/>
  </si>
  <si>
    <t>機器名</t>
    <rPh sb="0" eb="3">
      <t>キキメイ</t>
    </rPh>
    <phoneticPr fontId="12"/>
  </si>
  <si>
    <t>（どのテクノロジーに付帯するかをプルダウンから選択）</t>
    <rPh sb="10" eb="12">
      <t>フタイ</t>
    </rPh>
    <rPh sb="23" eb="25">
      <t>センタク</t>
    </rPh>
    <phoneticPr fontId="12"/>
  </si>
  <si>
    <t>イ）介護テクノロジーの利用にともなって導入するPC、タブレット端末等</t>
    <phoneticPr fontId="12"/>
  </si>
  <si>
    <t>※パッケージ導入支援においては、付帯するテクノロジー欄は「パッケージ型導入支援」を選択してください。</t>
    <rPh sb="26" eb="27">
      <t>ラン</t>
    </rPh>
    <phoneticPr fontId="12"/>
  </si>
  <si>
    <t>導入する端末</t>
    <rPh sb="0" eb="2">
      <t>ドウニュウ</t>
    </rPh>
    <rPh sb="4" eb="6">
      <t>タンマツ</t>
    </rPh>
    <phoneticPr fontId="12"/>
  </si>
  <si>
    <t>端末単価の上限額</t>
    <rPh sb="0" eb="2">
      <t>タンマツ</t>
    </rPh>
    <rPh sb="2" eb="4">
      <t>タンカ</t>
    </rPh>
    <rPh sb="5" eb="8">
      <t>ジョウゲンガク</t>
    </rPh>
    <phoneticPr fontId="12"/>
  </si>
  <si>
    <t>（端末の種類をプルダウンから選択）</t>
    <rPh sb="1" eb="3">
      <t>タンマツ</t>
    </rPh>
    <rPh sb="4" eb="6">
      <t>シュルイ</t>
    </rPh>
    <rPh sb="14" eb="16">
      <t>センタク</t>
    </rPh>
    <phoneticPr fontId="12"/>
  </si>
  <si>
    <t>①介護業務支援（一気通貫の介護ソフトを含む）を導入しましたか？</t>
    <rPh sb="1" eb="3">
      <t>カイゴ</t>
    </rPh>
    <rPh sb="3" eb="7">
      <t>ギョウムシエン</t>
    </rPh>
    <rPh sb="8" eb="12">
      <t>イッキツウカン</t>
    </rPh>
    <rPh sb="13" eb="15">
      <t>カイゴ</t>
    </rPh>
    <rPh sb="19" eb="20">
      <t>フク</t>
    </rPh>
    <phoneticPr fontId="12"/>
  </si>
  <si>
    <t>②（①「はい」の場合のみ）介護業務支援（一気通貫の介護ソフトを含む）と連動することで効果が高まると判断できるテクノロジーを一緒に導入しましたか？</t>
    <rPh sb="8" eb="10">
      <t>バアイ</t>
    </rPh>
    <rPh sb="13" eb="15">
      <t>カイゴ</t>
    </rPh>
    <rPh sb="15" eb="19">
      <t>ギョウムシエン</t>
    </rPh>
    <rPh sb="20" eb="24">
      <t>イッキツウカン</t>
    </rPh>
    <rPh sb="25" eb="27">
      <t>カイゴ</t>
    </rPh>
    <rPh sb="31" eb="32">
      <t>フク</t>
    </rPh>
    <phoneticPr fontId="12"/>
  </si>
  <si>
    <t>③介護業務支援（一気通貫の介護ソフトを含む）に該当する複数の機器又は介護記録ソフト＋介護請求ソフトを導入しましたか？</t>
    <rPh sb="1" eb="3">
      <t>カイゴ</t>
    </rPh>
    <rPh sb="3" eb="7">
      <t>ギョウムシエン</t>
    </rPh>
    <rPh sb="8" eb="12">
      <t>イッキツウカン</t>
    </rPh>
    <rPh sb="13" eb="15">
      <t>カイゴ</t>
    </rPh>
    <rPh sb="19" eb="20">
      <t>フク</t>
    </rPh>
    <rPh sb="23" eb="25">
      <t>ガイトウ</t>
    </rPh>
    <rPh sb="27" eb="29">
      <t>フクスウ</t>
    </rPh>
    <rPh sb="30" eb="32">
      <t>キキ</t>
    </rPh>
    <rPh sb="32" eb="33">
      <t>マタ</t>
    </rPh>
    <rPh sb="34" eb="38">
      <t>カイゴキロク</t>
    </rPh>
    <rPh sb="42" eb="44">
      <t>カイゴ</t>
    </rPh>
    <rPh sb="44" eb="46">
      <t>セイキュウ</t>
    </rPh>
    <phoneticPr fontId="12"/>
  </si>
  <si>
    <t>所要額調書（報告）</t>
    <rPh sb="3" eb="5">
      <t>チョウショ</t>
    </rPh>
    <rPh sb="6" eb="8">
      <t>ホウコク</t>
    </rPh>
    <phoneticPr fontId="12"/>
  </si>
  <si>
    <t>（別紙１）</t>
    <rPh sb="1" eb="3">
      <t>ベッシ</t>
    </rPh>
    <phoneticPr fontId="12"/>
  </si>
  <si>
    <t>交付決定通知額</t>
    <rPh sb="0" eb="4">
      <t>コウフケッテイ</t>
    </rPh>
    <rPh sb="4" eb="7">
      <t>ツウチガク</t>
    </rPh>
    <phoneticPr fontId="12"/>
  </si>
  <si>
    <t>交付決定額</t>
    <rPh sb="0" eb="4">
      <t>コウフケッテイ</t>
    </rPh>
    <rPh sb="4" eb="5">
      <t>ガク</t>
    </rPh>
    <phoneticPr fontId="12"/>
  </si>
  <si>
    <t>受入済額</t>
    <rPh sb="0" eb="2">
      <t>ウケイレ</t>
    </rPh>
    <rPh sb="2" eb="3">
      <t>ズ</t>
    </rPh>
    <rPh sb="3" eb="4">
      <t>ガク</t>
    </rPh>
    <phoneticPr fontId="12"/>
  </si>
  <si>
    <t>差引過不足額</t>
    <rPh sb="0" eb="2">
      <t>サシヒキ</t>
    </rPh>
    <rPh sb="2" eb="5">
      <t>カブソク</t>
    </rPh>
    <rPh sb="5" eb="6">
      <t>ガク</t>
    </rPh>
    <phoneticPr fontId="12"/>
  </si>
  <si>
    <t>（導入する場合は選択）</t>
    <rPh sb="1" eb="3">
      <t>ドウニュウ</t>
    </rPh>
    <rPh sb="5" eb="7">
      <t>バアイ</t>
    </rPh>
    <rPh sb="8" eb="10">
      <t>センタク</t>
    </rPh>
    <phoneticPr fontId="12"/>
  </si>
  <si>
    <t>（業務改善支援の内容をプルダウンから選択）</t>
    <rPh sb="1" eb="3">
      <t>ギョウム</t>
    </rPh>
    <rPh sb="3" eb="5">
      <t>カイゼン</t>
    </rPh>
    <rPh sb="5" eb="7">
      <t>シエン</t>
    </rPh>
    <rPh sb="8" eb="10">
      <t>ナイヨウ</t>
    </rPh>
    <rPh sb="18" eb="20">
      <t>センタク</t>
    </rPh>
    <phoneticPr fontId="12"/>
  </si>
  <si>
    <t>ＰＣ</t>
    <phoneticPr fontId="12"/>
  </si>
  <si>
    <t>介護記録ソフト</t>
    <rPh sb="0" eb="4">
      <t>カイゴキロク</t>
    </rPh>
    <phoneticPr fontId="12"/>
  </si>
  <si>
    <t>職員数に応じて必要なライセンス数が変動するもの</t>
    <phoneticPr fontId="12"/>
  </si>
  <si>
    <t>１名以上10名以下</t>
    <rPh sb="1" eb="2">
      <t>メイ</t>
    </rPh>
    <rPh sb="2" eb="4">
      <t>イジョウ</t>
    </rPh>
    <rPh sb="6" eb="7">
      <t>メイ</t>
    </rPh>
    <rPh sb="7" eb="9">
      <t>イカ</t>
    </rPh>
    <phoneticPr fontId="12"/>
  </si>
  <si>
    <t>５事業所以上と連携する</t>
    <rPh sb="1" eb="4">
      <t>ジギョウショ</t>
    </rPh>
    <rPh sb="4" eb="6">
      <t>イジョウ</t>
    </rPh>
    <rPh sb="7" eb="9">
      <t>レンケイ</t>
    </rPh>
    <phoneticPr fontId="12"/>
  </si>
  <si>
    <t>はい</t>
    <phoneticPr fontId="12"/>
  </si>
  <si>
    <t>〇</t>
    <phoneticPr fontId="12"/>
  </si>
  <si>
    <t>①事前評価（課題抽出）</t>
  </si>
  <si>
    <t>介護老人福祉施設</t>
  </si>
  <si>
    <t>タブレット</t>
    <phoneticPr fontId="12"/>
  </si>
  <si>
    <t>見守り・コミュニケーション（見守り（施設、在宅））</t>
    <rPh sb="21" eb="23">
      <t>ザイタク</t>
    </rPh>
    <phoneticPr fontId="12"/>
  </si>
  <si>
    <t>職員数に応じて必要なライセンス数が変動しないもの</t>
    <phoneticPr fontId="12"/>
  </si>
  <si>
    <t>11名以上20名以下</t>
    <rPh sb="2" eb="3">
      <t>メイ</t>
    </rPh>
    <rPh sb="3" eb="5">
      <t>イジョウ</t>
    </rPh>
    <rPh sb="7" eb="8">
      <t>メイ</t>
    </rPh>
    <rPh sb="8" eb="10">
      <t>イカ</t>
    </rPh>
    <phoneticPr fontId="12"/>
  </si>
  <si>
    <t>いいえ</t>
    <phoneticPr fontId="12"/>
  </si>
  <si>
    <t>②業務改善に係る助言・指導等</t>
    <phoneticPr fontId="12"/>
  </si>
  <si>
    <t>介護老人保健施設</t>
  </si>
  <si>
    <t>21名以上30名以下</t>
    <rPh sb="2" eb="3">
      <t>メイ</t>
    </rPh>
    <rPh sb="3" eb="5">
      <t>イジョウ</t>
    </rPh>
    <rPh sb="7" eb="8">
      <t>メイ</t>
    </rPh>
    <rPh sb="8" eb="10">
      <t>イカ</t>
    </rPh>
    <phoneticPr fontId="12"/>
  </si>
  <si>
    <t>③事後評価（導入後の定着支援を含む）</t>
    <phoneticPr fontId="12"/>
  </si>
  <si>
    <t>介護医療院</t>
  </si>
  <si>
    <t>介護請求ソフト</t>
    <rPh sb="0" eb="4">
      <t>カイゴセイキュウ</t>
    </rPh>
    <phoneticPr fontId="12"/>
  </si>
  <si>
    <t>31名以上</t>
    <rPh sb="2" eb="3">
      <t>メイ</t>
    </rPh>
    <rPh sb="3" eb="5">
      <t>イジョウ</t>
    </rPh>
    <phoneticPr fontId="12"/>
  </si>
  <si>
    <t>特定施設入居者生活介護</t>
  </si>
  <si>
    <t>地域密着型特定施設入居者生活介護</t>
  </si>
  <si>
    <t>認知症対応型共同生活介護</t>
  </si>
  <si>
    <t>複合型サービス（看護小規模多機能型居宅介護）</t>
  </si>
  <si>
    <t>養護老人ホーム</t>
  </si>
  <si>
    <t>軽費老人ホーム</t>
  </si>
  <si>
    <t>訪問介護</t>
  </si>
  <si>
    <t>訪問入浴介護</t>
  </si>
  <si>
    <t>パッケージ型導入支援</t>
    <rPh sb="5" eb="10">
      <t>ガタドウニュウシエン</t>
    </rPh>
    <phoneticPr fontId="12"/>
  </si>
  <si>
    <t>訪問看護</t>
  </si>
  <si>
    <t>訪問リハビリテーション</t>
  </si>
  <si>
    <t>通所介護</t>
  </si>
  <si>
    <t>通所リハビリテーション</t>
  </si>
  <si>
    <t>福祉用具貸与・販売</t>
  </si>
  <si>
    <t>短期入所生活介護</t>
  </si>
  <si>
    <t>居宅療養管理指導</t>
  </si>
  <si>
    <t>夜間対応型訪問介護</t>
  </si>
  <si>
    <t>認知症対応型通所介護</t>
  </si>
  <si>
    <t>小規模多機能型居宅介護</t>
  </si>
  <si>
    <t>定期巡回・随時対応型訪問介護看護</t>
  </si>
  <si>
    <t>地域密着型通所介護</t>
  </si>
  <si>
    <t>居宅介護支援</t>
  </si>
  <si>
    <t>短期入所療養介護</t>
  </si>
  <si>
    <t>地域密着型介護老人福祉施設</t>
  </si>
  <si>
    <t>看護小規模多機能型居宅介護</t>
  </si>
  <si>
    <t>特定施設入居者生活介護（短期利用）</t>
  </si>
  <si>
    <t>地域密着型特定施設入居者生活介護（短期利用）</t>
  </si>
  <si>
    <t>認知症対応型共同生活介護（短期利用）</t>
  </si>
  <si>
    <t>介護予防特定施設入居者生活介護</t>
  </si>
  <si>
    <t>介護予防認知症対応型共同生活介護</t>
  </si>
  <si>
    <t>介護予防訪問入浴介護</t>
  </si>
  <si>
    <t>介護予防訪問看護</t>
  </si>
  <si>
    <t>介護予防訪問リハビリテーション</t>
  </si>
  <si>
    <t>介護予防通所リハビリテーション</t>
  </si>
  <si>
    <t>介護予防福祉用具貸与・販売</t>
  </si>
  <si>
    <t>介護予防短期入所生活介護</t>
  </si>
  <si>
    <t>介護予防短期入所療養介護</t>
    <phoneticPr fontId="12"/>
  </si>
  <si>
    <t>介護予防居宅療養管理指導</t>
  </si>
  <si>
    <t>介護予防認知症対応型通所介護</t>
  </si>
  <si>
    <t>介護予防小規模多機能型居宅介護</t>
  </si>
  <si>
    <t>介護予防小規模多機能型居宅介護（短期利用）</t>
  </si>
  <si>
    <t>介護予防認知症対応型共同生活介護（短期利用）</t>
  </si>
  <si>
    <t>介護予防支援</t>
  </si>
  <si>
    <t>訪問型サービス（みなし）</t>
  </si>
  <si>
    <t>訪問型サービス（独自）</t>
  </si>
  <si>
    <t>訪問型サービス（独自／定率）</t>
  </si>
  <si>
    <t>訪問型サービス（独自／定額）</t>
  </si>
  <si>
    <t>通所型サービス（みなし）</t>
  </si>
  <si>
    <t>通所型サービス（独自）</t>
  </si>
  <si>
    <t>通所型サービス（独自／定率）</t>
  </si>
  <si>
    <t>通所型サービス（独自／定額）</t>
  </si>
  <si>
    <t>「（１）介護テクノロジー等の導入支援」、「（２）介護テクノロジーのパッケージ型導入支援」において介護テクノロジー等（介護ソフトを除く）を導入する場合のみ記入</t>
    <phoneticPr fontId="12"/>
  </si>
  <si>
    <t>１事業所当たりの補助上限台数（台）（C）
（A-B）</t>
    <phoneticPr fontId="12"/>
  </si>
  <si>
    <t>各年度補助上限台数 （台）（D）
（A×1/5）</t>
    <phoneticPr fontId="12"/>
  </si>
  <si>
    <t>（１）介護テクノロジー等の導入支援</t>
    <rPh sb="3" eb="5">
      <t>カイゴ</t>
    </rPh>
    <rPh sb="11" eb="12">
      <t>ナド</t>
    </rPh>
    <rPh sb="13" eb="17">
      <t>ドウニュウシエン</t>
    </rPh>
    <phoneticPr fontId="12"/>
  </si>
  <si>
    <t>寄付金その他の収入額</t>
    <rPh sb="0" eb="3">
      <t>キフキン</t>
    </rPh>
    <rPh sb="5" eb="6">
      <t>タ</t>
    </rPh>
    <rPh sb="7" eb="9">
      <t>シュウニュウ</t>
    </rPh>
    <rPh sb="9" eb="10">
      <t>ガク</t>
    </rPh>
    <phoneticPr fontId="12"/>
  </si>
  <si>
    <t>介護業務支援（介護ソフト含む）</t>
    <rPh sb="7" eb="9">
      <t>カイゴ</t>
    </rPh>
    <rPh sb="12" eb="13">
      <t>フク</t>
    </rPh>
    <phoneticPr fontId="12"/>
  </si>
  <si>
    <t>見守り・コミュニケーション（コミュニケーション）</t>
    <phoneticPr fontId="6"/>
  </si>
  <si>
    <t>見守り・コミュニケーション（見守り（施設、在宅））</t>
    <rPh sb="14" eb="16">
      <t>ミマモ</t>
    </rPh>
    <rPh sb="21" eb="23">
      <t>ザイタク</t>
    </rPh>
    <phoneticPr fontId="12"/>
  </si>
  <si>
    <t>移乗や移動を支援する機器であり重点分野に該当しない機器（床走行式リフト）</t>
  </si>
  <si>
    <t>介護施設等における調理支援などの職員の負担を軽減する機器（一括で調理支援を行う機器、加熱・冷蔵機能を備えた配膳車や配膳ロボット）</t>
    <rPh sb="4" eb="5">
      <t>ナド</t>
    </rPh>
    <phoneticPr fontId="3"/>
  </si>
  <si>
    <t>生産性向上に資する福祉用具（訪問介護事業所で使用するスライディングボード）</t>
  </si>
  <si>
    <t>職員間の情報共有や職員の移動負担の軽減など効果的・効率的なコミュニケーションを図るための機器（インカム）</t>
  </si>
  <si>
    <t>バックオフィスソフト（電子サインシステム、給与、勤怠管理）</t>
  </si>
  <si>
    <t xml:space="preserve">バイタル測定が可能なウェアラブル端末 </t>
  </si>
  <si>
    <t>機器名等</t>
    <rPh sb="0" eb="3">
      <t>キキメイ</t>
    </rPh>
    <rPh sb="3" eb="4">
      <t>ナド</t>
    </rPh>
    <phoneticPr fontId="12"/>
  </si>
  <si>
    <t>←</t>
    <phoneticPr fontId="12"/>
  </si>
  <si>
    <t>法人において文書番号がある場合のみ入力。無い場合は空欄可。</t>
    <rPh sb="0" eb="2">
      <t>ホウジン</t>
    </rPh>
    <rPh sb="6" eb="10">
      <t>ブンショバンゴウ</t>
    </rPh>
    <rPh sb="13" eb="15">
      <t>バアイ</t>
    </rPh>
    <rPh sb="17" eb="19">
      <t>ニュウリョク</t>
    </rPh>
    <rPh sb="20" eb="21">
      <t>ナ</t>
    </rPh>
    <rPh sb="22" eb="24">
      <t>バアイ</t>
    </rPh>
    <rPh sb="25" eb="27">
      <t>クウラン</t>
    </rPh>
    <rPh sb="27" eb="28">
      <t>カ</t>
    </rPh>
    <phoneticPr fontId="12"/>
  </si>
  <si>
    <t>年号（和暦）、申請日を入力</t>
    <rPh sb="0" eb="1">
      <t>ゴウ</t>
    </rPh>
    <rPh sb="2" eb="4">
      <t>ワレキ</t>
    </rPh>
    <rPh sb="6" eb="9">
      <t>シンセイビ</t>
    </rPh>
    <rPh sb="10" eb="12">
      <t>ニュウリョク</t>
    </rPh>
    <phoneticPr fontId="12"/>
  </si>
  <si>
    <t>申請法人の所在地を入力。</t>
    <rPh sb="0" eb="4">
      <t>シンセイホウジン</t>
    </rPh>
    <rPh sb="5" eb="8">
      <t>ショザイチ</t>
    </rPh>
    <rPh sb="9" eb="11">
      <t>ニュウリョク</t>
    </rPh>
    <phoneticPr fontId="12"/>
  </si>
  <si>
    <r>
      <t>申請法人の名称を入力。</t>
    </r>
    <r>
      <rPr>
        <b/>
        <sz val="11"/>
        <rFont val="BIZ UDゴシック"/>
        <family val="3"/>
        <charset val="128"/>
      </rPr>
      <t>※（株）や（福）といった略称で記載しない。</t>
    </r>
    <rPh sb="0" eb="4">
      <t>シンセイホウジン</t>
    </rPh>
    <rPh sb="5" eb="7">
      <t>メイショウ</t>
    </rPh>
    <rPh sb="8" eb="10">
      <t>ニュウリョク</t>
    </rPh>
    <rPh sb="12" eb="15">
      <t>カブ</t>
    </rPh>
    <rPh sb="17" eb="18">
      <t>フク</t>
    </rPh>
    <rPh sb="23" eb="25">
      <t>リャクショウ</t>
    </rPh>
    <rPh sb="26" eb="28">
      <t>キサイ</t>
    </rPh>
    <phoneticPr fontId="12"/>
  </si>
  <si>
    <r>
      <t>申請法人の代表者の</t>
    </r>
    <r>
      <rPr>
        <b/>
        <sz val="11"/>
        <rFont val="BIZ UDゴシック"/>
        <family val="3"/>
        <charset val="128"/>
      </rPr>
      <t>職名と氏名</t>
    </r>
    <r>
      <rPr>
        <sz val="11"/>
        <rFont val="BIZ UDゴシック"/>
        <family val="3"/>
        <charset val="128"/>
      </rPr>
      <t>を入力。＜例＞代表取締役　岐阜　太郎</t>
    </r>
    <rPh sb="0" eb="4">
      <t>シンセイホウジン</t>
    </rPh>
    <rPh sb="5" eb="8">
      <t>ダイヒョウシャ</t>
    </rPh>
    <rPh sb="9" eb="11">
      <t>ショクメイ</t>
    </rPh>
    <rPh sb="12" eb="14">
      <t>シメイ</t>
    </rPh>
    <rPh sb="15" eb="17">
      <t>ニュウリョク</t>
    </rPh>
    <rPh sb="19" eb="20">
      <t>レイ</t>
    </rPh>
    <rPh sb="21" eb="26">
      <t>ダイ</t>
    </rPh>
    <rPh sb="27" eb="29">
      <t>ギフ</t>
    </rPh>
    <rPh sb="30" eb="32">
      <t>タロウ</t>
    </rPh>
    <phoneticPr fontId="12"/>
  </si>
  <si>
    <t>年度を和暦で入力。</t>
    <rPh sb="0" eb="2">
      <t>ネンド</t>
    </rPh>
    <rPh sb="2" eb="4">
      <t>トウネンド</t>
    </rPh>
    <rPh sb="3" eb="5">
      <t>ワレキ</t>
    </rPh>
    <rPh sb="6" eb="8">
      <t>ニュウリョク</t>
    </rPh>
    <phoneticPr fontId="12"/>
  </si>
  <si>
    <t>所要額調書（別紙１）の「県補助所要額」（複数の事業所で申請する場合は、全事業所分を合算した額）を記入してください。</t>
    <rPh sb="0" eb="3">
      <t>ショヨウガク</t>
    </rPh>
    <rPh sb="3" eb="5">
      <t>チョウショ</t>
    </rPh>
    <rPh sb="6" eb="8">
      <t>ベッシ</t>
    </rPh>
    <rPh sb="12" eb="13">
      <t>ケン</t>
    </rPh>
    <rPh sb="13" eb="18">
      <t>ホジョショヨウガク</t>
    </rPh>
    <rPh sb="20" eb="22">
      <t>フクスウ</t>
    </rPh>
    <rPh sb="23" eb="26">
      <t>ジギョウショ</t>
    </rPh>
    <rPh sb="27" eb="29">
      <t>シンセイ</t>
    </rPh>
    <rPh sb="31" eb="33">
      <t>バアイ</t>
    </rPh>
    <rPh sb="35" eb="39">
      <t>ゼンジギョウショ</t>
    </rPh>
    <rPh sb="39" eb="40">
      <t>ブン</t>
    </rPh>
    <rPh sb="41" eb="43">
      <t>ガッサン</t>
    </rPh>
    <rPh sb="45" eb="46">
      <t>ガク</t>
    </rPh>
    <rPh sb="48" eb="50">
      <t>キニュウ</t>
    </rPh>
    <phoneticPr fontId="6"/>
  </si>
  <si>
    <t>【「介護テクノロジーの導入に付帯して必要となる経費」の実施内容】※「（１）介護テクノロジー等の導入支援」、「（２）介護テクノロジーのパッケージ型導入支援」において介護テクノロジーの導入に付帯して必要となる経費を申請する場合のみ記入</t>
    <phoneticPr fontId="12"/>
  </si>
  <si>
    <t>④　機器等の導入と併せて実施した取組</t>
    <rPh sb="2" eb="4">
      <t>キキ</t>
    </rPh>
    <rPh sb="4" eb="5">
      <t>トウ</t>
    </rPh>
    <rPh sb="6" eb="8">
      <t>ドウニュウ</t>
    </rPh>
    <rPh sb="9" eb="10">
      <t>アワ</t>
    </rPh>
    <rPh sb="12" eb="14">
      <t>ジッシ</t>
    </rPh>
    <rPh sb="16" eb="18">
      <t>トリクミ</t>
    </rPh>
    <phoneticPr fontId="12"/>
  </si>
  <si>
    <t>⑤-1　文書量を半減できた文書の書類</t>
    <rPh sb="4" eb="7">
      <t>ブンショリョウ</t>
    </rPh>
    <rPh sb="8" eb="10">
      <t>ハンゲン</t>
    </rPh>
    <rPh sb="13" eb="15">
      <t>ブンショ</t>
    </rPh>
    <rPh sb="16" eb="18">
      <t>ショルイ</t>
    </rPh>
    <phoneticPr fontId="12"/>
  </si>
  <si>
    <t>○</t>
    <phoneticPr fontId="6"/>
  </si>
  <si>
    <t>小計</t>
    <rPh sb="0" eb="2">
      <t>ショウケイ</t>
    </rPh>
    <phoneticPr fontId="6"/>
  </si>
  <si>
    <t>設置した</t>
    <rPh sb="0" eb="2">
      <t>セッチ</t>
    </rPh>
    <phoneticPr fontId="12"/>
  </si>
  <si>
    <t>日付け　第</t>
    <rPh sb="0" eb="1">
      <t>ニチ</t>
    </rPh>
    <rPh sb="1" eb="2">
      <t>ヅ</t>
    </rPh>
    <rPh sb="4" eb="5">
      <t>ダイ</t>
    </rPh>
    <phoneticPr fontId="6"/>
  </si>
  <si>
    <t>県補助所要額</t>
    <phoneticPr fontId="12"/>
  </si>
  <si>
    <t>事業所利用定員数（人）（A）</t>
  </si>
  <si>
    <t>過去に「岐阜県介護テクノロジー定着支援事業費補助金」により導入したその他の機器の台数（台）（B）</t>
    <rPh sb="35" eb="36">
      <t>タ</t>
    </rPh>
    <rPh sb="37" eb="39">
      <t>キキ</t>
    </rPh>
    <rPh sb="40" eb="42">
      <t>ダイスウ</t>
    </rPh>
    <phoneticPr fontId="12"/>
  </si>
  <si>
    <t>※導入台数の合計は上記「補助上限台数」Ｃ以下かつＤ以下　</t>
    <rPh sb="1" eb="5">
      <t>ドウニュウダイスウ</t>
    </rPh>
    <rPh sb="6" eb="8">
      <t>ゴウケイ</t>
    </rPh>
    <phoneticPr fontId="12"/>
  </si>
  <si>
    <t>第４号様式（第７条関係）</t>
    <rPh sb="0" eb="1">
      <t>ダイ</t>
    </rPh>
    <phoneticPr fontId="7"/>
  </si>
  <si>
    <t>「（１）介護テクノロジー等の導入支援」においてその他の機器等を導入する場合のみ記入</t>
    <phoneticPr fontId="12"/>
  </si>
  <si>
    <t>介護業務支援（介護ソフト）</t>
    <rPh sb="7" eb="9">
      <t>カイゴ</t>
    </rPh>
    <phoneticPr fontId="12"/>
  </si>
  <si>
    <t>５事業所以上とデータ連携を実施</t>
    <rPh sb="1" eb="4">
      <t>ジギョウショ</t>
    </rPh>
    <rPh sb="4" eb="6">
      <t>イジョウ</t>
    </rPh>
    <rPh sb="10" eb="12">
      <t>レンケイ</t>
    </rPh>
    <rPh sb="13" eb="15">
      <t>ジッシ</t>
    </rPh>
    <phoneticPr fontId="12"/>
  </si>
  <si>
    <t>←　介護テクノロジー定着支援事業を選択してください。</t>
    <rPh sb="2" eb="4">
      <t>カイゴ</t>
    </rPh>
    <rPh sb="10" eb="12">
      <t>テイチャク</t>
    </rPh>
    <rPh sb="12" eb="14">
      <t>シエン</t>
    </rPh>
    <rPh sb="14" eb="16">
      <t>ジギョウ</t>
    </rPh>
    <rPh sb="17" eb="19">
      <t>センタク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</si>
</sst>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6"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6"/>
      <name val="ＭＳ Ｐゴシック"/>
      <family val="3"/>
      <charset val="128"/>
    </font>
    <font>
      <sz val="11"/>
      <color theme="1"/>
      <name val="ＭＳ 明朝"/>
      <family val="1"/>
      <charset val="128"/>
    </font>
    <font>
      <sz val="12"/>
      <name val="ＭＳ 明朝"/>
      <family val="1"/>
      <charset val="128"/>
    </font>
    <font>
      <sz val="11"/>
      <color indexed="8"/>
      <name val="游ゴシック"/>
      <family val="3"/>
      <charset val="128"/>
      <scheme val="minor"/>
    </font>
    <font>
      <sz val="12"/>
      <color theme="1"/>
      <name val="ＭＳ 明朝"/>
      <family val="1"/>
      <charset val="128"/>
    </font>
    <font>
      <sz val="6"/>
      <name val="游ゴシック"/>
      <family val="2"/>
      <charset val="128"/>
      <scheme val="minor"/>
    </font>
    <font>
      <sz val="10"/>
      <color rgb="FF000000"/>
      <name val="Times New Roman"/>
      <family val="1"/>
    </font>
    <font>
      <sz val="10"/>
      <name val="游ゴシック"/>
      <family val="3"/>
      <charset val="128"/>
      <scheme val="minor"/>
    </font>
    <font>
      <b/>
      <sz val="10"/>
      <name val="游ゴシック"/>
      <family val="3"/>
      <charset val="128"/>
      <scheme val="minor"/>
    </font>
    <font>
      <b/>
      <sz val="10"/>
      <color theme="1"/>
      <name val="ＭＳ Ｐゴシック"/>
      <family val="3"/>
      <charset val="128"/>
    </font>
    <font>
      <sz val="10"/>
      <color theme="1"/>
      <name val="ＭＳ Ｐゴシック"/>
      <family val="3"/>
      <charset val="128"/>
    </font>
    <font>
      <b/>
      <sz val="12"/>
      <color theme="1"/>
      <name val="ＭＳ Ｐゴシック"/>
      <family val="3"/>
      <charset val="128"/>
    </font>
    <font>
      <sz val="12"/>
      <color theme="1"/>
      <name val="ＭＳ Ｐゴシック"/>
      <family val="3"/>
      <charset val="128"/>
    </font>
    <font>
      <b/>
      <sz val="11"/>
      <color rgb="FFFF0000"/>
      <name val="ＭＳ Ｐゴシック"/>
      <family val="3"/>
      <charset val="128"/>
    </font>
    <font>
      <b/>
      <sz val="16"/>
      <color theme="1"/>
      <name val="ＭＳ Ｐゴシック"/>
      <family val="3"/>
      <charset val="128"/>
    </font>
    <font>
      <b/>
      <sz val="15"/>
      <color theme="1"/>
      <name val="ＭＳ Ｐゴシック"/>
      <family val="3"/>
      <charset val="128"/>
    </font>
    <font>
      <b/>
      <sz val="12"/>
      <color theme="0"/>
      <name val="ＭＳ Ｐゴシック"/>
      <family val="3"/>
      <charset val="128"/>
    </font>
    <font>
      <sz val="12"/>
      <name val="ＭＳ Ｐゴシック"/>
      <family val="3"/>
      <charset val="128"/>
    </font>
    <font>
      <sz val="12"/>
      <color rgb="FFFF0000"/>
      <name val="ＭＳ Ｐゴシック"/>
      <family val="3"/>
      <charset val="128"/>
    </font>
    <font>
      <sz val="10"/>
      <name val="ＭＳ Ｐゴシック"/>
      <family val="3"/>
      <charset val="128"/>
    </font>
    <font>
      <b/>
      <sz val="11"/>
      <color theme="1"/>
      <name val="ＭＳ Ｐゴシック"/>
      <family val="3"/>
      <charset val="128"/>
    </font>
    <font>
      <sz val="11"/>
      <color theme="1"/>
      <name val="ＭＳ Ｐゴシック"/>
      <family val="3"/>
      <charset val="128"/>
    </font>
    <font>
      <sz val="11"/>
      <name val="ＭＳ Ｐゴシック"/>
      <family val="3"/>
      <charset val="128"/>
    </font>
    <font>
      <sz val="12"/>
      <color theme="1"/>
      <name val="游ゴシック"/>
      <family val="2"/>
      <scheme val="minor"/>
    </font>
    <font>
      <sz val="11"/>
      <color rgb="FFFF0000"/>
      <name val="游ゴシック"/>
      <family val="2"/>
      <charset val="128"/>
      <scheme val="minor"/>
    </font>
    <font>
      <b/>
      <sz val="12"/>
      <color rgb="FFFF0000"/>
      <name val="ＭＳ Ｐゴシック"/>
      <family val="3"/>
      <charset val="128"/>
    </font>
    <font>
      <b/>
      <sz val="16"/>
      <color rgb="FFFF0000"/>
      <name val="ＭＳ Ｐゴシック"/>
      <family val="3"/>
      <charset val="128"/>
    </font>
    <font>
      <sz val="11"/>
      <color rgb="FFFF0000"/>
      <name val="游ゴシック"/>
      <family val="3"/>
      <charset val="128"/>
      <scheme val="minor"/>
    </font>
    <font>
      <sz val="11"/>
      <color rgb="FFFF0000"/>
      <name val="ＭＳ Ｐゴシック"/>
      <family val="3"/>
      <charset val="128"/>
    </font>
    <font>
      <sz val="11"/>
      <color theme="1"/>
      <name val="Meiryo UI"/>
      <family val="3"/>
      <charset val="128"/>
    </font>
    <font>
      <b/>
      <sz val="36"/>
      <color rgb="FFFF0000"/>
      <name val="Meiryo UI"/>
      <family val="3"/>
      <charset val="128"/>
    </font>
    <font>
      <sz val="20"/>
      <color theme="1"/>
      <name val="Meiryo UI"/>
      <family val="3"/>
      <charset val="128"/>
    </font>
    <font>
      <sz val="28"/>
      <color theme="1"/>
      <name val="Meiryo UI"/>
      <family val="3"/>
      <charset val="128"/>
    </font>
    <font>
      <sz val="16"/>
      <color theme="1"/>
      <name val="Meiryo UI"/>
      <family val="3"/>
      <charset val="128"/>
    </font>
    <font>
      <b/>
      <sz val="26"/>
      <color theme="1"/>
      <name val="Meiryo UI"/>
      <family val="3"/>
      <charset val="128"/>
    </font>
    <font>
      <sz val="14"/>
      <color theme="1"/>
      <name val="Meiryo UI"/>
      <family val="3"/>
      <charset val="128"/>
    </font>
    <font>
      <b/>
      <i/>
      <u/>
      <sz val="28"/>
      <color rgb="FFFF0000"/>
      <name val="Meiryo UI"/>
      <family val="3"/>
      <charset val="128"/>
    </font>
    <font>
      <b/>
      <u/>
      <sz val="28"/>
      <color rgb="FFFF0000"/>
      <name val="Meiryo UI"/>
      <family val="3"/>
      <charset val="128"/>
    </font>
    <font>
      <sz val="16"/>
      <color theme="1"/>
      <name val="ＭＳ 明朝"/>
      <family val="1"/>
      <charset val="128"/>
    </font>
    <font>
      <sz val="14"/>
      <color theme="1"/>
      <name val="ＭＳ 明朝"/>
      <family val="1"/>
      <charset val="128"/>
    </font>
    <font>
      <sz val="14"/>
      <name val="ＭＳ 明朝"/>
      <family val="1"/>
      <charset val="128"/>
    </font>
    <font>
      <sz val="22"/>
      <color theme="1"/>
      <name val="ＭＳ 明朝"/>
      <family val="1"/>
      <charset val="128"/>
    </font>
    <font>
      <sz val="28"/>
      <color theme="1"/>
      <name val="ＭＳ 明朝"/>
      <family val="1"/>
      <charset val="128"/>
    </font>
    <font>
      <sz val="11"/>
      <name val="ＭＳ 明朝"/>
      <family val="1"/>
      <charset val="128"/>
    </font>
    <font>
      <sz val="11"/>
      <name val="BIZ UDゴシック"/>
      <family val="3"/>
      <charset val="128"/>
    </font>
    <font>
      <sz val="12"/>
      <color theme="1"/>
      <name val="游ゴシック"/>
      <family val="2"/>
      <charset val="128"/>
      <scheme val="minor"/>
    </font>
    <font>
      <b/>
      <sz val="11"/>
      <name val="BIZ UDゴシック"/>
      <family val="3"/>
      <charset val="128"/>
    </font>
    <font>
      <sz val="11"/>
      <color theme="1"/>
      <name val="BIZ UDゴシック"/>
      <family val="3"/>
      <charset val="128"/>
    </font>
    <font>
      <sz val="12"/>
      <color theme="1"/>
      <name val="BIZ UDPゴシック"/>
      <family val="3"/>
      <charset val="128"/>
    </font>
  </fonts>
  <fills count="1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theme="8" tint="0.79998168889431442"/>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FFFFCC"/>
        <bgColor indexed="64"/>
      </patternFill>
    </fill>
    <fill>
      <patternFill patternType="lightGray"/>
    </fill>
    <fill>
      <patternFill patternType="lightGray">
        <bgColor theme="0"/>
      </patternFill>
    </fill>
    <fill>
      <patternFill patternType="solid">
        <fgColor indexed="65"/>
        <bgColor indexed="64"/>
      </patternFill>
    </fill>
  </fills>
  <borders count="57">
    <border>
      <left/>
      <right/>
      <top/>
      <bottom/>
      <diagonal/>
    </border>
    <border>
      <left/>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medium">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mediumDashDot">
        <color auto="1"/>
      </left>
      <right/>
      <top style="mediumDashDot">
        <color auto="1"/>
      </top>
      <bottom/>
      <diagonal/>
    </border>
    <border>
      <left/>
      <right/>
      <top style="mediumDashDot">
        <color auto="1"/>
      </top>
      <bottom/>
      <diagonal/>
    </border>
    <border>
      <left/>
      <right style="mediumDashDot">
        <color auto="1"/>
      </right>
      <top style="mediumDashDot">
        <color auto="1"/>
      </top>
      <bottom/>
      <diagonal/>
    </border>
    <border>
      <left style="mediumDashDot">
        <color auto="1"/>
      </left>
      <right/>
      <top/>
      <bottom/>
      <diagonal/>
    </border>
    <border>
      <left/>
      <right style="mediumDashDot">
        <color auto="1"/>
      </right>
      <top/>
      <bottom/>
      <diagonal/>
    </border>
    <border>
      <left style="mediumDashDot">
        <color auto="1"/>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DashDot">
        <color auto="1"/>
      </left>
      <right/>
      <top/>
      <bottom style="mediumDashDot">
        <color auto="1"/>
      </bottom>
      <diagonal/>
    </border>
    <border>
      <left/>
      <right/>
      <top/>
      <bottom style="mediumDashDot">
        <color auto="1"/>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medium">
        <color indexed="64"/>
      </right>
      <top style="thick">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
    <xf numFmtId="0" fontId="0" fillId="0" borderId="0"/>
    <xf numFmtId="38" fontId="5" fillId="0" borderId="0" applyFont="0" applyFill="0" applyBorder="0" applyAlignment="0" applyProtection="0">
      <alignment vertical="center"/>
    </xf>
    <xf numFmtId="0" fontId="10" fillId="0" borderId="0">
      <alignment vertical="center"/>
    </xf>
    <xf numFmtId="0" fontId="13" fillId="0" borderId="0"/>
    <xf numFmtId="0" fontId="4" fillId="0" borderId="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cellStyleXfs>
  <cellXfs count="411">
    <xf numFmtId="0" fontId="0" fillId="0" borderId="0" xfId="0"/>
    <xf numFmtId="0" fontId="14" fillId="4" borderId="0" xfId="3" applyFont="1" applyFill="1" applyAlignment="1">
      <alignment vertical="center"/>
    </xf>
    <xf numFmtId="0" fontId="15" fillId="0" borderId="0" xfId="3" applyFont="1" applyAlignment="1">
      <alignment vertical="center"/>
    </xf>
    <xf numFmtId="176" fontId="14" fillId="3" borderId="0" xfId="3" applyNumberFormat="1" applyFont="1" applyFill="1" applyAlignment="1">
      <alignment horizontal="right" vertical="center"/>
    </xf>
    <xf numFmtId="0" fontId="14" fillId="5" borderId="0" xfId="3" applyFont="1" applyFill="1" applyAlignment="1">
      <alignment vertical="center"/>
    </xf>
    <xf numFmtId="0" fontId="9" fillId="2" borderId="0" xfId="2" applyFont="1" applyFill="1" applyAlignment="1" applyProtection="1">
      <alignment vertical="center"/>
    </xf>
    <xf numFmtId="0" fontId="11" fillId="2" borderId="0" xfId="2" applyFont="1" applyFill="1" applyAlignment="1" applyProtection="1">
      <alignment vertical="center"/>
    </xf>
    <xf numFmtId="0" fontId="11" fillId="0" borderId="0" xfId="2" applyFont="1" applyAlignment="1" applyProtection="1">
      <alignment vertical="center"/>
    </xf>
    <xf numFmtId="0" fontId="11" fillId="2" borderId="0" xfId="2" applyFont="1" applyFill="1" applyAlignment="1" applyProtection="1">
      <alignment horizontal="center" vertical="center"/>
    </xf>
    <xf numFmtId="0" fontId="9" fillId="2" borderId="0" xfId="2" applyFont="1" applyFill="1" applyAlignment="1" applyProtection="1">
      <alignment horizontal="right" vertical="center"/>
    </xf>
    <xf numFmtId="0" fontId="11" fillId="2" borderId="0" xfId="2" applyFont="1" applyFill="1" applyAlignment="1" applyProtection="1">
      <alignment horizontal="right" vertical="center" shrinkToFit="1"/>
      <protection locked="0"/>
    </xf>
    <xf numFmtId="0" fontId="11" fillId="2" borderId="0" xfId="2" applyFont="1" applyFill="1" applyAlignment="1" applyProtection="1">
      <alignment vertical="center" shrinkToFit="1"/>
      <protection locked="0"/>
    </xf>
    <xf numFmtId="0" fontId="9" fillId="2" borderId="0" xfId="2" applyFont="1" applyFill="1" applyAlignment="1" applyProtection="1">
      <alignment horizontal="justify" vertical="center"/>
    </xf>
    <xf numFmtId="0" fontId="9" fillId="2" borderId="0" xfId="2" applyFont="1" applyFill="1" applyAlignment="1" applyProtection="1">
      <alignment horizontal="center" vertical="center"/>
    </xf>
    <xf numFmtId="0" fontId="9" fillId="2" borderId="0" xfId="0" applyFont="1" applyFill="1" applyAlignment="1" applyProtection="1">
      <alignment vertical="center"/>
    </xf>
    <xf numFmtId="0" fontId="30" fillId="2" borderId="0" xfId="0" applyFont="1" applyFill="1" applyAlignment="1" applyProtection="1">
      <alignment vertical="center"/>
    </xf>
    <xf numFmtId="0" fontId="9" fillId="2" borderId="0" xfId="2" applyFont="1" applyFill="1" applyAlignment="1" applyProtection="1">
      <alignment vertical="center" shrinkToFit="1"/>
      <protection locked="0"/>
    </xf>
    <xf numFmtId="0" fontId="11" fillId="2" borderId="0" xfId="0" applyFont="1" applyFill="1" applyAlignment="1" applyProtection="1">
      <alignment vertical="center"/>
    </xf>
    <xf numFmtId="0" fontId="9" fillId="2" borderId="0" xfId="2" applyFont="1" applyFill="1" applyAlignment="1" applyProtection="1">
      <alignment horizontal="centerContinuous" vertical="center"/>
    </xf>
    <xf numFmtId="0" fontId="11" fillId="2" borderId="0" xfId="2" applyFont="1" applyFill="1" applyAlignment="1" applyProtection="1">
      <alignment horizontal="centerContinuous" vertical="center"/>
    </xf>
    <xf numFmtId="0" fontId="11" fillId="2" borderId="0" xfId="2" applyFont="1" applyFill="1" applyAlignment="1" applyProtection="1">
      <alignment horizontal="left" vertical="center"/>
    </xf>
    <xf numFmtId="0" fontId="11" fillId="2" borderId="0" xfId="2" applyFont="1" applyFill="1" applyAlignment="1" applyProtection="1">
      <alignment horizontal="right" vertical="center"/>
    </xf>
    <xf numFmtId="38" fontId="11" fillId="2" borderId="0" xfId="2" applyNumberFormat="1" applyFont="1" applyFill="1" applyAlignment="1" applyProtection="1">
      <alignment horizontal="right" vertical="center"/>
    </xf>
    <xf numFmtId="38" fontId="11" fillId="2" borderId="0" xfId="2" applyNumberFormat="1" applyFont="1" applyFill="1" applyAlignment="1" applyProtection="1">
      <alignment vertical="center"/>
    </xf>
    <xf numFmtId="0" fontId="9" fillId="2" borderId="0" xfId="2" applyFont="1" applyFill="1" applyAlignment="1" applyProtection="1">
      <alignment horizontal="left" vertical="center"/>
    </xf>
    <xf numFmtId="0" fontId="11" fillId="2" borderId="0" xfId="2" applyFont="1" applyFill="1" applyAlignment="1" applyProtection="1">
      <alignment vertical="center" wrapText="1"/>
    </xf>
    <xf numFmtId="0" fontId="16" fillId="0" borderId="0" xfId="5" applyFont="1">
      <alignment vertical="center"/>
    </xf>
    <xf numFmtId="0" fontId="17" fillId="0" borderId="0" xfId="5" applyFont="1">
      <alignment vertical="center"/>
    </xf>
    <xf numFmtId="0" fontId="18" fillId="0" borderId="0" xfId="5" applyFont="1">
      <alignment vertical="center"/>
    </xf>
    <xf numFmtId="0" fontId="19" fillId="0" borderId="0" xfId="5" applyFont="1">
      <alignment vertical="center"/>
    </xf>
    <xf numFmtId="0" fontId="20" fillId="0" borderId="0" xfId="5" applyFont="1" applyAlignment="1"/>
    <xf numFmtId="0" fontId="21" fillId="4" borderId="21" xfId="5" applyFont="1" applyFill="1" applyBorder="1" applyAlignment="1">
      <alignment horizontal="center" vertical="center"/>
    </xf>
    <xf numFmtId="0" fontId="22" fillId="0" borderId="0" xfId="5" applyFont="1">
      <alignment vertical="center"/>
    </xf>
    <xf numFmtId="0" fontId="21" fillId="0" borderId="0" xfId="5" applyFont="1">
      <alignment vertical="center"/>
    </xf>
    <xf numFmtId="0" fontId="19" fillId="0" borderId="0" xfId="5" applyFont="1" applyAlignment="1">
      <alignment horizontal="right" vertical="center"/>
    </xf>
    <xf numFmtId="0" fontId="23" fillId="6" borderId="18" xfId="5" applyFont="1" applyFill="1" applyBorder="1" applyAlignment="1">
      <alignment horizontal="left" vertical="center"/>
    </xf>
    <xf numFmtId="0" fontId="23" fillId="6" borderId="22" xfId="5" applyFont="1" applyFill="1" applyBorder="1" applyAlignment="1">
      <alignment horizontal="left" vertical="center"/>
    </xf>
    <xf numFmtId="0" fontId="19" fillId="0" borderId="23" xfId="5" applyFont="1" applyBorder="1">
      <alignment vertical="center"/>
    </xf>
    <xf numFmtId="0" fontId="19" fillId="0" borderId="21" xfId="5" quotePrefix="1" applyFont="1" applyBorder="1">
      <alignment vertical="center"/>
    </xf>
    <xf numFmtId="0" fontId="24" fillId="0" borderId="21" xfId="5" applyFont="1" applyBorder="1">
      <alignment vertical="center"/>
    </xf>
    <xf numFmtId="0" fontId="19" fillId="0" borderId="21" xfId="5" applyFont="1" applyBorder="1">
      <alignment vertical="center"/>
    </xf>
    <xf numFmtId="0" fontId="19" fillId="0" borderId="24" xfId="5" applyFont="1" applyBorder="1">
      <alignment vertical="center"/>
    </xf>
    <xf numFmtId="0" fontId="24" fillId="0" borderId="0" xfId="5" applyFont="1">
      <alignment vertical="center"/>
    </xf>
    <xf numFmtId="0" fontId="24" fillId="0" borderId="23" xfId="5" applyFont="1" applyBorder="1">
      <alignment vertical="center"/>
    </xf>
    <xf numFmtId="0" fontId="24" fillId="0" borderId="14" xfId="5" applyFont="1" applyBorder="1" applyAlignment="1">
      <alignment horizontal="right" vertical="center" wrapText="1"/>
    </xf>
    <xf numFmtId="0" fontId="24" fillId="2" borderId="13" xfId="5" applyFont="1" applyFill="1" applyBorder="1" applyAlignment="1">
      <alignment vertical="center" wrapText="1"/>
    </xf>
    <xf numFmtId="0" fontId="24" fillId="0" borderId="21" xfId="5" applyFont="1" applyBorder="1" applyAlignment="1">
      <alignment vertical="center" wrapText="1"/>
    </xf>
    <xf numFmtId="0" fontId="24" fillId="0" borderId="14" xfId="5" applyFont="1" applyBorder="1" applyAlignment="1">
      <alignment vertical="center" wrapText="1"/>
    </xf>
    <xf numFmtId="0" fontId="24" fillId="0" borderId="0" xfId="5" applyFont="1" applyAlignment="1">
      <alignment horizontal="center" vertical="center"/>
    </xf>
    <xf numFmtId="0" fontId="24" fillId="0" borderId="13" xfId="5" applyFont="1" applyBorder="1" applyAlignment="1">
      <alignment vertical="center" wrapText="1"/>
    </xf>
    <xf numFmtId="0" fontId="24" fillId="0" borderId="0" xfId="5" applyFont="1" applyAlignment="1">
      <alignment horizontal="left" vertical="center"/>
    </xf>
    <xf numFmtId="0" fontId="24" fillId="0" borderId="13" xfId="5" applyFont="1" applyBorder="1">
      <alignment vertical="center"/>
    </xf>
    <xf numFmtId="0" fontId="24" fillId="0" borderId="0" xfId="5" applyFont="1" applyAlignment="1">
      <alignment vertical="center" wrapText="1"/>
    </xf>
    <xf numFmtId="0" fontId="24" fillId="0" borderId="0" xfId="5" applyFont="1" applyAlignment="1">
      <alignment horizontal="right" vertical="top" wrapText="1"/>
    </xf>
    <xf numFmtId="0" fontId="19" fillId="0" borderId="14" xfId="5" applyFont="1" applyBorder="1" applyAlignment="1">
      <alignment vertical="center" wrapText="1"/>
    </xf>
    <xf numFmtId="0" fontId="19" fillId="0" borderId="0" xfId="5" applyFont="1" applyAlignment="1">
      <alignment vertical="center" wrapText="1"/>
    </xf>
    <xf numFmtId="0" fontId="19" fillId="0" borderId="21" xfId="5" applyFont="1" applyBorder="1" applyAlignment="1">
      <alignment vertical="center" wrapText="1"/>
    </xf>
    <xf numFmtId="0" fontId="25" fillId="0" borderId="0" xfId="5" applyFont="1" applyAlignment="1">
      <alignment horizontal="center" vertical="center"/>
    </xf>
    <xf numFmtId="0" fontId="19" fillId="0" borderId="14" xfId="5" applyFont="1" applyBorder="1" applyAlignment="1">
      <alignment horizontal="right" vertical="center" wrapText="1"/>
    </xf>
    <xf numFmtId="0" fontId="19" fillId="0" borderId="0" xfId="5" applyFont="1" applyAlignment="1">
      <alignment horizontal="right" vertical="center" wrapText="1"/>
    </xf>
    <xf numFmtId="0" fontId="19" fillId="7" borderId="0" xfId="5" applyFont="1" applyFill="1">
      <alignment vertical="center"/>
    </xf>
    <xf numFmtId="0" fontId="16" fillId="0" borderId="0" xfId="6" applyFont="1">
      <alignment vertical="center"/>
    </xf>
    <xf numFmtId="0" fontId="17" fillId="0" borderId="0" xfId="6" applyFont="1">
      <alignment vertical="center"/>
    </xf>
    <xf numFmtId="0" fontId="18" fillId="0" borderId="0" xfId="6" applyFont="1">
      <alignment vertical="center"/>
    </xf>
    <xf numFmtId="0" fontId="19" fillId="0" borderId="0" xfId="6" applyFont="1">
      <alignment vertical="center"/>
    </xf>
    <xf numFmtId="0" fontId="20" fillId="0" borderId="0" xfId="6" applyFont="1" applyAlignment="1"/>
    <xf numFmtId="0" fontId="32" fillId="0" borderId="0" xfId="6" applyFont="1">
      <alignment vertical="center"/>
    </xf>
    <xf numFmtId="0" fontId="25" fillId="0" borderId="0" xfId="6" applyFont="1">
      <alignment vertical="center"/>
    </xf>
    <xf numFmtId="0" fontId="21" fillId="4" borderId="21" xfId="6" applyFont="1" applyFill="1" applyBorder="1" applyAlignment="1">
      <alignment horizontal="center" vertical="center"/>
    </xf>
    <xf numFmtId="0" fontId="22" fillId="0" borderId="0" xfId="6" applyFont="1">
      <alignment vertical="center"/>
    </xf>
    <xf numFmtId="0" fontId="21" fillId="0" borderId="0" xfId="6" applyFont="1">
      <alignment vertical="center"/>
    </xf>
    <xf numFmtId="0" fontId="33" fillId="4" borderId="21" xfId="6" applyFont="1" applyFill="1" applyBorder="1" applyAlignment="1">
      <alignment horizontal="center" vertical="center"/>
    </xf>
    <xf numFmtId="0" fontId="21" fillId="0" borderId="0" xfId="6" applyFont="1" applyAlignment="1">
      <alignment horizontal="left" vertical="center"/>
    </xf>
    <xf numFmtId="0" fontId="23" fillId="6" borderId="18" xfId="6" applyFont="1" applyFill="1" applyBorder="1" applyAlignment="1">
      <alignment horizontal="left" vertical="center"/>
    </xf>
    <xf numFmtId="0" fontId="23" fillId="6" borderId="22" xfId="6" applyFont="1" applyFill="1" applyBorder="1" applyAlignment="1">
      <alignment horizontal="left" vertical="center"/>
    </xf>
    <xf numFmtId="0" fontId="19" fillId="0" borderId="23" xfId="6" applyFont="1" applyBorder="1">
      <alignment vertical="center"/>
    </xf>
    <xf numFmtId="0" fontId="19" fillId="0" borderId="21" xfId="6" quotePrefix="1" applyFont="1" applyBorder="1">
      <alignment vertical="center"/>
    </xf>
    <xf numFmtId="0" fontId="24" fillId="0" borderId="21" xfId="6" applyFont="1" applyBorder="1">
      <alignment vertical="center"/>
    </xf>
    <xf numFmtId="0" fontId="19" fillId="0" borderId="21" xfId="6" applyFont="1" applyBorder="1">
      <alignment vertical="center"/>
    </xf>
    <xf numFmtId="0" fontId="19" fillId="0" borderId="24" xfId="6" applyFont="1" applyBorder="1">
      <alignment vertical="center"/>
    </xf>
    <xf numFmtId="0" fontId="24" fillId="0" borderId="0" xfId="6" applyFont="1">
      <alignment vertical="center"/>
    </xf>
    <xf numFmtId="0" fontId="24" fillId="0" borderId="23" xfId="6" applyFont="1" applyBorder="1">
      <alignment vertical="center"/>
    </xf>
    <xf numFmtId="0" fontId="24" fillId="0" borderId="14" xfId="6" applyFont="1" applyBorder="1" applyAlignment="1">
      <alignment horizontal="right" vertical="center" wrapText="1"/>
    </xf>
    <xf numFmtId="0" fontId="25" fillId="4" borderId="13" xfId="6" applyFont="1" applyFill="1" applyBorder="1" applyAlignment="1">
      <alignment horizontal="center" vertical="center" wrapText="1"/>
    </xf>
    <xf numFmtId="0" fontId="24" fillId="2" borderId="13" xfId="6" applyFont="1" applyFill="1" applyBorder="1" applyAlignment="1">
      <alignment vertical="center" wrapText="1"/>
    </xf>
    <xf numFmtId="0" fontId="24" fillId="4" borderId="13" xfId="6" applyFont="1" applyFill="1" applyBorder="1" applyAlignment="1">
      <alignment horizontal="center" vertical="center" wrapText="1"/>
    </xf>
    <xf numFmtId="0" fontId="24" fillId="0" borderId="21" xfId="6" applyFont="1" applyBorder="1" applyAlignment="1">
      <alignment vertical="center" wrapText="1"/>
    </xf>
    <xf numFmtId="0" fontId="24" fillId="0" borderId="14" xfId="6" applyFont="1" applyBorder="1" applyAlignment="1">
      <alignment vertical="center" wrapText="1"/>
    </xf>
    <xf numFmtId="0" fontId="24" fillId="0" borderId="0" xfId="6" applyFont="1" applyAlignment="1">
      <alignment horizontal="center" vertical="center"/>
    </xf>
    <xf numFmtId="0" fontId="24" fillId="0" borderId="13" xfId="6" applyFont="1" applyBorder="1" applyAlignment="1">
      <alignment vertical="center" wrapText="1"/>
    </xf>
    <xf numFmtId="0" fontId="24" fillId="0" borderId="13" xfId="6" applyFont="1" applyBorder="1">
      <alignment vertical="center"/>
    </xf>
    <xf numFmtId="0" fontId="24" fillId="4" borderId="21" xfId="6" applyFont="1" applyFill="1" applyBorder="1" applyAlignment="1">
      <alignment horizontal="center" vertical="center" wrapText="1"/>
    </xf>
    <xf numFmtId="0" fontId="19" fillId="0" borderId="14" xfId="6" applyFont="1" applyBorder="1" applyAlignment="1">
      <alignment vertical="center" wrapText="1"/>
    </xf>
    <xf numFmtId="0" fontId="19" fillId="0" borderId="0" xfId="6" applyFont="1" applyAlignment="1">
      <alignment vertical="center" wrapText="1"/>
    </xf>
    <xf numFmtId="0" fontId="25" fillId="4" borderId="21" xfId="6" applyFont="1" applyFill="1" applyBorder="1" applyAlignment="1">
      <alignment horizontal="center" vertical="center" wrapText="1"/>
    </xf>
    <xf numFmtId="0" fontId="19" fillId="0" borderId="21" xfId="6" applyFont="1" applyBorder="1" applyAlignment="1">
      <alignment vertical="center" wrapText="1"/>
    </xf>
    <xf numFmtId="0" fontId="25" fillId="0" borderId="0" xfId="6" applyFont="1" applyAlignment="1">
      <alignment horizontal="center" vertical="center"/>
    </xf>
    <xf numFmtId="0" fontId="19" fillId="0" borderId="14" xfId="6" applyFont="1" applyBorder="1" applyAlignment="1">
      <alignment horizontal="right" vertical="center" wrapText="1"/>
    </xf>
    <xf numFmtId="0" fontId="19" fillId="4" borderId="21" xfId="6" applyFont="1" applyFill="1" applyBorder="1" applyAlignment="1">
      <alignment horizontal="center" vertical="center" wrapText="1"/>
    </xf>
    <xf numFmtId="0" fontId="19" fillId="0" borderId="0" xfId="6" applyFont="1" applyAlignment="1">
      <alignment horizontal="right" vertical="center"/>
    </xf>
    <xf numFmtId="0" fontId="19" fillId="0" borderId="0" xfId="6" applyFont="1" applyAlignment="1">
      <alignment horizontal="right" vertical="center" wrapText="1"/>
    </xf>
    <xf numFmtId="0" fontId="24" fillId="0" borderId="0" xfId="6" applyFont="1" applyAlignment="1">
      <alignment horizontal="left" vertical="center"/>
    </xf>
    <xf numFmtId="0" fontId="19" fillId="7" borderId="0" xfId="6" applyFont="1" applyFill="1">
      <alignment vertical="center"/>
    </xf>
    <xf numFmtId="0" fontId="28" fillId="0" borderId="0" xfId="6" applyFont="1">
      <alignment vertical="center"/>
    </xf>
    <xf numFmtId="0" fontId="3" fillId="0" borderId="0" xfId="6">
      <alignment vertical="center"/>
    </xf>
    <xf numFmtId="0" fontId="31" fillId="0" borderId="0" xfId="6" applyFont="1">
      <alignment vertical="center"/>
    </xf>
    <xf numFmtId="0" fontId="34" fillId="0" borderId="0" xfId="6" applyFont="1">
      <alignment vertical="center"/>
    </xf>
    <xf numFmtId="0" fontId="29" fillId="0" borderId="0" xfId="6" applyFont="1">
      <alignment vertical="center"/>
    </xf>
    <xf numFmtId="0" fontId="35" fillId="0" borderId="0" xfId="6" applyFont="1">
      <alignment vertical="center"/>
    </xf>
    <xf numFmtId="0" fontId="3" fillId="0" borderId="0" xfId="6" applyAlignment="1">
      <alignment horizontal="left" vertical="top"/>
    </xf>
    <xf numFmtId="0" fontId="36" fillId="0" borderId="0" xfId="6" applyFont="1">
      <alignment vertical="center"/>
    </xf>
    <xf numFmtId="0" fontId="37" fillId="8" borderId="27" xfId="6" applyFont="1" applyFill="1" applyBorder="1">
      <alignment vertical="center"/>
    </xf>
    <xf numFmtId="0" fontId="36" fillId="8" borderId="28" xfId="6" applyFont="1" applyFill="1" applyBorder="1">
      <alignment vertical="center"/>
    </xf>
    <xf numFmtId="0" fontId="36" fillId="0" borderId="28" xfId="6" applyFont="1" applyBorder="1">
      <alignment vertical="center"/>
    </xf>
    <xf numFmtId="0" fontId="36" fillId="0" borderId="29" xfId="6" applyFont="1" applyBorder="1">
      <alignment vertical="center"/>
    </xf>
    <xf numFmtId="0" fontId="38" fillId="8" borderId="30" xfId="6" applyFont="1" applyFill="1" applyBorder="1">
      <alignment vertical="center"/>
    </xf>
    <xf numFmtId="0" fontId="36" fillId="8" borderId="0" xfId="6" applyFont="1" applyFill="1">
      <alignment vertical="center"/>
    </xf>
    <xf numFmtId="0" fontId="36" fillId="0" borderId="31" xfId="6" applyFont="1" applyBorder="1">
      <alignment vertical="center"/>
    </xf>
    <xf numFmtId="0" fontId="39" fillId="8" borderId="30" xfId="6" applyFont="1" applyFill="1" applyBorder="1">
      <alignment vertical="center"/>
    </xf>
    <xf numFmtId="0" fontId="40" fillId="8" borderId="0" xfId="6" applyFont="1" applyFill="1">
      <alignment vertical="center"/>
    </xf>
    <xf numFmtId="0" fontId="36" fillId="8" borderId="30" xfId="6" applyFont="1" applyFill="1" applyBorder="1">
      <alignment vertical="center"/>
    </xf>
    <xf numFmtId="0" fontId="42" fillId="8" borderId="0" xfId="6" applyFont="1" applyFill="1">
      <alignment vertical="center"/>
    </xf>
    <xf numFmtId="0" fontId="43" fillId="8" borderId="30" xfId="6" applyFont="1" applyFill="1" applyBorder="1">
      <alignment vertical="center"/>
    </xf>
    <xf numFmtId="0" fontId="44" fillId="8" borderId="35" xfId="6" applyFont="1" applyFill="1" applyBorder="1">
      <alignment vertical="center"/>
    </xf>
    <xf numFmtId="0" fontId="36" fillId="8" borderId="36" xfId="6" applyFont="1" applyFill="1" applyBorder="1">
      <alignment vertical="center"/>
    </xf>
    <xf numFmtId="0" fontId="8" fillId="0" borderId="0" xfId="6" applyFont="1">
      <alignment vertical="center"/>
    </xf>
    <xf numFmtId="0" fontId="45" fillId="0" borderId="0" xfId="6" applyFont="1">
      <alignment vertical="center"/>
    </xf>
    <xf numFmtId="0" fontId="46" fillId="0" borderId="0" xfId="6" applyFont="1" applyAlignment="1">
      <alignment horizontal="center" vertical="center"/>
    </xf>
    <xf numFmtId="0" fontId="11" fillId="0" borderId="0" xfId="6" applyFont="1">
      <alignment vertical="center"/>
    </xf>
    <xf numFmtId="0" fontId="8" fillId="0" borderId="0" xfId="6" applyFont="1" applyAlignment="1">
      <alignment vertical="center" wrapText="1"/>
    </xf>
    <xf numFmtId="0" fontId="46" fillId="0" borderId="0" xfId="6" applyFont="1">
      <alignment vertical="center"/>
    </xf>
    <xf numFmtId="0" fontId="46" fillId="0" borderId="0" xfId="6" applyFont="1" applyAlignment="1">
      <alignment vertical="center" wrapText="1"/>
    </xf>
    <xf numFmtId="0" fontId="8" fillId="0" borderId="0" xfId="6" applyFont="1" applyAlignment="1">
      <alignment horizontal="center" vertical="center" wrapText="1"/>
    </xf>
    <xf numFmtId="0" fontId="46" fillId="0" borderId="21" xfId="6" applyFont="1" applyBorder="1" applyAlignment="1">
      <alignment horizontal="center" vertical="center" wrapText="1"/>
    </xf>
    <xf numFmtId="0" fontId="8" fillId="0" borderId="0" xfId="6" applyFont="1" applyAlignment="1">
      <alignment horizontal="left" vertical="center" wrapText="1"/>
    </xf>
    <xf numFmtId="0" fontId="11" fillId="0" borderId="0" xfId="6" applyFont="1" applyAlignment="1">
      <alignment horizontal="right" vertical="center"/>
    </xf>
    <xf numFmtId="38" fontId="46" fillId="0" borderId="21" xfId="7" applyFont="1" applyFill="1" applyBorder="1" applyAlignment="1">
      <alignment horizontal="center" vertical="center" wrapText="1"/>
    </xf>
    <xf numFmtId="38" fontId="46" fillId="0" borderId="40" xfId="7" applyFont="1" applyFill="1" applyBorder="1" applyAlignment="1">
      <alignment horizontal="center" vertical="center" wrapText="1" shrinkToFit="1"/>
    </xf>
    <xf numFmtId="38" fontId="46" fillId="0" borderId="21" xfId="7" applyFont="1" applyFill="1" applyBorder="1" applyAlignment="1">
      <alignment horizontal="center" vertical="center" wrapText="1" shrinkToFit="1"/>
    </xf>
    <xf numFmtId="38" fontId="8" fillId="0" borderId="18" xfId="7" applyFont="1" applyFill="1" applyBorder="1" applyAlignment="1">
      <alignment vertical="center" wrapText="1"/>
    </xf>
    <xf numFmtId="0" fontId="8" fillId="0" borderId="41" xfId="6" applyFont="1" applyBorder="1" applyAlignment="1">
      <alignment horizontal="center" vertical="center" wrapText="1"/>
    </xf>
    <xf numFmtId="0" fontId="46" fillId="0" borderId="22" xfId="6" applyFont="1" applyBorder="1" applyAlignment="1">
      <alignment vertical="center" wrapText="1"/>
    </xf>
    <xf numFmtId="3" fontId="46" fillId="0" borderId="21" xfId="7" applyNumberFormat="1" applyFont="1" applyFill="1" applyBorder="1" applyAlignment="1">
      <alignment horizontal="right" vertical="center"/>
    </xf>
    <xf numFmtId="3" fontId="47" fillId="0" borderId="21" xfId="7" applyNumberFormat="1" applyFont="1" applyFill="1" applyBorder="1" applyAlignment="1">
      <alignment horizontal="right" vertical="center"/>
    </xf>
    <xf numFmtId="3" fontId="46" fillId="0" borderId="21" xfId="6" applyNumberFormat="1" applyFont="1" applyBorder="1" applyAlignment="1">
      <alignment horizontal="right" vertical="center"/>
    </xf>
    <xf numFmtId="0" fontId="8" fillId="0" borderId="41" xfId="6" applyFont="1" applyBorder="1" applyAlignment="1">
      <alignment horizontal="center" vertical="center"/>
    </xf>
    <xf numFmtId="0" fontId="8" fillId="0" borderId="40" xfId="6" applyFont="1" applyBorder="1" applyAlignment="1">
      <alignment horizontal="center" vertical="center"/>
    </xf>
    <xf numFmtId="0" fontId="46" fillId="0" borderId="18" xfId="6" applyFont="1" applyBorder="1" applyAlignment="1">
      <alignment vertical="center" wrapText="1"/>
    </xf>
    <xf numFmtId="38" fontId="8" fillId="0" borderId="41" xfId="7" applyFont="1" applyFill="1" applyBorder="1" applyAlignment="1">
      <alignment horizontal="left" vertical="center"/>
    </xf>
    <xf numFmtId="0" fontId="36" fillId="0" borderId="0" xfId="6" applyFont="1" applyAlignment="1">
      <alignment vertical="center" wrapText="1"/>
    </xf>
    <xf numFmtId="49" fontId="46" fillId="0" borderId="18" xfId="6" applyNumberFormat="1" applyFont="1" applyBorder="1" applyAlignment="1">
      <alignment horizontal="left" vertical="center" wrapText="1"/>
    </xf>
    <xf numFmtId="49" fontId="46" fillId="0" borderId="18" xfId="6" applyNumberFormat="1" applyFont="1" applyBorder="1">
      <alignment vertical="center"/>
    </xf>
    <xf numFmtId="49" fontId="46" fillId="0" borderId="18" xfId="7" applyNumberFormat="1" applyFont="1" applyFill="1" applyBorder="1">
      <alignment vertical="center"/>
    </xf>
    <xf numFmtId="3" fontId="46" fillId="10" borderId="21" xfId="7" applyNumberFormat="1" applyFont="1" applyFill="1" applyBorder="1">
      <alignment vertical="center"/>
    </xf>
    <xf numFmtId="3" fontId="46" fillId="0" borderId="22" xfId="6" applyNumberFormat="1" applyFont="1" applyBorder="1" applyAlignment="1">
      <alignment horizontal="right" vertical="center"/>
    </xf>
    <xf numFmtId="0" fontId="46" fillId="0" borderId="21" xfId="6" applyFont="1" applyBorder="1">
      <alignment vertical="center"/>
    </xf>
    <xf numFmtId="3" fontId="46" fillId="0" borderId="21" xfId="6" applyNumberFormat="1" applyFont="1" applyBorder="1">
      <alignment vertical="center"/>
    </xf>
    <xf numFmtId="38" fontId="8" fillId="0" borderId="0" xfId="6" applyNumberFormat="1" applyFont="1">
      <alignment vertical="center"/>
    </xf>
    <xf numFmtId="38" fontId="46" fillId="0" borderId="18" xfId="7" applyFont="1" applyFill="1" applyBorder="1" applyAlignment="1">
      <alignment vertical="center" wrapText="1"/>
    </xf>
    <xf numFmtId="3" fontId="46" fillId="0" borderId="22" xfId="7" applyNumberFormat="1" applyFont="1" applyFill="1" applyBorder="1" applyAlignment="1">
      <alignment horizontal="right" vertical="center" wrapText="1"/>
    </xf>
    <xf numFmtId="38" fontId="46" fillId="0" borderId="21" xfId="7" applyFont="1" applyFill="1" applyBorder="1">
      <alignment vertical="center"/>
    </xf>
    <xf numFmtId="0" fontId="46" fillId="0" borderId="0" xfId="6" applyFont="1" applyAlignment="1">
      <alignment horizontal="right" vertical="center"/>
    </xf>
    <xf numFmtId="0" fontId="46" fillId="0" borderId="11" xfId="6" applyFont="1" applyBorder="1" applyAlignment="1">
      <alignment horizontal="center" vertical="center"/>
    </xf>
    <xf numFmtId="0" fontId="46" fillId="0" borderId="9" xfId="6" applyFont="1" applyBorder="1" applyAlignment="1">
      <alignment horizontal="center" vertical="center"/>
    </xf>
    <xf numFmtId="3" fontId="46" fillId="0" borderId="42" xfId="6" applyNumberFormat="1" applyFont="1" applyBorder="1">
      <alignment vertical="center"/>
    </xf>
    <xf numFmtId="3" fontId="46" fillId="0" borderId="43" xfId="6" applyNumberFormat="1" applyFont="1" applyBorder="1">
      <alignment vertical="center"/>
    </xf>
    <xf numFmtId="3" fontId="46" fillId="0" borderId="19" xfId="6" applyNumberFormat="1" applyFont="1" applyBorder="1">
      <alignment vertical="center"/>
    </xf>
    <xf numFmtId="3" fontId="46" fillId="0" borderId="50" xfId="6" applyNumberFormat="1" applyFont="1" applyBorder="1">
      <alignment vertical="center"/>
    </xf>
    <xf numFmtId="3" fontId="46" fillId="0" borderId="20" xfId="6" applyNumberFormat="1" applyFont="1" applyBorder="1">
      <alignment vertical="center"/>
    </xf>
    <xf numFmtId="0" fontId="45" fillId="0" borderId="0" xfId="6" applyFont="1" applyAlignment="1">
      <alignment horizontal="center" vertical="center"/>
    </xf>
    <xf numFmtId="38" fontId="8" fillId="0" borderId="0" xfId="7" applyFont="1" applyFill="1" applyBorder="1" applyAlignment="1">
      <alignment vertical="center" wrapText="1"/>
    </xf>
    <xf numFmtId="38" fontId="46" fillId="0" borderId="0" xfId="7" applyFont="1" applyFill="1" applyBorder="1">
      <alignment vertical="center"/>
    </xf>
    <xf numFmtId="49" fontId="46" fillId="0" borderId="0" xfId="6" applyNumberFormat="1" applyFont="1" applyBorder="1">
      <alignment vertical="center"/>
    </xf>
    <xf numFmtId="0" fontId="48" fillId="0" borderId="0" xfId="6" applyFont="1" applyBorder="1" applyAlignment="1">
      <alignment horizontal="center" vertical="center"/>
    </xf>
    <xf numFmtId="0" fontId="45" fillId="0" borderId="0" xfId="6" applyFont="1" applyBorder="1" applyAlignment="1">
      <alignment horizontal="center" vertical="center"/>
    </xf>
    <xf numFmtId="38" fontId="49" fillId="0" borderId="0" xfId="6" applyNumberFormat="1" applyFont="1" applyBorder="1" applyAlignment="1">
      <alignment horizontal="center" vertical="center"/>
    </xf>
    <xf numFmtId="38" fontId="8" fillId="0" borderId="24" xfId="7" applyFont="1" applyFill="1" applyBorder="1" applyAlignment="1">
      <alignment vertical="center" wrapText="1"/>
    </xf>
    <xf numFmtId="3" fontId="46" fillId="10" borderId="21" xfId="6" applyNumberFormat="1" applyFont="1" applyFill="1" applyBorder="1" applyAlignment="1">
      <alignment horizontal="right" vertical="center"/>
    </xf>
    <xf numFmtId="0" fontId="46" fillId="2" borderId="21" xfId="6" applyFont="1" applyFill="1" applyBorder="1">
      <alignment vertical="center"/>
    </xf>
    <xf numFmtId="3" fontId="46" fillId="2" borderId="21" xfId="6" applyNumberFormat="1" applyFont="1" applyFill="1" applyBorder="1" applyAlignment="1">
      <alignment horizontal="right" vertical="center"/>
    </xf>
    <xf numFmtId="0" fontId="46" fillId="2" borderId="0" xfId="6" applyFont="1" applyFill="1">
      <alignment vertical="center"/>
    </xf>
    <xf numFmtId="0" fontId="8" fillId="2" borderId="0" xfId="6" applyFont="1" applyFill="1">
      <alignment vertical="center"/>
    </xf>
    <xf numFmtId="0" fontId="8" fillId="0" borderId="0" xfId="8" applyFont="1" applyAlignment="1">
      <alignment vertical="center" shrinkToFit="1"/>
    </xf>
    <xf numFmtId="0" fontId="50" fillId="0" borderId="0" xfId="8" applyFont="1" applyAlignment="1">
      <alignment vertical="center" shrinkToFit="1"/>
    </xf>
    <xf numFmtId="0" fontId="8" fillId="0" borderId="0" xfId="8" applyFont="1">
      <alignment vertical="center"/>
    </xf>
    <xf numFmtId="0" fontId="51" fillId="0" borderId="0" xfId="0" applyFont="1" applyAlignment="1">
      <alignment horizontal="center" vertical="center"/>
    </xf>
    <xf numFmtId="0" fontId="51" fillId="0" borderId="0" xfId="0" applyFont="1" applyAlignment="1">
      <alignment vertical="center"/>
    </xf>
    <xf numFmtId="0" fontId="52" fillId="0" borderId="0" xfId="2" applyFont="1">
      <alignment vertical="center"/>
    </xf>
    <xf numFmtId="0" fontId="9" fillId="0" borderId="0" xfId="2" applyFont="1">
      <alignment vertical="center"/>
    </xf>
    <xf numFmtId="0" fontId="54" fillId="0" borderId="0" xfId="2" applyFont="1">
      <alignment vertical="center"/>
    </xf>
    <xf numFmtId="0" fontId="46" fillId="0" borderId="23" xfId="6" applyFont="1" applyBorder="1">
      <alignment vertical="center"/>
    </xf>
    <xf numFmtId="38" fontId="46" fillId="0" borderId="23" xfId="7" applyFont="1" applyFill="1" applyBorder="1">
      <alignment vertical="center"/>
    </xf>
    <xf numFmtId="0" fontId="46" fillId="11" borderId="21" xfId="6" applyFont="1" applyFill="1" applyBorder="1">
      <alignment vertical="center"/>
    </xf>
    <xf numFmtId="3" fontId="46" fillId="10" borderId="21" xfId="7" applyNumberFormat="1" applyFont="1" applyFill="1" applyBorder="1" applyAlignment="1">
      <alignment horizontal="right" vertical="center"/>
    </xf>
    <xf numFmtId="3" fontId="46" fillId="11" borderId="21" xfId="7" applyNumberFormat="1" applyFont="1" applyFill="1" applyBorder="1" applyAlignment="1">
      <alignment horizontal="right" vertical="center"/>
    </xf>
    <xf numFmtId="3" fontId="47" fillId="10" borderId="21" xfId="7" applyNumberFormat="1" applyFont="1" applyFill="1" applyBorder="1" applyAlignment="1">
      <alignment horizontal="right" vertical="center"/>
    </xf>
    <xf numFmtId="0" fontId="46" fillId="0" borderId="21" xfId="6" applyFont="1" applyFill="1" applyBorder="1">
      <alignment vertical="center"/>
    </xf>
    <xf numFmtId="3" fontId="46" fillId="0" borderId="22" xfId="6" applyNumberFormat="1" applyFont="1" applyFill="1" applyBorder="1" applyAlignment="1">
      <alignment horizontal="right" vertical="center"/>
    </xf>
    <xf numFmtId="0" fontId="46" fillId="10" borderId="21" xfId="6" applyFont="1" applyFill="1" applyBorder="1">
      <alignment vertical="center"/>
    </xf>
    <xf numFmtId="3" fontId="46" fillId="10" borderId="21" xfId="6" applyNumberFormat="1" applyFont="1" applyFill="1" applyBorder="1">
      <alignment vertical="center"/>
    </xf>
    <xf numFmtId="3" fontId="46" fillId="10" borderId="21" xfId="1" applyNumberFormat="1" applyFont="1" applyFill="1" applyBorder="1" applyAlignment="1">
      <alignment horizontal="right" vertical="center" wrapText="1"/>
    </xf>
    <xf numFmtId="3" fontId="46" fillId="0" borderId="21" xfId="0" applyNumberFormat="1" applyFont="1" applyBorder="1" applyAlignment="1">
      <alignment horizontal="right" vertical="center"/>
    </xf>
    <xf numFmtId="3" fontId="46" fillId="0" borderId="21" xfId="1" applyNumberFormat="1" applyFont="1" applyFill="1" applyBorder="1" applyAlignment="1">
      <alignment horizontal="right" vertical="center" wrapText="1"/>
    </xf>
    <xf numFmtId="3" fontId="46" fillId="12" borderId="21" xfId="0" applyNumberFormat="1" applyFont="1" applyFill="1" applyBorder="1" applyAlignment="1">
      <alignment horizontal="right" vertical="center"/>
    </xf>
    <xf numFmtId="0" fontId="46" fillId="2" borderId="18" xfId="0" applyFont="1" applyFill="1" applyBorder="1" applyAlignment="1">
      <alignment horizontal="left" vertical="center"/>
    </xf>
    <xf numFmtId="0" fontId="46" fillId="2" borderId="18" xfId="0" applyFont="1" applyFill="1" applyBorder="1" applyAlignment="1">
      <alignment horizontal="center" vertical="center"/>
    </xf>
    <xf numFmtId="0" fontId="46" fillId="2" borderId="18" xfId="0" applyFont="1" applyFill="1" applyBorder="1" applyAlignment="1">
      <alignment horizontal="center" vertical="center" wrapText="1"/>
    </xf>
    <xf numFmtId="0" fontId="46" fillId="0" borderId="18" xfId="0" applyFont="1" applyBorder="1" applyAlignment="1">
      <alignment horizontal="center" vertical="center" wrapText="1"/>
    </xf>
    <xf numFmtId="0" fontId="46" fillId="0" borderId="40" xfId="0" applyFont="1" applyBorder="1" applyAlignment="1">
      <alignment horizontal="center" vertical="center" wrapText="1"/>
    </xf>
    <xf numFmtId="0" fontId="46" fillId="0" borderId="21" xfId="0" applyFont="1" applyBorder="1" applyAlignment="1">
      <alignment horizontal="center" vertical="center" wrapText="1"/>
    </xf>
    <xf numFmtId="0" fontId="46"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vertical="center"/>
    </xf>
    <xf numFmtId="0" fontId="1" fillId="0" borderId="0" xfId="6" applyFont="1">
      <alignment vertical="center"/>
    </xf>
    <xf numFmtId="0" fontId="55" fillId="0" borderId="0" xfId="5" applyFont="1">
      <alignment vertical="center"/>
    </xf>
    <xf numFmtId="0" fontId="9" fillId="2" borderId="0" xfId="2" applyFont="1" applyFill="1" applyAlignment="1" applyProtection="1">
      <alignment horizontal="right" vertical="center" shrinkToFit="1"/>
      <protection locked="0"/>
    </xf>
    <xf numFmtId="0" fontId="46" fillId="2" borderId="21" xfId="6" applyFont="1" applyFill="1" applyBorder="1" applyAlignment="1" applyProtection="1">
      <alignment vertical="center" wrapText="1"/>
      <protection locked="0"/>
    </xf>
    <xf numFmtId="0" fontId="46" fillId="2" borderId="21" xfId="6" applyFont="1" applyFill="1" applyBorder="1" applyProtection="1">
      <alignment vertical="center"/>
      <protection locked="0"/>
    </xf>
    <xf numFmtId="3" fontId="46" fillId="2" borderId="21" xfId="7" applyNumberFormat="1" applyFont="1" applyFill="1" applyBorder="1" applyAlignment="1" applyProtection="1">
      <alignment horizontal="right" vertical="center"/>
      <protection locked="0"/>
    </xf>
    <xf numFmtId="3" fontId="46" fillId="2" borderId="21" xfId="6" applyNumberFormat="1" applyFont="1" applyFill="1" applyBorder="1" applyAlignment="1" applyProtection="1">
      <alignment horizontal="right" vertical="center"/>
      <protection locked="0"/>
    </xf>
    <xf numFmtId="38" fontId="46" fillId="2" borderId="21" xfId="7" applyFont="1" applyFill="1" applyBorder="1" applyAlignment="1" applyProtection="1">
      <alignment vertical="center" wrapText="1"/>
      <protection locked="0"/>
    </xf>
    <xf numFmtId="3" fontId="46" fillId="2" borderId="21" xfId="7" applyNumberFormat="1" applyFont="1" applyFill="1" applyBorder="1" applyAlignment="1" applyProtection="1">
      <alignment horizontal="right" vertical="center" wrapText="1"/>
      <protection locked="0"/>
    </xf>
    <xf numFmtId="3" fontId="46" fillId="0" borderId="21" xfId="7" applyNumberFormat="1" applyFont="1" applyFill="1" applyBorder="1" applyAlignment="1" applyProtection="1">
      <alignment horizontal="right" vertical="center"/>
      <protection locked="0"/>
    </xf>
    <xf numFmtId="3" fontId="46" fillId="0" borderId="21" xfId="6" applyNumberFormat="1" applyFont="1" applyBorder="1" applyAlignment="1" applyProtection="1">
      <alignment horizontal="right" vertical="center"/>
      <protection locked="0"/>
    </xf>
    <xf numFmtId="3" fontId="46" fillId="2" borderId="21" xfId="1" applyNumberFormat="1" applyFont="1" applyFill="1" applyBorder="1" applyAlignment="1" applyProtection="1">
      <alignment horizontal="right" vertical="center" wrapText="1"/>
      <protection locked="0"/>
    </xf>
    <xf numFmtId="3" fontId="46" fillId="0" borderId="21" xfId="0" applyNumberFormat="1" applyFont="1" applyBorder="1" applyAlignment="1" applyProtection="1">
      <alignment horizontal="right" vertical="center"/>
      <protection locked="0"/>
    </xf>
    <xf numFmtId="3" fontId="46" fillId="0" borderId="21" xfId="6" applyNumberFormat="1" applyFont="1" applyFill="1" applyBorder="1" applyAlignment="1" applyProtection="1">
      <alignment horizontal="right" vertical="center"/>
      <protection locked="0"/>
    </xf>
    <xf numFmtId="3" fontId="46" fillId="2" borderId="43" xfId="6" applyNumberFormat="1" applyFont="1" applyFill="1" applyBorder="1" applyProtection="1">
      <alignment vertical="center"/>
      <protection locked="0"/>
    </xf>
    <xf numFmtId="3" fontId="46" fillId="2" borderId="19" xfId="6" applyNumberFormat="1" applyFont="1" applyFill="1" applyBorder="1" applyProtection="1">
      <alignment vertical="center"/>
      <protection locked="0"/>
    </xf>
    <xf numFmtId="3" fontId="46" fillId="2" borderId="20" xfId="6" applyNumberFormat="1" applyFont="1" applyFill="1" applyBorder="1" applyProtection="1">
      <alignment vertical="center"/>
      <protection locked="0"/>
    </xf>
    <xf numFmtId="0" fontId="46" fillId="2" borderId="42" xfId="6" applyFont="1" applyFill="1" applyBorder="1" applyProtection="1">
      <alignment vertical="center"/>
      <protection locked="0"/>
    </xf>
    <xf numFmtId="3" fontId="46" fillId="2" borderId="42" xfId="6" applyNumberFormat="1" applyFont="1" applyFill="1" applyBorder="1" applyProtection="1">
      <alignment vertical="center"/>
      <protection locked="0"/>
    </xf>
    <xf numFmtId="3" fontId="46" fillId="2" borderId="21" xfId="6" applyNumberFormat="1" applyFont="1" applyFill="1" applyBorder="1" applyProtection="1">
      <alignment vertical="center"/>
      <protection locked="0"/>
    </xf>
    <xf numFmtId="0" fontId="46" fillId="2" borderId="50" xfId="6" applyFont="1" applyFill="1" applyBorder="1" applyProtection="1">
      <alignment vertical="center"/>
      <protection locked="0"/>
    </xf>
    <xf numFmtId="3" fontId="46" fillId="2" borderId="50" xfId="6" applyNumberFormat="1" applyFont="1" applyFill="1" applyBorder="1" applyProtection="1">
      <alignment vertical="center"/>
      <protection locked="0"/>
    </xf>
    <xf numFmtId="0" fontId="24" fillId="4" borderId="13" xfId="5" applyFont="1" applyFill="1" applyBorder="1" applyAlignment="1" applyProtection="1">
      <alignment horizontal="center" vertical="center" wrapText="1"/>
      <protection locked="0"/>
    </xf>
    <xf numFmtId="0" fontId="24" fillId="4" borderId="21" xfId="5" applyFont="1" applyFill="1" applyBorder="1" applyAlignment="1" applyProtection="1">
      <alignment horizontal="center" vertical="center" wrapText="1"/>
      <protection locked="0"/>
    </xf>
    <xf numFmtId="0" fontId="24" fillId="4" borderId="26" xfId="5" applyFont="1" applyFill="1" applyBorder="1" applyAlignment="1" applyProtection="1">
      <alignment horizontal="center" vertical="center" wrapText="1"/>
      <protection locked="0"/>
    </xf>
    <xf numFmtId="0" fontId="19" fillId="4" borderId="21" xfId="5" applyFont="1" applyFill="1" applyBorder="1" applyAlignment="1" applyProtection="1">
      <alignment horizontal="center" vertical="center" wrapText="1"/>
      <protection locked="0"/>
    </xf>
    <xf numFmtId="0" fontId="9" fillId="2" borderId="0" xfId="2" applyFont="1" applyFill="1" applyAlignment="1" applyProtection="1">
      <alignment horizontal="center" vertical="center" shrinkToFit="1"/>
    </xf>
    <xf numFmtId="38" fontId="11" fillId="2" borderId="0" xfId="1" applyFont="1" applyFill="1" applyAlignment="1" applyProtection="1">
      <alignment horizontal="center" vertical="center" shrinkToFit="1"/>
      <protection locked="0"/>
    </xf>
    <xf numFmtId="0" fontId="9" fillId="2" borderId="0" xfId="2" applyFont="1" applyFill="1" applyAlignment="1" applyProtection="1">
      <alignment horizontal="right" vertical="center" shrinkToFit="1"/>
      <protection locked="0"/>
    </xf>
    <xf numFmtId="0" fontId="11" fillId="2" borderId="0" xfId="2" applyFont="1" applyFill="1" applyAlignment="1" applyProtection="1">
      <alignment horizontal="center" vertical="center"/>
    </xf>
    <xf numFmtId="0" fontId="9" fillId="2" borderId="0" xfId="2" applyFont="1" applyFill="1" applyAlignment="1" applyProtection="1">
      <alignment horizontal="left" vertical="center" shrinkToFit="1"/>
    </xf>
    <xf numFmtId="0" fontId="11" fillId="2" borderId="0" xfId="2" applyFont="1" applyFill="1" applyAlignment="1" applyProtection="1">
      <alignment horizontal="left" vertical="center" shrinkToFit="1"/>
      <protection locked="0"/>
    </xf>
    <xf numFmtId="0" fontId="11" fillId="2" borderId="0" xfId="2" applyFont="1" applyFill="1" applyAlignment="1" applyProtection="1">
      <alignment horizontal="center" vertical="center" shrinkToFit="1"/>
      <protection locked="0"/>
    </xf>
    <xf numFmtId="3" fontId="46" fillId="0" borderId="21" xfId="7" applyNumberFormat="1" applyFont="1" applyFill="1" applyBorder="1" applyAlignment="1">
      <alignment horizontal="right" vertical="center" wrapText="1"/>
    </xf>
    <xf numFmtId="3" fontId="46" fillId="2" borderId="21" xfId="7" applyNumberFormat="1" applyFont="1" applyFill="1" applyBorder="1" applyAlignment="1" applyProtection="1">
      <alignment horizontal="right" vertical="center" wrapText="1"/>
      <protection locked="0"/>
    </xf>
    <xf numFmtId="3" fontId="46" fillId="11" borderId="21" xfId="7" applyNumberFormat="1" applyFont="1" applyFill="1" applyBorder="1" applyAlignment="1">
      <alignment horizontal="right" vertical="center" wrapText="1"/>
    </xf>
    <xf numFmtId="3" fontId="46" fillId="0" borderId="16" xfId="7" applyNumberFormat="1" applyFont="1" applyFill="1" applyBorder="1" applyAlignment="1">
      <alignment horizontal="right" vertical="center" wrapText="1"/>
    </xf>
    <xf numFmtId="3" fontId="46" fillId="10" borderId="21" xfId="7" applyNumberFormat="1" applyFont="1" applyFill="1" applyBorder="1" applyAlignment="1">
      <alignment horizontal="right" vertical="center" wrapText="1"/>
    </xf>
    <xf numFmtId="0" fontId="46" fillId="2" borderId="4" xfId="6" applyFont="1" applyFill="1" applyBorder="1" applyAlignment="1" applyProtection="1">
      <alignment horizontal="center" vertical="center"/>
      <protection locked="0"/>
    </xf>
    <xf numFmtId="0" fontId="46" fillId="2" borderId="6" xfId="6" applyFont="1" applyFill="1" applyBorder="1" applyAlignment="1" applyProtection="1">
      <alignment horizontal="center" vertical="center"/>
      <protection locked="0"/>
    </xf>
    <xf numFmtId="0" fontId="46" fillId="2" borderId="5" xfId="6" applyFont="1" applyFill="1" applyBorder="1" applyAlignment="1" applyProtection="1">
      <alignment horizontal="center" vertical="center"/>
      <protection locked="0"/>
    </xf>
    <xf numFmtId="0" fontId="46" fillId="0" borderId="13" xfId="6" applyFont="1" applyBorder="1" applyAlignment="1">
      <alignment horizontal="center" vertical="center"/>
    </xf>
    <xf numFmtId="0" fontId="46" fillId="0" borderId="18" xfId="6" applyFont="1" applyBorder="1" applyAlignment="1">
      <alignment horizontal="center" vertical="center"/>
    </xf>
    <xf numFmtId="0" fontId="46" fillId="0" borderId="22" xfId="6" applyFont="1" applyBorder="1" applyAlignment="1">
      <alignment horizontal="center" vertical="center"/>
    </xf>
    <xf numFmtId="0" fontId="46" fillId="2" borderId="13" xfId="6" applyFont="1" applyFill="1" applyBorder="1" applyAlignment="1" applyProtection="1">
      <alignment horizontal="center" vertical="center"/>
      <protection locked="0"/>
    </xf>
    <xf numFmtId="0" fontId="46" fillId="2" borderId="18" xfId="6" applyFont="1" applyFill="1" applyBorder="1" applyAlignment="1" applyProtection="1">
      <alignment horizontal="center" vertical="center"/>
      <protection locked="0"/>
    </xf>
    <xf numFmtId="0" fontId="46" fillId="2" borderId="22" xfId="6" applyFont="1" applyFill="1" applyBorder="1" applyAlignment="1" applyProtection="1">
      <alignment horizontal="center" vertical="center"/>
      <protection locked="0"/>
    </xf>
    <xf numFmtId="0" fontId="46" fillId="0" borderId="0" xfId="6" applyFont="1" applyAlignment="1">
      <alignment horizontal="center" vertical="center"/>
    </xf>
    <xf numFmtId="0" fontId="46" fillId="0" borderId="10" xfId="6" applyFont="1" applyBorder="1" applyAlignment="1">
      <alignment horizontal="center" vertical="center"/>
    </xf>
    <xf numFmtId="0" fontId="46" fillId="0" borderId="9" xfId="6" applyFont="1" applyBorder="1" applyAlignment="1">
      <alignment horizontal="center" vertical="center"/>
    </xf>
    <xf numFmtId="0" fontId="46" fillId="2" borderId="25" xfId="6" applyFont="1" applyFill="1" applyBorder="1" applyAlignment="1" applyProtection="1">
      <alignment horizontal="center" vertical="center"/>
      <protection locked="0"/>
    </xf>
    <xf numFmtId="0" fontId="46" fillId="2" borderId="1" xfId="6" applyFont="1" applyFill="1" applyBorder="1" applyAlignment="1" applyProtection="1">
      <alignment horizontal="center" vertical="center"/>
      <protection locked="0"/>
    </xf>
    <xf numFmtId="0" fontId="46" fillId="2" borderId="15" xfId="6" applyFont="1" applyFill="1" applyBorder="1" applyAlignment="1" applyProtection="1">
      <alignment horizontal="center" vertical="center"/>
      <protection locked="0"/>
    </xf>
    <xf numFmtId="0" fontId="46" fillId="2" borderId="21" xfId="6" applyFont="1" applyFill="1" applyBorder="1" applyAlignment="1" applyProtection="1">
      <alignment horizontal="center" vertical="center"/>
      <protection locked="0"/>
    </xf>
    <xf numFmtId="0" fontId="46" fillId="2" borderId="50" xfId="6" applyFont="1" applyFill="1" applyBorder="1" applyAlignment="1" applyProtection="1">
      <alignment horizontal="center" vertical="center"/>
      <protection locked="0"/>
    </xf>
    <xf numFmtId="0" fontId="46" fillId="2" borderId="42" xfId="6" applyFont="1" applyFill="1" applyBorder="1" applyAlignment="1" applyProtection="1">
      <alignment horizontal="center" vertical="center"/>
      <protection locked="0"/>
    </xf>
    <xf numFmtId="38" fontId="46" fillId="0" borderId="21" xfId="7" applyFont="1" applyFill="1" applyBorder="1" applyAlignment="1">
      <alignment horizontal="left" vertical="center" wrapText="1"/>
    </xf>
    <xf numFmtId="38" fontId="46" fillId="2" borderId="13" xfId="7" applyFont="1" applyFill="1" applyBorder="1" applyAlignment="1" applyProtection="1">
      <alignment horizontal="center" vertical="center"/>
      <protection locked="0"/>
    </xf>
    <xf numFmtId="38" fontId="46" fillId="2" borderId="22" xfId="7" applyFont="1" applyFill="1" applyBorder="1" applyAlignment="1" applyProtection="1">
      <alignment horizontal="center" vertical="center"/>
      <protection locked="0"/>
    </xf>
    <xf numFmtId="0" fontId="48" fillId="0" borderId="54" xfId="0" applyFont="1" applyBorder="1" applyAlignment="1">
      <alignment horizontal="center" vertical="top"/>
    </xf>
    <xf numFmtId="0" fontId="48" fillId="0" borderId="55" xfId="0" applyFont="1" applyBorder="1" applyAlignment="1">
      <alignment horizontal="center" vertical="top"/>
    </xf>
    <xf numFmtId="0" fontId="48" fillId="0" borderId="56" xfId="0" applyFont="1" applyBorder="1" applyAlignment="1">
      <alignment horizontal="center" vertical="top"/>
    </xf>
    <xf numFmtId="0" fontId="46" fillId="0" borderId="21" xfId="6" applyFont="1" applyBorder="1" applyAlignment="1">
      <alignment horizontal="left" vertical="center"/>
    </xf>
    <xf numFmtId="38" fontId="49" fillId="0" borderId="44" xfId="0" applyNumberFormat="1" applyFont="1" applyBorder="1" applyAlignment="1">
      <alignment horizontal="center" vertical="center"/>
    </xf>
    <xf numFmtId="38" fontId="49" fillId="0" borderId="45" xfId="0" applyNumberFormat="1" applyFont="1" applyBorder="1" applyAlignment="1">
      <alignment horizontal="center" vertical="center"/>
    </xf>
    <xf numFmtId="38" fontId="49" fillId="0" borderId="46" xfId="0" applyNumberFormat="1" applyFont="1" applyBorder="1" applyAlignment="1">
      <alignment horizontal="center" vertical="center"/>
    </xf>
    <xf numFmtId="38" fontId="49" fillId="0" borderId="47" xfId="0" applyNumberFormat="1" applyFont="1" applyBorder="1" applyAlignment="1">
      <alignment horizontal="center" vertical="center"/>
    </xf>
    <xf numFmtId="38" fontId="49" fillId="0" borderId="48" xfId="0" applyNumberFormat="1" applyFont="1" applyBorder="1" applyAlignment="1">
      <alignment horizontal="center" vertical="center"/>
    </xf>
    <xf numFmtId="38" fontId="49" fillId="0" borderId="49" xfId="0" applyNumberFormat="1" applyFont="1" applyBorder="1" applyAlignment="1">
      <alignment horizontal="center" vertical="center"/>
    </xf>
    <xf numFmtId="0" fontId="48" fillId="0" borderId="2" xfId="0" applyFont="1" applyBorder="1" applyAlignment="1">
      <alignment horizontal="center" vertical="center"/>
    </xf>
    <xf numFmtId="0" fontId="48" fillId="0" borderId="1" xfId="0" applyFont="1" applyBorder="1" applyAlignment="1">
      <alignment horizontal="center" vertical="center"/>
    </xf>
    <xf numFmtId="0" fontId="48" fillId="0" borderId="51" xfId="0" applyFont="1" applyBorder="1" applyAlignment="1">
      <alignment horizontal="center" vertical="center"/>
    </xf>
    <xf numFmtId="0" fontId="48" fillId="0" borderId="52" xfId="0" applyFont="1" applyBorder="1" applyAlignment="1">
      <alignment horizontal="center" vertical="center"/>
    </xf>
    <xf numFmtId="0" fontId="48" fillId="0" borderId="0" xfId="0" applyFont="1" applyAlignment="1">
      <alignment horizontal="center" vertical="center"/>
    </xf>
    <xf numFmtId="0" fontId="48" fillId="0" borderId="53" xfId="0" applyFont="1" applyBorder="1" applyAlignment="1">
      <alignment horizontal="center" vertical="center"/>
    </xf>
    <xf numFmtId="38" fontId="46" fillId="0" borderId="17" xfId="7" applyFont="1" applyFill="1" applyBorder="1" applyAlignment="1">
      <alignment horizontal="left" vertical="center"/>
    </xf>
    <xf numFmtId="38" fontId="46" fillId="0" borderId="24" xfId="7" applyFont="1" applyFill="1" applyBorder="1" applyAlignment="1">
      <alignment horizontal="left" vertical="center"/>
    </xf>
    <xf numFmtId="38" fontId="8" fillId="0" borderId="41" xfId="7" applyFont="1" applyFill="1" applyBorder="1" applyAlignment="1">
      <alignment horizontal="left" vertical="center"/>
    </xf>
    <xf numFmtId="0" fontId="46" fillId="0" borderId="17" xfId="6" applyFont="1" applyBorder="1" applyAlignment="1">
      <alignment horizontal="left" vertical="center"/>
    </xf>
    <xf numFmtId="0" fontId="46" fillId="0" borderId="24" xfId="6" applyFont="1" applyBorder="1" applyAlignment="1">
      <alignment horizontal="left" vertical="center"/>
    </xf>
    <xf numFmtId="0" fontId="11" fillId="0" borderId="3" xfId="6" applyFont="1" applyBorder="1" applyAlignment="1">
      <alignment horizontal="center" vertical="center" wrapText="1"/>
    </xf>
    <xf numFmtId="0" fontId="11" fillId="0" borderId="8" xfId="6" applyFont="1" applyBorder="1" applyAlignment="1">
      <alignment horizontal="center" vertical="center" wrapText="1"/>
    </xf>
    <xf numFmtId="0" fontId="46" fillId="0" borderId="13" xfId="6" applyFont="1" applyFill="1" applyBorder="1" applyAlignment="1">
      <alignment horizontal="center" vertical="center"/>
    </xf>
    <xf numFmtId="0" fontId="46" fillId="0" borderId="18" xfId="6" applyFont="1" applyFill="1" applyBorder="1" applyAlignment="1">
      <alignment horizontal="center" vertical="center"/>
    </xf>
    <xf numFmtId="0" fontId="46" fillId="0" borderId="22" xfId="6" applyFont="1" applyFill="1" applyBorder="1" applyAlignment="1">
      <alignment horizontal="center" vertical="center"/>
    </xf>
    <xf numFmtId="38" fontId="46" fillId="2" borderId="21" xfId="7" applyFont="1" applyFill="1" applyBorder="1" applyAlignment="1" applyProtection="1">
      <alignment horizontal="center" vertical="center" wrapText="1"/>
      <protection locked="0"/>
    </xf>
    <xf numFmtId="38" fontId="46" fillId="10" borderId="21" xfId="7" applyFont="1" applyFill="1" applyBorder="1" applyAlignment="1">
      <alignment horizontal="center" vertical="center" wrapText="1"/>
    </xf>
    <xf numFmtId="0" fontId="46" fillId="0" borderId="21" xfId="6" applyFont="1" applyBorder="1" applyAlignment="1">
      <alignment horizontal="center" vertical="center" wrapText="1"/>
    </xf>
    <xf numFmtId="0" fontId="41" fillId="9" borderId="32" xfId="6" applyFont="1" applyFill="1" applyBorder="1" applyAlignment="1">
      <alignment horizontal="center" vertical="center"/>
    </xf>
    <xf numFmtId="0" fontId="41" fillId="9" borderId="33" xfId="6" applyFont="1" applyFill="1" applyBorder="1" applyAlignment="1">
      <alignment horizontal="center" vertical="center"/>
    </xf>
    <xf numFmtId="0" fontId="41" fillId="9" borderId="34" xfId="6" applyFont="1" applyFill="1" applyBorder="1" applyAlignment="1">
      <alignment horizontal="center" vertical="center"/>
    </xf>
    <xf numFmtId="0" fontId="45" fillId="0" borderId="0" xfId="6" applyFont="1" applyAlignment="1">
      <alignment horizontal="center" vertical="center"/>
    </xf>
    <xf numFmtId="0" fontId="46" fillId="0" borderId="21" xfId="6" applyFont="1" applyBorder="1" applyAlignment="1">
      <alignment horizontal="center" vertical="center"/>
    </xf>
    <xf numFmtId="0" fontId="46" fillId="0" borderId="17" xfId="6" applyFont="1" applyBorder="1" applyAlignment="1">
      <alignment horizontal="center" vertical="center" wrapText="1"/>
    </xf>
    <xf numFmtId="0" fontId="46" fillId="0" borderId="37" xfId="6" applyFont="1" applyBorder="1" applyAlignment="1">
      <alignment horizontal="center" vertical="center" wrapText="1"/>
    </xf>
    <xf numFmtId="0" fontId="46" fillId="0" borderId="38" xfId="6" applyFont="1" applyBorder="1" applyAlignment="1">
      <alignment horizontal="center" vertical="center" wrapText="1"/>
    </xf>
    <xf numFmtId="0" fontId="46" fillId="0" borderId="39" xfId="6" applyFont="1" applyBorder="1" applyAlignment="1">
      <alignment horizontal="center" vertical="center" wrapText="1"/>
    </xf>
    <xf numFmtId="0" fontId="46" fillId="2" borderId="13" xfId="6" applyFont="1" applyFill="1" applyBorder="1" applyAlignment="1" applyProtection="1">
      <alignment horizontal="center" vertical="center" wrapText="1"/>
      <protection locked="0"/>
    </xf>
    <xf numFmtId="0" fontId="46" fillId="2" borderId="22" xfId="6" applyFont="1" applyFill="1" applyBorder="1" applyAlignment="1" applyProtection="1">
      <alignment horizontal="center" vertical="center" wrapText="1"/>
      <protection locked="0"/>
    </xf>
    <xf numFmtId="0" fontId="46" fillId="2" borderId="21" xfId="6" applyFont="1" applyFill="1" applyBorder="1" applyAlignment="1" applyProtection="1">
      <alignment horizontal="center" vertical="center" wrapText="1"/>
      <protection locked="0"/>
    </xf>
    <xf numFmtId="0" fontId="46" fillId="2" borderId="13" xfId="0" applyFont="1" applyFill="1" applyBorder="1" applyAlignment="1" applyProtection="1">
      <alignment horizontal="center" vertical="center" wrapText="1"/>
      <protection locked="0"/>
    </xf>
    <xf numFmtId="0" fontId="46" fillId="2" borderId="22" xfId="0" applyFont="1" applyFill="1" applyBorder="1" applyAlignment="1" applyProtection="1">
      <alignment horizontal="center" vertical="center" wrapText="1"/>
      <protection locked="0"/>
    </xf>
    <xf numFmtId="0" fontId="46" fillId="2" borderId="38" xfId="0" applyFont="1" applyFill="1" applyBorder="1" applyAlignment="1">
      <alignment horizontal="center" vertical="center" wrapText="1"/>
    </xf>
    <xf numFmtId="0" fontId="46" fillId="2" borderId="39" xfId="0" applyFont="1" applyFill="1" applyBorder="1" applyAlignment="1">
      <alignment horizontal="center" vertical="center" wrapText="1"/>
    </xf>
    <xf numFmtId="0" fontId="19" fillId="0" borderId="0" xfId="5" applyFont="1" applyAlignment="1">
      <alignment horizontal="right" wrapText="1"/>
    </xf>
    <xf numFmtId="0" fontId="19" fillId="0" borderId="14" xfId="5" applyFont="1" applyBorder="1" applyAlignment="1">
      <alignment horizontal="right" wrapText="1"/>
    </xf>
    <xf numFmtId="0" fontId="24" fillId="3" borderId="13" xfId="5" applyFont="1" applyFill="1" applyBorder="1" applyAlignment="1">
      <alignment horizontal="left" vertical="center"/>
    </xf>
    <xf numFmtId="0" fontId="24" fillId="3" borderId="18" xfId="5" applyFont="1" applyFill="1" applyBorder="1" applyAlignment="1">
      <alignment horizontal="left" vertical="center"/>
    </xf>
    <xf numFmtId="0" fontId="24" fillId="3" borderId="22" xfId="5" applyFont="1" applyFill="1" applyBorder="1" applyAlignment="1">
      <alignment horizontal="left" vertical="center"/>
    </xf>
    <xf numFmtId="0" fontId="19" fillId="0" borderId="13" xfId="5" applyFont="1" applyBorder="1" applyAlignment="1">
      <alignment horizontal="left" vertical="center" wrapText="1"/>
    </xf>
    <xf numFmtId="0" fontId="19" fillId="0" borderId="18" xfId="5" applyFont="1" applyBorder="1" applyAlignment="1">
      <alignment horizontal="left" vertical="center" wrapText="1"/>
    </xf>
    <xf numFmtId="0" fontId="19" fillId="0" borderId="22" xfId="5" applyFont="1" applyBorder="1" applyAlignment="1">
      <alignment horizontal="left" vertical="center" wrapText="1"/>
    </xf>
    <xf numFmtId="0" fontId="19" fillId="5" borderId="13" xfId="5" applyFont="1" applyFill="1" applyBorder="1" applyAlignment="1" applyProtection="1">
      <alignment vertical="center" wrapText="1"/>
      <protection locked="0"/>
    </xf>
    <xf numFmtId="0" fontId="19" fillId="5" borderId="22" xfId="5" applyFont="1" applyFill="1" applyBorder="1" applyAlignment="1" applyProtection="1">
      <alignment vertical="center" wrapText="1"/>
      <protection locked="0"/>
    </xf>
    <xf numFmtId="0" fontId="24" fillId="3" borderId="13" xfId="5" applyFont="1" applyFill="1" applyBorder="1" applyAlignment="1" applyProtection="1">
      <alignment horizontal="left" vertical="center" wrapText="1"/>
      <protection locked="0"/>
    </xf>
    <xf numFmtId="0" fontId="24" fillId="3" borderId="18" xfId="5" applyFont="1" applyFill="1" applyBorder="1" applyAlignment="1" applyProtection="1">
      <alignment horizontal="left" vertical="center" wrapText="1"/>
      <protection locked="0"/>
    </xf>
    <xf numFmtId="0" fontId="24" fillId="3" borderId="22" xfId="5" applyFont="1" applyFill="1" applyBorder="1" applyAlignment="1" applyProtection="1">
      <alignment horizontal="left" vertical="center" wrapText="1"/>
      <protection locked="0"/>
    </xf>
    <xf numFmtId="0" fontId="24" fillId="3" borderId="13" xfId="5" applyFont="1" applyFill="1" applyBorder="1" applyAlignment="1" applyProtection="1">
      <alignment horizontal="left" vertical="center"/>
      <protection locked="0"/>
    </xf>
    <xf numFmtId="0" fontId="24" fillId="3" borderId="18" xfId="5" applyFont="1" applyFill="1" applyBorder="1" applyAlignment="1" applyProtection="1">
      <alignment horizontal="left" vertical="center"/>
      <protection locked="0"/>
    </xf>
    <xf numFmtId="0" fontId="24" fillId="3" borderId="22" xfId="5" applyFont="1" applyFill="1" applyBorder="1" applyAlignment="1" applyProtection="1">
      <alignment horizontal="left" vertical="center"/>
      <protection locked="0"/>
    </xf>
    <xf numFmtId="0" fontId="19" fillId="0" borderId="0" xfId="5" applyFont="1" applyAlignment="1">
      <alignment horizontal="right" vertical="center" wrapText="1"/>
    </xf>
    <xf numFmtId="0" fontId="19" fillId="0" borderId="14" xfId="5" applyFont="1" applyBorder="1" applyAlignment="1">
      <alignment horizontal="right" vertical="center" wrapText="1"/>
    </xf>
    <xf numFmtId="0" fontId="19" fillId="0" borderId="0" xfId="5" applyFont="1" applyAlignment="1">
      <alignment horizontal="left" vertical="center" indent="8"/>
    </xf>
    <xf numFmtId="0" fontId="28" fillId="0" borderId="13" xfId="5" applyFont="1" applyBorder="1" applyAlignment="1">
      <alignment horizontal="left" vertical="center" wrapText="1"/>
    </xf>
    <xf numFmtId="0" fontId="28" fillId="0" borderId="18" xfId="5" applyFont="1" applyBorder="1" applyAlignment="1">
      <alignment horizontal="left" vertical="center" wrapText="1"/>
    </xf>
    <xf numFmtId="0" fontId="28" fillId="0" borderId="22" xfId="5" applyFont="1" applyBorder="1" applyAlignment="1">
      <alignment horizontal="left" vertical="center" wrapText="1"/>
    </xf>
    <xf numFmtId="0" fontId="24" fillId="0" borderId="24" xfId="6" applyFont="1" applyBorder="1" applyAlignment="1">
      <alignment horizontal="left" vertical="center" wrapText="1"/>
    </xf>
    <xf numFmtId="0" fontId="24" fillId="5" borderId="13" xfId="5" applyFont="1" applyFill="1" applyBorder="1" applyAlignment="1" applyProtection="1">
      <alignment horizontal="left" vertical="top" wrapText="1"/>
      <protection locked="0"/>
    </xf>
    <xf numFmtId="0" fontId="24" fillId="5" borderId="18" xfId="5" applyFont="1" applyFill="1" applyBorder="1" applyAlignment="1" applyProtection="1">
      <alignment horizontal="left" vertical="top" wrapText="1"/>
      <protection locked="0"/>
    </xf>
    <xf numFmtId="0" fontId="24" fillId="5" borderId="22" xfId="5" applyFont="1" applyFill="1" applyBorder="1" applyAlignment="1" applyProtection="1">
      <alignment horizontal="left" vertical="top" wrapText="1"/>
      <protection locked="0"/>
    </xf>
    <xf numFmtId="0" fontId="24" fillId="0" borderId="13" xfId="5" applyFont="1" applyBorder="1" applyAlignment="1">
      <alignment horizontal="left" vertical="center" wrapText="1"/>
    </xf>
    <xf numFmtId="0" fontId="24" fillId="0" borderId="18" xfId="5" applyFont="1" applyBorder="1" applyAlignment="1">
      <alignment horizontal="left" vertical="center" wrapText="1"/>
    </xf>
    <xf numFmtId="0" fontId="24" fillId="0" borderId="22" xfId="5" applyFont="1" applyBorder="1" applyAlignment="1">
      <alignment horizontal="left" vertical="center" wrapText="1"/>
    </xf>
    <xf numFmtId="0" fontId="29" fillId="0" borderId="13" xfId="5" applyFont="1" applyBorder="1" applyAlignment="1">
      <alignment horizontal="left" vertical="center" wrapText="1"/>
    </xf>
    <xf numFmtId="0" fontId="29" fillId="0" borderId="18" xfId="5" applyFont="1" applyBorder="1" applyAlignment="1">
      <alignment horizontal="left" vertical="center" wrapText="1"/>
    </xf>
    <xf numFmtId="0" fontId="29" fillId="0" borderId="22" xfId="5" applyFont="1" applyBorder="1" applyAlignment="1">
      <alignment horizontal="left" vertical="center" wrapText="1"/>
    </xf>
    <xf numFmtId="0" fontId="24" fillId="5" borderId="13" xfId="5" applyFont="1" applyFill="1" applyBorder="1" applyAlignment="1" applyProtection="1">
      <alignment vertical="center" wrapText="1"/>
      <protection locked="0"/>
    </xf>
    <xf numFmtId="0" fontId="24" fillId="5" borderId="22" xfId="5" applyFont="1" applyFill="1" applyBorder="1" applyAlignment="1" applyProtection="1">
      <alignment vertical="center" wrapText="1"/>
      <protection locked="0"/>
    </xf>
    <xf numFmtId="0" fontId="26" fillId="0" borderId="0" xfId="5" applyFont="1" applyAlignment="1">
      <alignment horizontal="left" vertical="center" wrapText="1"/>
    </xf>
    <xf numFmtId="0" fontId="26" fillId="0" borderId="14" xfId="5" applyFont="1" applyBorder="1" applyAlignment="1">
      <alignment horizontal="left" vertical="center" wrapText="1"/>
    </xf>
    <xf numFmtId="0" fontId="21" fillId="0" borderId="0" xfId="5" applyFont="1" applyAlignment="1">
      <alignment horizontal="left" vertical="center"/>
    </xf>
    <xf numFmtId="0" fontId="23" fillId="6" borderId="13" xfId="5" applyFont="1" applyFill="1" applyBorder="1" applyAlignment="1">
      <alignment horizontal="left" vertical="center"/>
    </xf>
    <xf numFmtId="0" fontId="23" fillId="6" borderId="18" xfId="5" applyFont="1" applyFill="1" applyBorder="1" applyAlignment="1">
      <alignment horizontal="left" vertical="center"/>
    </xf>
    <xf numFmtId="0" fontId="24" fillId="5" borderId="13" xfId="5" applyFont="1" applyFill="1" applyBorder="1" applyAlignment="1" applyProtection="1">
      <alignment horizontal="left" vertical="center"/>
      <protection locked="0"/>
    </xf>
    <xf numFmtId="0" fontId="24" fillId="5" borderId="18" xfId="5" applyFont="1" applyFill="1" applyBorder="1" applyAlignment="1" applyProtection="1">
      <alignment horizontal="left" vertical="center"/>
      <protection locked="0"/>
    </xf>
    <xf numFmtId="0" fontId="24" fillId="5" borderId="22" xfId="5" applyFont="1" applyFill="1" applyBorder="1" applyAlignment="1" applyProtection="1">
      <alignment horizontal="left" vertical="center"/>
      <protection locked="0"/>
    </xf>
    <xf numFmtId="0" fontId="24" fillId="5" borderId="13" xfId="5" applyFont="1" applyFill="1" applyBorder="1" applyAlignment="1" applyProtection="1">
      <alignment horizontal="left" vertical="center" wrapText="1"/>
      <protection locked="0"/>
    </xf>
    <xf numFmtId="0" fontId="24" fillId="5" borderId="22" xfId="5" applyFont="1" applyFill="1" applyBorder="1" applyAlignment="1" applyProtection="1">
      <alignment horizontal="left" vertical="center" wrapText="1"/>
      <protection locked="0"/>
    </xf>
    <xf numFmtId="0" fontId="25" fillId="3" borderId="13" xfId="6" applyFont="1" applyFill="1" applyBorder="1" applyAlignment="1">
      <alignment horizontal="left" vertical="center"/>
    </xf>
    <xf numFmtId="0" fontId="25" fillId="3" borderId="18" xfId="6" applyFont="1" applyFill="1" applyBorder="1" applyAlignment="1">
      <alignment horizontal="left" vertical="center"/>
    </xf>
    <xf numFmtId="0" fontId="25" fillId="3" borderId="22" xfId="6" applyFont="1" applyFill="1" applyBorder="1" applyAlignment="1">
      <alignment horizontal="left" vertical="center"/>
    </xf>
    <xf numFmtId="0" fontId="19" fillId="7" borderId="0" xfId="6" applyFont="1" applyFill="1" applyAlignment="1">
      <alignment horizontal="left" vertical="center" indent="8"/>
    </xf>
    <xf numFmtId="0" fontId="19" fillId="0" borderId="0" xfId="6" applyFont="1" applyAlignment="1">
      <alignment horizontal="right" wrapText="1"/>
    </xf>
    <xf numFmtId="0" fontId="19" fillId="0" borderId="14" xfId="6" applyFont="1" applyBorder="1" applyAlignment="1">
      <alignment horizontal="right" wrapText="1"/>
    </xf>
    <xf numFmtId="0" fontId="19" fillId="5" borderId="13" xfId="6" applyFont="1" applyFill="1" applyBorder="1" applyAlignment="1">
      <alignment vertical="center" wrapText="1"/>
    </xf>
    <xf numFmtId="0" fontId="19" fillId="5" borderId="22" xfId="6" applyFont="1" applyFill="1" applyBorder="1" applyAlignment="1">
      <alignment vertical="center" wrapText="1"/>
    </xf>
    <xf numFmtId="0" fontId="25" fillId="3" borderId="13" xfId="6" applyFont="1" applyFill="1" applyBorder="1" applyAlignment="1">
      <alignment horizontal="left" vertical="center" wrapText="1"/>
    </xf>
    <xf numFmtId="0" fontId="25" fillId="3" borderId="18" xfId="6" applyFont="1" applyFill="1" applyBorder="1" applyAlignment="1">
      <alignment horizontal="left" vertical="center" wrapText="1"/>
    </xf>
    <xf numFmtId="0" fontId="25" fillId="3" borderId="22" xfId="6" applyFont="1" applyFill="1" applyBorder="1" applyAlignment="1">
      <alignment horizontal="left" vertical="center" wrapText="1"/>
    </xf>
    <xf numFmtId="0" fontId="19" fillId="0" borderId="0" xfId="6" applyFont="1" applyAlignment="1">
      <alignment horizontal="right" vertical="center" wrapText="1"/>
    </xf>
    <xf numFmtId="0" fontId="19" fillId="0" borderId="14" xfId="6" applyFont="1" applyBorder="1" applyAlignment="1">
      <alignment horizontal="right" vertical="center" wrapText="1"/>
    </xf>
    <xf numFmtId="0" fontId="19" fillId="0" borderId="13" xfId="6" applyFont="1" applyBorder="1" applyAlignment="1">
      <alignment horizontal="left" vertical="center" wrapText="1"/>
    </xf>
    <xf numFmtId="0" fontId="19" fillId="0" borderId="18" xfId="6" applyFont="1" applyBorder="1" applyAlignment="1">
      <alignment horizontal="left" vertical="center" wrapText="1"/>
    </xf>
    <xf numFmtId="0" fontId="19" fillId="0" borderId="22" xfId="6" applyFont="1" applyBorder="1" applyAlignment="1">
      <alignment horizontal="left" vertical="center" wrapText="1"/>
    </xf>
    <xf numFmtId="0" fontId="24" fillId="0" borderId="13" xfId="6" applyFont="1" applyBorder="1" applyAlignment="1">
      <alignment horizontal="left" vertical="center" wrapText="1"/>
    </xf>
    <xf numFmtId="0" fontId="24" fillId="0" borderId="18" xfId="6" applyFont="1" applyBorder="1" applyAlignment="1">
      <alignment horizontal="left" vertical="center" wrapText="1"/>
    </xf>
    <xf numFmtId="0" fontId="24" fillId="0" borderId="22" xfId="6" applyFont="1" applyBorder="1" applyAlignment="1">
      <alignment horizontal="left" vertical="center" wrapText="1"/>
    </xf>
    <xf numFmtId="0" fontId="28" fillId="0" borderId="13" xfId="6" applyFont="1" applyBorder="1" applyAlignment="1">
      <alignment horizontal="left" vertical="center" wrapText="1"/>
    </xf>
    <xf numFmtId="0" fontId="28" fillId="0" borderId="18" xfId="6" applyFont="1" applyBorder="1" applyAlignment="1">
      <alignment horizontal="left" vertical="center" wrapText="1"/>
    </xf>
    <xf numFmtId="0" fontId="28" fillId="0" borderId="22" xfId="6" applyFont="1" applyBorder="1" applyAlignment="1">
      <alignment horizontal="left" vertical="center" wrapText="1"/>
    </xf>
    <xf numFmtId="0" fontId="24" fillId="5" borderId="13" xfId="6" applyFont="1" applyFill="1" applyBorder="1" applyAlignment="1">
      <alignment vertical="center" wrapText="1"/>
    </xf>
    <xf numFmtId="0" fontId="24" fillId="5" borderId="22" xfId="6" applyFont="1" applyFill="1" applyBorder="1" applyAlignment="1">
      <alignment vertical="center" wrapText="1"/>
    </xf>
    <xf numFmtId="0" fontId="26" fillId="0" borderId="0" xfId="6" applyFont="1" applyAlignment="1">
      <alignment horizontal="left" vertical="center" wrapText="1"/>
    </xf>
    <xf numFmtId="0" fontId="26" fillId="0" borderId="14" xfId="6" applyFont="1" applyBorder="1" applyAlignment="1">
      <alignment horizontal="left" vertical="center" wrapText="1"/>
    </xf>
    <xf numFmtId="0" fontId="21" fillId="0" borderId="0" xfId="6" applyFont="1" applyAlignment="1">
      <alignment horizontal="left" vertical="center"/>
    </xf>
    <xf numFmtId="0" fontId="23" fillId="6" borderId="13" xfId="6" applyFont="1" applyFill="1" applyBorder="1" applyAlignment="1">
      <alignment horizontal="left" vertical="center"/>
    </xf>
    <xf numFmtId="0" fontId="23" fillId="6" borderId="18" xfId="6" applyFont="1" applyFill="1" applyBorder="1" applyAlignment="1">
      <alignment horizontal="left" vertical="center"/>
    </xf>
    <xf numFmtId="0" fontId="25" fillId="5" borderId="13" xfId="6" applyFont="1" applyFill="1" applyBorder="1" applyAlignment="1">
      <alignment horizontal="left" vertical="center"/>
    </xf>
    <xf numFmtId="0" fontId="25" fillId="5" borderId="18" xfId="6" applyFont="1" applyFill="1" applyBorder="1" applyAlignment="1">
      <alignment horizontal="left" vertical="center"/>
    </xf>
    <xf numFmtId="0" fontId="25" fillId="5" borderId="22" xfId="6" applyFont="1" applyFill="1" applyBorder="1" applyAlignment="1">
      <alignment horizontal="left" vertical="center"/>
    </xf>
    <xf numFmtId="0" fontId="24" fillId="5" borderId="13" xfId="6" applyFont="1" applyFill="1" applyBorder="1" applyAlignment="1">
      <alignment horizontal="left" vertical="center" wrapText="1"/>
    </xf>
    <xf numFmtId="0" fontId="24" fillId="5" borderId="22" xfId="6" applyFont="1" applyFill="1" applyBorder="1" applyAlignment="1">
      <alignment horizontal="left" vertical="center" wrapText="1"/>
    </xf>
    <xf numFmtId="38" fontId="46" fillId="0" borderId="22" xfId="7" applyFont="1" applyFill="1" applyBorder="1" applyAlignment="1" applyProtection="1">
      <alignment vertical="center" wrapText="1"/>
      <protection locked="0"/>
    </xf>
    <xf numFmtId="38" fontId="46" fillId="0" borderId="22" xfId="7" applyFont="1" applyFill="1" applyBorder="1" applyAlignment="1" applyProtection="1">
      <alignment vertical="center" shrinkToFit="1"/>
      <protection locked="0"/>
    </xf>
    <xf numFmtId="0" fontId="46" fillId="0" borderId="2" xfId="6" applyFont="1" applyBorder="1" applyAlignment="1" applyProtection="1">
      <alignment horizontal="center" vertical="center"/>
      <protection locked="0"/>
    </xf>
    <xf numFmtId="0" fontId="46" fillId="0" borderId="1" xfId="6" applyFont="1" applyBorder="1" applyAlignment="1" applyProtection="1">
      <alignment horizontal="center" vertical="center"/>
      <protection locked="0"/>
    </xf>
    <xf numFmtId="0" fontId="46" fillId="0" borderId="15" xfId="6" applyFont="1" applyBorder="1" applyAlignment="1" applyProtection="1">
      <alignment horizontal="center" vertical="center"/>
      <protection locked="0"/>
    </xf>
    <xf numFmtId="0" fontId="46" fillId="0" borderId="12" xfId="6" applyFont="1" applyBorder="1" applyAlignment="1" applyProtection="1">
      <alignment horizontal="center" vertical="center"/>
      <protection locked="0"/>
    </xf>
    <xf numFmtId="0" fontId="46" fillId="0" borderId="18" xfId="6" applyFont="1" applyBorder="1" applyAlignment="1" applyProtection="1">
      <alignment horizontal="center" vertical="center"/>
      <protection locked="0"/>
    </xf>
    <xf numFmtId="0" fontId="46" fillId="0" borderId="22" xfId="6" applyFont="1" applyBorder="1" applyAlignment="1" applyProtection="1">
      <alignment horizontal="center" vertical="center"/>
      <protection locked="0"/>
    </xf>
    <xf numFmtId="0" fontId="46" fillId="0" borderId="7" xfId="6" applyFont="1" applyBorder="1" applyAlignment="1" applyProtection="1">
      <alignment horizontal="center" vertical="center"/>
      <protection locked="0"/>
    </xf>
    <xf numFmtId="0" fontId="46" fillId="0" borderId="6" xfId="6" applyFont="1" applyBorder="1" applyAlignment="1" applyProtection="1">
      <alignment horizontal="center" vertical="center"/>
      <protection locked="0"/>
    </xf>
    <xf numFmtId="0" fontId="46" fillId="0" borderId="5" xfId="6" applyFont="1" applyBorder="1" applyAlignment="1" applyProtection="1">
      <alignment horizontal="center" vertical="center"/>
      <protection locked="0"/>
    </xf>
    <xf numFmtId="0" fontId="46" fillId="0" borderId="42" xfId="6" applyFont="1" applyBorder="1" applyAlignment="1" applyProtection="1">
      <alignment horizontal="center" vertical="center"/>
      <protection locked="0"/>
    </xf>
    <xf numFmtId="0" fontId="46" fillId="0" borderId="21" xfId="6" applyFont="1" applyBorder="1" applyAlignment="1" applyProtection="1">
      <alignment horizontal="center" vertical="center"/>
      <protection locked="0"/>
    </xf>
    <xf numFmtId="0" fontId="46" fillId="0" borderId="50" xfId="6" applyFont="1" applyBorder="1" applyAlignment="1" applyProtection="1">
      <alignment horizontal="center" vertical="center"/>
      <protection locked="0"/>
    </xf>
    <xf numFmtId="38" fontId="46" fillId="0" borderId="13" xfId="7" applyFont="1" applyFill="1" applyBorder="1" applyAlignment="1" applyProtection="1">
      <alignment horizontal="left" vertical="center"/>
      <protection locked="0"/>
    </xf>
    <xf numFmtId="38" fontId="46" fillId="0" borderId="22" xfId="7" applyFont="1" applyFill="1" applyBorder="1" applyAlignment="1" applyProtection="1">
      <alignment horizontal="left" vertical="center"/>
      <protection locked="0"/>
    </xf>
  </cellXfs>
  <cellStyles count="9">
    <cellStyle name="桁区切り" xfId="1" builtinId="6"/>
    <cellStyle name="桁区切り 2" xfId="7" xr:uid="{EC4E3228-E174-4202-9347-5101A0F84DEB}"/>
    <cellStyle name="標準" xfId="0" builtinId="0"/>
    <cellStyle name="標準 2" xfId="2" xr:uid="{E6910C6E-DF8A-41D6-BD9C-B4D6F653624C}"/>
    <cellStyle name="標準 2 2" xfId="3" xr:uid="{AC08212A-F232-4743-BE74-9553CF8DF40B}"/>
    <cellStyle name="標準 3" xfId="4" xr:uid="{A20D1449-E171-426E-8266-26AA6124462F}"/>
    <cellStyle name="標準 3 2" xfId="6" xr:uid="{05417126-FEEC-483D-B881-2B828D72F088}"/>
    <cellStyle name="標準 4" xfId="5" xr:uid="{FEACC56B-B278-41FA-A0B6-8719E902D527}"/>
    <cellStyle name="標準 5" xfId="8" xr:uid="{1996B78C-684D-4C7D-AA01-79881C88C636}"/>
  </cellStyles>
  <dxfs count="4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006&#20581;&#24247;&#31119;&#31049;&#37096;/0535&#39640;&#40802;&#31119;&#31049;&#35506;/020%20&#38263;&#23551;&#31038;&#20250;&#25512;&#36914;&#20418;/ICT&#23566;&#20837;&#20107;&#26989;&#36027;&#35036;&#21161;&#37329;/R6/01&#30476;&#35201;&#32177;&#25913;&#27491;/&#12525;&#12508;&#12483;&#12488;/09&#9733;&#31532;&#65300;&#21495;&#23455;&#32318;&#22577;&#21578;&#26360;&#2603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記第４号様式"/>
      <sheetName val="別紙１"/>
      <sheetName val="別紙１(記載例)"/>
      <sheetName val="別紙２"/>
      <sheetName val="データリスト"/>
    </sheetNames>
    <sheetDataSet>
      <sheetData sheetId="0"/>
      <sheetData sheetId="1"/>
      <sheetData sheetId="2"/>
      <sheetData sheetId="3"/>
      <sheetData sheetId="4">
        <row r="3">
          <cell r="L3">
            <v>0.5</v>
          </cell>
        </row>
        <row r="4">
          <cell r="L4">
            <v>0.75</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E1F3C-9F68-45C5-B836-0C9DC08694A4}">
  <sheetPr>
    <pageSetUpPr fitToPage="1"/>
  </sheetPr>
  <dimension ref="A1:T35"/>
  <sheetViews>
    <sheetView view="pageBreakPreview" topLeftCell="A3" zoomScaleNormal="100" zoomScaleSheetLayoutView="100" workbookViewId="0">
      <selection activeCell="L8" sqref="L8:R8"/>
    </sheetView>
  </sheetViews>
  <sheetFormatPr defaultColWidth="8.09765625" defaultRowHeight="18" customHeight="1" x14ac:dyDescent="0.45"/>
  <cols>
    <col min="1" max="1" width="2.19921875" style="7" customWidth="1"/>
    <col min="2" max="2" width="2.5" style="7" customWidth="1"/>
    <col min="3" max="3" width="7" style="7" customWidth="1"/>
    <col min="4" max="4" width="3.3984375" style="7" customWidth="1"/>
    <col min="5" max="5" width="4.19921875" style="7" customWidth="1"/>
    <col min="6" max="6" width="3.69921875" style="7" customWidth="1"/>
    <col min="7" max="7" width="4.19921875" style="7" customWidth="1"/>
    <col min="8" max="8" width="10.8984375" style="7" customWidth="1"/>
    <col min="9" max="9" width="7" style="7" customWidth="1"/>
    <col min="10" max="10" width="5.296875" style="7" customWidth="1"/>
    <col min="11" max="11" width="4.19921875" style="7" customWidth="1"/>
    <col min="12" max="12" width="9.59765625" style="7" customWidth="1"/>
    <col min="13" max="13" width="6.3984375" style="7" customWidth="1"/>
    <col min="14" max="14" width="3" style="7" customWidth="1"/>
    <col min="15" max="15" width="4.19921875" style="7" customWidth="1"/>
    <col min="16" max="16" width="2.5" style="7" customWidth="1"/>
    <col min="17" max="17" width="4.19921875" style="7" customWidth="1"/>
    <col min="18" max="18" width="2.8984375" style="7" customWidth="1"/>
    <col min="19" max="19" width="5.5" style="7" customWidth="1"/>
    <col min="20" max="259" width="8.09765625" style="7"/>
    <col min="260" max="260" width="7" style="7" customWidth="1"/>
    <col min="261" max="261" width="7.8984375" style="7" customWidth="1"/>
    <col min="262" max="262" width="7.09765625" style="7" customWidth="1"/>
    <col min="263" max="263" width="12.69921875" style="7" customWidth="1"/>
    <col min="264" max="264" width="12.09765625" style="7" customWidth="1"/>
    <col min="265" max="265" width="7" style="7" customWidth="1"/>
    <col min="266" max="266" width="7.296875" style="7" customWidth="1"/>
    <col min="267" max="267" width="2.8984375" style="7" customWidth="1"/>
    <col min="268" max="268" width="3" style="7" customWidth="1"/>
    <col min="269" max="269" width="2.5" style="7" customWidth="1"/>
    <col min="270" max="270" width="3" style="7" customWidth="1"/>
    <col min="271" max="271" width="2.69921875" style="7" customWidth="1"/>
    <col min="272" max="515" width="8.09765625" style="7"/>
    <col min="516" max="516" width="7" style="7" customWidth="1"/>
    <col min="517" max="517" width="7.8984375" style="7" customWidth="1"/>
    <col min="518" max="518" width="7.09765625" style="7" customWidth="1"/>
    <col min="519" max="519" width="12.69921875" style="7" customWidth="1"/>
    <col min="520" max="520" width="12.09765625" style="7" customWidth="1"/>
    <col min="521" max="521" width="7" style="7" customWidth="1"/>
    <col min="522" max="522" width="7.296875" style="7" customWidth="1"/>
    <col min="523" max="523" width="2.8984375" style="7" customWidth="1"/>
    <col min="524" max="524" width="3" style="7" customWidth="1"/>
    <col min="525" max="525" width="2.5" style="7" customWidth="1"/>
    <col min="526" max="526" width="3" style="7" customWidth="1"/>
    <col min="527" max="527" width="2.69921875" style="7" customWidth="1"/>
    <col min="528" max="771" width="8.09765625" style="7"/>
    <col min="772" max="772" width="7" style="7" customWidth="1"/>
    <col min="773" max="773" width="7.8984375" style="7" customWidth="1"/>
    <col min="774" max="774" width="7.09765625" style="7" customWidth="1"/>
    <col min="775" max="775" width="12.69921875" style="7" customWidth="1"/>
    <col min="776" max="776" width="12.09765625" style="7" customWidth="1"/>
    <col min="777" max="777" width="7" style="7" customWidth="1"/>
    <col min="778" max="778" width="7.296875" style="7" customWidth="1"/>
    <col min="779" max="779" width="2.8984375" style="7" customWidth="1"/>
    <col min="780" max="780" width="3" style="7" customWidth="1"/>
    <col min="781" max="781" width="2.5" style="7" customWidth="1"/>
    <col min="782" max="782" width="3" style="7" customWidth="1"/>
    <col min="783" max="783" width="2.69921875" style="7" customWidth="1"/>
    <col min="784" max="1027" width="8.09765625" style="7"/>
    <col min="1028" max="1028" width="7" style="7" customWidth="1"/>
    <col min="1029" max="1029" width="7.8984375" style="7" customWidth="1"/>
    <col min="1030" max="1030" width="7.09765625" style="7" customWidth="1"/>
    <col min="1031" max="1031" width="12.69921875" style="7" customWidth="1"/>
    <col min="1032" max="1032" width="12.09765625" style="7" customWidth="1"/>
    <col min="1033" max="1033" width="7" style="7" customWidth="1"/>
    <col min="1034" max="1034" width="7.296875" style="7" customWidth="1"/>
    <col min="1035" max="1035" width="2.8984375" style="7" customWidth="1"/>
    <col min="1036" max="1036" width="3" style="7" customWidth="1"/>
    <col min="1037" max="1037" width="2.5" style="7" customWidth="1"/>
    <col min="1038" max="1038" width="3" style="7" customWidth="1"/>
    <col min="1039" max="1039" width="2.69921875" style="7" customWidth="1"/>
    <col min="1040" max="1283" width="8.09765625" style="7"/>
    <col min="1284" max="1284" width="7" style="7" customWidth="1"/>
    <col min="1285" max="1285" width="7.8984375" style="7" customWidth="1"/>
    <col min="1286" max="1286" width="7.09765625" style="7" customWidth="1"/>
    <col min="1287" max="1287" width="12.69921875" style="7" customWidth="1"/>
    <col min="1288" max="1288" width="12.09765625" style="7" customWidth="1"/>
    <col min="1289" max="1289" width="7" style="7" customWidth="1"/>
    <col min="1290" max="1290" width="7.296875" style="7" customWidth="1"/>
    <col min="1291" max="1291" width="2.8984375" style="7" customWidth="1"/>
    <col min="1292" max="1292" width="3" style="7" customWidth="1"/>
    <col min="1293" max="1293" width="2.5" style="7" customWidth="1"/>
    <col min="1294" max="1294" width="3" style="7" customWidth="1"/>
    <col min="1295" max="1295" width="2.69921875" style="7" customWidth="1"/>
    <col min="1296" max="1539" width="8.09765625" style="7"/>
    <col min="1540" max="1540" width="7" style="7" customWidth="1"/>
    <col min="1541" max="1541" width="7.8984375" style="7" customWidth="1"/>
    <col min="1542" max="1542" width="7.09765625" style="7" customWidth="1"/>
    <col min="1543" max="1543" width="12.69921875" style="7" customWidth="1"/>
    <col min="1544" max="1544" width="12.09765625" style="7" customWidth="1"/>
    <col min="1545" max="1545" width="7" style="7" customWidth="1"/>
    <col min="1546" max="1546" width="7.296875" style="7" customWidth="1"/>
    <col min="1547" max="1547" width="2.8984375" style="7" customWidth="1"/>
    <col min="1548" max="1548" width="3" style="7" customWidth="1"/>
    <col min="1549" max="1549" width="2.5" style="7" customWidth="1"/>
    <col min="1550" max="1550" width="3" style="7" customWidth="1"/>
    <col min="1551" max="1551" width="2.69921875" style="7" customWidth="1"/>
    <col min="1552" max="1795" width="8.09765625" style="7"/>
    <col min="1796" max="1796" width="7" style="7" customWidth="1"/>
    <col min="1797" max="1797" width="7.8984375" style="7" customWidth="1"/>
    <col min="1798" max="1798" width="7.09765625" style="7" customWidth="1"/>
    <col min="1799" max="1799" width="12.69921875" style="7" customWidth="1"/>
    <col min="1800" max="1800" width="12.09765625" style="7" customWidth="1"/>
    <col min="1801" max="1801" width="7" style="7" customWidth="1"/>
    <col min="1802" max="1802" width="7.296875" style="7" customWidth="1"/>
    <col min="1803" max="1803" width="2.8984375" style="7" customWidth="1"/>
    <col min="1804" max="1804" width="3" style="7" customWidth="1"/>
    <col min="1805" max="1805" width="2.5" style="7" customWidth="1"/>
    <col min="1806" max="1806" width="3" style="7" customWidth="1"/>
    <col min="1807" max="1807" width="2.69921875" style="7" customWidth="1"/>
    <col min="1808" max="2051" width="8.09765625" style="7"/>
    <col min="2052" max="2052" width="7" style="7" customWidth="1"/>
    <col min="2053" max="2053" width="7.8984375" style="7" customWidth="1"/>
    <col min="2054" max="2054" width="7.09765625" style="7" customWidth="1"/>
    <col min="2055" max="2055" width="12.69921875" style="7" customWidth="1"/>
    <col min="2056" max="2056" width="12.09765625" style="7" customWidth="1"/>
    <col min="2057" max="2057" width="7" style="7" customWidth="1"/>
    <col min="2058" max="2058" width="7.296875" style="7" customWidth="1"/>
    <col min="2059" max="2059" width="2.8984375" style="7" customWidth="1"/>
    <col min="2060" max="2060" width="3" style="7" customWidth="1"/>
    <col min="2061" max="2061" width="2.5" style="7" customWidth="1"/>
    <col min="2062" max="2062" width="3" style="7" customWidth="1"/>
    <col min="2063" max="2063" width="2.69921875" style="7" customWidth="1"/>
    <col min="2064" max="2307" width="8.09765625" style="7"/>
    <col min="2308" max="2308" width="7" style="7" customWidth="1"/>
    <col min="2309" max="2309" width="7.8984375" style="7" customWidth="1"/>
    <col min="2310" max="2310" width="7.09765625" style="7" customWidth="1"/>
    <col min="2311" max="2311" width="12.69921875" style="7" customWidth="1"/>
    <col min="2312" max="2312" width="12.09765625" style="7" customWidth="1"/>
    <col min="2313" max="2313" width="7" style="7" customWidth="1"/>
    <col min="2314" max="2314" width="7.296875" style="7" customWidth="1"/>
    <col min="2315" max="2315" width="2.8984375" style="7" customWidth="1"/>
    <col min="2316" max="2316" width="3" style="7" customWidth="1"/>
    <col min="2317" max="2317" width="2.5" style="7" customWidth="1"/>
    <col min="2318" max="2318" width="3" style="7" customWidth="1"/>
    <col min="2319" max="2319" width="2.69921875" style="7" customWidth="1"/>
    <col min="2320" max="2563" width="8.09765625" style="7"/>
    <col min="2564" max="2564" width="7" style="7" customWidth="1"/>
    <col min="2565" max="2565" width="7.8984375" style="7" customWidth="1"/>
    <col min="2566" max="2566" width="7.09765625" style="7" customWidth="1"/>
    <col min="2567" max="2567" width="12.69921875" style="7" customWidth="1"/>
    <col min="2568" max="2568" width="12.09765625" style="7" customWidth="1"/>
    <col min="2569" max="2569" width="7" style="7" customWidth="1"/>
    <col min="2570" max="2570" width="7.296875" style="7" customWidth="1"/>
    <col min="2571" max="2571" width="2.8984375" style="7" customWidth="1"/>
    <col min="2572" max="2572" width="3" style="7" customWidth="1"/>
    <col min="2573" max="2573" width="2.5" style="7" customWidth="1"/>
    <col min="2574" max="2574" width="3" style="7" customWidth="1"/>
    <col min="2575" max="2575" width="2.69921875" style="7" customWidth="1"/>
    <col min="2576" max="2819" width="8.09765625" style="7"/>
    <col min="2820" max="2820" width="7" style="7" customWidth="1"/>
    <col min="2821" max="2821" width="7.8984375" style="7" customWidth="1"/>
    <col min="2822" max="2822" width="7.09765625" style="7" customWidth="1"/>
    <col min="2823" max="2823" width="12.69921875" style="7" customWidth="1"/>
    <col min="2824" max="2824" width="12.09765625" style="7" customWidth="1"/>
    <col min="2825" max="2825" width="7" style="7" customWidth="1"/>
    <col min="2826" max="2826" width="7.296875" style="7" customWidth="1"/>
    <col min="2827" max="2827" width="2.8984375" style="7" customWidth="1"/>
    <col min="2828" max="2828" width="3" style="7" customWidth="1"/>
    <col min="2829" max="2829" width="2.5" style="7" customWidth="1"/>
    <col min="2830" max="2830" width="3" style="7" customWidth="1"/>
    <col min="2831" max="2831" width="2.69921875" style="7" customWidth="1"/>
    <col min="2832" max="3075" width="8.09765625" style="7"/>
    <col min="3076" max="3076" width="7" style="7" customWidth="1"/>
    <col min="3077" max="3077" width="7.8984375" style="7" customWidth="1"/>
    <col min="3078" max="3078" width="7.09765625" style="7" customWidth="1"/>
    <col min="3079" max="3079" width="12.69921875" style="7" customWidth="1"/>
    <col min="3080" max="3080" width="12.09765625" style="7" customWidth="1"/>
    <col min="3081" max="3081" width="7" style="7" customWidth="1"/>
    <col min="3082" max="3082" width="7.296875" style="7" customWidth="1"/>
    <col min="3083" max="3083" width="2.8984375" style="7" customWidth="1"/>
    <col min="3084" max="3084" width="3" style="7" customWidth="1"/>
    <col min="3085" max="3085" width="2.5" style="7" customWidth="1"/>
    <col min="3086" max="3086" width="3" style="7" customWidth="1"/>
    <col min="3087" max="3087" width="2.69921875" style="7" customWidth="1"/>
    <col min="3088" max="3331" width="8.09765625" style="7"/>
    <col min="3332" max="3332" width="7" style="7" customWidth="1"/>
    <col min="3333" max="3333" width="7.8984375" style="7" customWidth="1"/>
    <col min="3334" max="3334" width="7.09765625" style="7" customWidth="1"/>
    <col min="3335" max="3335" width="12.69921875" style="7" customWidth="1"/>
    <col min="3336" max="3336" width="12.09765625" style="7" customWidth="1"/>
    <col min="3337" max="3337" width="7" style="7" customWidth="1"/>
    <col min="3338" max="3338" width="7.296875" style="7" customWidth="1"/>
    <col min="3339" max="3339" width="2.8984375" style="7" customWidth="1"/>
    <col min="3340" max="3340" width="3" style="7" customWidth="1"/>
    <col min="3341" max="3341" width="2.5" style="7" customWidth="1"/>
    <col min="3342" max="3342" width="3" style="7" customWidth="1"/>
    <col min="3343" max="3343" width="2.69921875" style="7" customWidth="1"/>
    <col min="3344" max="3587" width="8.09765625" style="7"/>
    <col min="3588" max="3588" width="7" style="7" customWidth="1"/>
    <col min="3589" max="3589" width="7.8984375" style="7" customWidth="1"/>
    <col min="3590" max="3590" width="7.09765625" style="7" customWidth="1"/>
    <col min="3591" max="3591" width="12.69921875" style="7" customWidth="1"/>
    <col min="3592" max="3592" width="12.09765625" style="7" customWidth="1"/>
    <col min="3593" max="3593" width="7" style="7" customWidth="1"/>
    <col min="3594" max="3594" width="7.296875" style="7" customWidth="1"/>
    <col min="3595" max="3595" width="2.8984375" style="7" customWidth="1"/>
    <col min="3596" max="3596" width="3" style="7" customWidth="1"/>
    <col min="3597" max="3597" width="2.5" style="7" customWidth="1"/>
    <col min="3598" max="3598" width="3" style="7" customWidth="1"/>
    <col min="3599" max="3599" width="2.69921875" style="7" customWidth="1"/>
    <col min="3600" max="3843" width="8.09765625" style="7"/>
    <col min="3844" max="3844" width="7" style="7" customWidth="1"/>
    <col min="3845" max="3845" width="7.8984375" style="7" customWidth="1"/>
    <col min="3846" max="3846" width="7.09765625" style="7" customWidth="1"/>
    <col min="3847" max="3847" width="12.69921875" style="7" customWidth="1"/>
    <col min="3848" max="3848" width="12.09765625" style="7" customWidth="1"/>
    <col min="3849" max="3849" width="7" style="7" customWidth="1"/>
    <col min="3850" max="3850" width="7.296875" style="7" customWidth="1"/>
    <col min="3851" max="3851" width="2.8984375" style="7" customWidth="1"/>
    <col min="3852" max="3852" width="3" style="7" customWidth="1"/>
    <col min="3853" max="3853" width="2.5" style="7" customWidth="1"/>
    <col min="3854" max="3854" width="3" style="7" customWidth="1"/>
    <col min="3855" max="3855" width="2.69921875" style="7" customWidth="1"/>
    <col min="3856" max="4099" width="8.09765625" style="7"/>
    <col min="4100" max="4100" width="7" style="7" customWidth="1"/>
    <col min="4101" max="4101" width="7.8984375" style="7" customWidth="1"/>
    <col min="4102" max="4102" width="7.09765625" style="7" customWidth="1"/>
    <col min="4103" max="4103" width="12.69921875" style="7" customWidth="1"/>
    <col min="4104" max="4104" width="12.09765625" style="7" customWidth="1"/>
    <col min="4105" max="4105" width="7" style="7" customWidth="1"/>
    <col min="4106" max="4106" width="7.296875" style="7" customWidth="1"/>
    <col min="4107" max="4107" width="2.8984375" style="7" customWidth="1"/>
    <col min="4108" max="4108" width="3" style="7" customWidth="1"/>
    <col min="4109" max="4109" width="2.5" style="7" customWidth="1"/>
    <col min="4110" max="4110" width="3" style="7" customWidth="1"/>
    <col min="4111" max="4111" width="2.69921875" style="7" customWidth="1"/>
    <col min="4112" max="4355" width="8.09765625" style="7"/>
    <col min="4356" max="4356" width="7" style="7" customWidth="1"/>
    <col min="4357" max="4357" width="7.8984375" style="7" customWidth="1"/>
    <col min="4358" max="4358" width="7.09765625" style="7" customWidth="1"/>
    <col min="4359" max="4359" width="12.69921875" style="7" customWidth="1"/>
    <col min="4360" max="4360" width="12.09765625" style="7" customWidth="1"/>
    <col min="4361" max="4361" width="7" style="7" customWidth="1"/>
    <col min="4362" max="4362" width="7.296875" style="7" customWidth="1"/>
    <col min="4363" max="4363" width="2.8984375" style="7" customWidth="1"/>
    <col min="4364" max="4364" width="3" style="7" customWidth="1"/>
    <col min="4365" max="4365" width="2.5" style="7" customWidth="1"/>
    <col min="4366" max="4366" width="3" style="7" customWidth="1"/>
    <col min="4367" max="4367" width="2.69921875" style="7" customWidth="1"/>
    <col min="4368" max="4611" width="8.09765625" style="7"/>
    <col min="4612" max="4612" width="7" style="7" customWidth="1"/>
    <col min="4613" max="4613" width="7.8984375" style="7" customWidth="1"/>
    <col min="4614" max="4614" width="7.09765625" style="7" customWidth="1"/>
    <col min="4615" max="4615" width="12.69921875" style="7" customWidth="1"/>
    <col min="4616" max="4616" width="12.09765625" style="7" customWidth="1"/>
    <col min="4617" max="4617" width="7" style="7" customWidth="1"/>
    <col min="4618" max="4618" width="7.296875" style="7" customWidth="1"/>
    <col min="4619" max="4619" width="2.8984375" style="7" customWidth="1"/>
    <col min="4620" max="4620" width="3" style="7" customWidth="1"/>
    <col min="4621" max="4621" width="2.5" style="7" customWidth="1"/>
    <col min="4622" max="4622" width="3" style="7" customWidth="1"/>
    <col min="4623" max="4623" width="2.69921875" style="7" customWidth="1"/>
    <col min="4624" max="4867" width="8.09765625" style="7"/>
    <col min="4868" max="4868" width="7" style="7" customWidth="1"/>
    <col min="4869" max="4869" width="7.8984375" style="7" customWidth="1"/>
    <col min="4870" max="4870" width="7.09765625" style="7" customWidth="1"/>
    <col min="4871" max="4871" width="12.69921875" style="7" customWidth="1"/>
    <col min="4872" max="4872" width="12.09765625" style="7" customWidth="1"/>
    <col min="4873" max="4873" width="7" style="7" customWidth="1"/>
    <col min="4874" max="4874" width="7.296875" style="7" customWidth="1"/>
    <col min="4875" max="4875" width="2.8984375" style="7" customWidth="1"/>
    <col min="4876" max="4876" width="3" style="7" customWidth="1"/>
    <col min="4877" max="4877" width="2.5" style="7" customWidth="1"/>
    <col min="4878" max="4878" width="3" style="7" customWidth="1"/>
    <col min="4879" max="4879" width="2.69921875" style="7" customWidth="1"/>
    <col min="4880" max="5123" width="8.09765625" style="7"/>
    <col min="5124" max="5124" width="7" style="7" customWidth="1"/>
    <col min="5125" max="5125" width="7.8984375" style="7" customWidth="1"/>
    <col min="5126" max="5126" width="7.09765625" style="7" customWidth="1"/>
    <col min="5127" max="5127" width="12.69921875" style="7" customWidth="1"/>
    <col min="5128" max="5128" width="12.09765625" style="7" customWidth="1"/>
    <col min="5129" max="5129" width="7" style="7" customWidth="1"/>
    <col min="5130" max="5130" width="7.296875" style="7" customWidth="1"/>
    <col min="5131" max="5131" width="2.8984375" style="7" customWidth="1"/>
    <col min="5132" max="5132" width="3" style="7" customWidth="1"/>
    <col min="5133" max="5133" width="2.5" style="7" customWidth="1"/>
    <col min="5134" max="5134" width="3" style="7" customWidth="1"/>
    <col min="5135" max="5135" width="2.69921875" style="7" customWidth="1"/>
    <col min="5136" max="5379" width="8.09765625" style="7"/>
    <col min="5380" max="5380" width="7" style="7" customWidth="1"/>
    <col min="5381" max="5381" width="7.8984375" style="7" customWidth="1"/>
    <col min="5382" max="5382" width="7.09765625" style="7" customWidth="1"/>
    <col min="5383" max="5383" width="12.69921875" style="7" customWidth="1"/>
    <col min="5384" max="5384" width="12.09765625" style="7" customWidth="1"/>
    <col min="5385" max="5385" width="7" style="7" customWidth="1"/>
    <col min="5386" max="5386" width="7.296875" style="7" customWidth="1"/>
    <col min="5387" max="5387" width="2.8984375" style="7" customWidth="1"/>
    <col min="5388" max="5388" width="3" style="7" customWidth="1"/>
    <col min="5389" max="5389" width="2.5" style="7" customWidth="1"/>
    <col min="5390" max="5390" width="3" style="7" customWidth="1"/>
    <col min="5391" max="5391" width="2.69921875" style="7" customWidth="1"/>
    <col min="5392" max="5635" width="8.09765625" style="7"/>
    <col min="5636" max="5636" width="7" style="7" customWidth="1"/>
    <col min="5637" max="5637" width="7.8984375" style="7" customWidth="1"/>
    <col min="5638" max="5638" width="7.09765625" style="7" customWidth="1"/>
    <col min="5639" max="5639" width="12.69921875" style="7" customWidth="1"/>
    <col min="5640" max="5640" width="12.09765625" style="7" customWidth="1"/>
    <col min="5641" max="5641" width="7" style="7" customWidth="1"/>
    <col min="5642" max="5642" width="7.296875" style="7" customWidth="1"/>
    <col min="5643" max="5643" width="2.8984375" style="7" customWidth="1"/>
    <col min="5644" max="5644" width="3" style="7" customWidth="1"/>
    <col min="5645" max="5645" width="2.5" style="7" customWidth="1"/>
    <col min="5646" max="5646" width="3" style="7" customWidth="1"/>
    <col min="5647" max="5647" width="2.69921875" style="7" customWidth="1"/>
    <col min="5648" max="5891" width="8.09765625" style="7"/>
    <col min="5892" max="5892" width="7" style="7" customWidth="1"/>
    <col min="5893" max="5893" width="7.8984375" style="7" customWidth="1"/>
    <col min="5894" max="5894" width="7.09765625" style="7" customWidth="1"/>
    <col min="5895" max="5895" width="12.69921875" style="7" customWidth="1"/>
    <col min="5896" max="5896" width="12.09765625" style="7" customWidth="1"/>
    <col min="5897" max="5897" width="7" style="7" customWidth="1"/>
    <col min="5898" max="5898" width="7.296875" style="7" customWidth="1"/>
    <col min="5899" max="5899" width="2.8984375" style="7" customWidth="1"/>
    <col min="5900" max="5900" width="3" style="7" customWidth="1"/>
    <col min="5901" max="5901" width="2.5" style="7" customWidth="1"/>
    <col min="5902" max="5902" width="3" style="7" customWidth="1"/>
    <col min="5903" max="5903" width="2.69921875" style="7" customWidth="1"/>
    <col min="5904" max="6147" width="8.09765625" style="7"/>
    <col min="6148" max="6148" width="7" style="7" customWidth="1"/>
    <col min="6149" max="6149" width="7.8984375" style="7" customWidth="1"/>
    <col min="6150" max="6150" width="7.09765625" style="7" customWidth="1"/>
    <col min="6151" max="6151" width="12.69921875" style="7" customWidth="1"/>
    <col min="6152" max="6152" width="12.09765625" style="7" customWidth="1"/>
    <col min="6153" max="6153" width="7" style="7" customWidth="1"/>
    <col min="6154" max="6154" width="7.296875" style="7" customWidth="1"/>
    <col min="6155" max="6155" width="2.8984375" style="7" customWidth="1"/>
    <col min="6156" max="6156" width="3" style="7" customWidth="1"/>
    <col min="6157" max="6157" width="2.5" style="7" customWidth="1"/>
    <col min="6158" max="6158" width="3" style="7" customWidth="1"/>
    <col min="6159" max="6159" width="2.69921875" style="7" customWidth="1"/>
    <col min="6160" max="6403" width="8.09765625" style="7"/>
    <col min="6404" max="6404" width="7" style="7" customWidth="1"/>
    <col min="6405" max="6405" width="7.8984375" style="7" customWidth="1"/>
    <col min="6406" max="6406" width="7.09765625" style="7" customWidth="1"/>
    <col min="6407" max="6407" width="12.69921875" style="7" customWidth="1"/>
    <col min="6408" max="6408" width="12.09765625" style="7" customWidth="1"/>
    <col min="6409" max="6409" width="7" style="7" customWidth="1"/>
    <col min="6410" max="6410" width="7.296875" style="7" customWidth="1"/>
    <col min="6411" max="6411" width="2.8984375" style="7" customWidth="1"/>
    <col min="6412" max="6412" width="3" style="7" customWidth="1"/>
    <col min="6413" max="6413" width="2.5" style="7" customWidth="1"/>
    <col min="6414" max="6414" width="3" style="7" customWidth="1"/>
    <col min="6415" max="6415" width="2.69921875" style="7" customWidth="1"/>
    <col min="6416" max="6659" width="8.09765625" style="7"/>
    <col min="6660" max="6660" width="7" style="7" customWidth="1"/>
    <col min="6661" max="6661" width="7.8984375" style="7" customWidth="1"/>
    <col min="6662" max="6662" width="7.09765625" style="7" customWidth="1"/>
    <col min="6663" max="6663" width="12.69921875" style="7" customWidth="1"/>
    <col min="6664" max="6664" width="12.09765625" style="7" customWidth="1"/>
    <col min="6665" max="6665" width="7" style="7" customWidth="1"/>
    <col min="6666" max="6666" width="7.296875" style="7" customWidth="1"/>
    <col min="6667" max="6667" width="2.8984375" style="7" customWidth="1"/>
    <col min="6668" max="6668" width="3" style="7" customWidth="1"/>
    <col min="6669" max="6669" width="2.5" style="7" customWidth="1"/>
    <col min="6670" max="6670" width="3" style="7" customWidth="1"/>
    <col min="6671" max="6671" width="2.69921875" style="7" customWidth="1"/>
    <col min="6672" max="6915" width="8.09765625" style="7"/>
    <col min="6916" max="6916" width="7" style="7" customWidth="1"/>
    <col min="6917" max="6917" width="7.8984375" style="7" customWidth="1"/>
    <col min="6918" max="6918" width="7.09765625" style="7" customWidth="1"/>
    <col min="6919" max="6919" width="12.69921875" style="7" customWidth="1"/>
    <col min="6920" max="6920" width="12.09765625" style="7" customWidth="1"/>
    <col min="6921" max="6921" width="7" style="7" customWidth="1"/>
    <col min="6922" max="6922" width="7.296875" style="7" customWidth="1"/>
    <col min="6923" max="6923" width="2.8984375" style="7" customWidth="1"/>
    <col min="6924" max="6924" width="3" style="7" customWidth="1"/>
    <col min="6925" max="6925" width="2.5" style="7" customWidth="1"/>
    <col min="6926" max="6926" width="3" style="7" customWidth="1"/>
    <col min="6927" max="6927" width="2.69921875" style="7" customWidth="1"/>
    <col min="6928" max="7171" width="8.09765625" style="7"/>
    <col min="7172" max="7172" width="7" style="7" customWidth="1"/>
    <col min="7173" max="7173" width="7.8984375" style="7" customWidth="1"/>
    <col min="7174" max="7174" width="7.09765625" style="7" customWidth="1"/>
    <col min="7175" max="7175" width="12.69921875" style="7" customWidth="1"/>
    <col min="7176" max="7176" width="12.09765625" style="7" customWidth="1"/>
    <col min="7177" max="7177" width="7" style="7" customWidth="1"/>
    <col min="7178" max="7178" width="7.296875" style="7" customWidth="1"/>
    <col min="7179" max="7179" width="2.8984375" style="7" customWidth="1"/>
    <col min="7180" max="7180" width="3" style="7" customWidth="1"/>
    <col min="7181" max="7181" width="2.5" style="7" customWidth="1"/>
    <col min="7182" max="7182" width="3" style="7" customWidth="1"/>
    <col min="7183" max="7183" width="2.69921875" style="7" customWidth="1"/>
    <col min="7184" max="7427" width="8.09765625" style="7"/>
    <col min="7428" max="7428" width="7" style="7" customWidth="1"/>
    <col min="7429" max="7429" width="7.8984375" style="7" customWidth="1"/>
    <col min="7430" max="7430" width="7.09765625" style="7" customWidth="1"/>
    <col min="7431" max="7431" width="12.69921875" style="7" customWidth="1"/>
    <col min="7432" max="7432" width="12.09765625" style="7" customWidth="1"/>
    <col min="7433" max="7433" width="7" style="7" customWidth="1"/>
    <col min="7434" max="7434" width="7.296875" style="7" customWidth="1"/>
    <col min="7435" max="7435" width="2.8984375" style="7" customWidth="1"/>
    <col min="7436" max="7436" width="3" style="7" customWidth="1"/>
    <col min="7437" max="7437" width="2.5" style="7" customWidth="1"/>
    <col min="7438" max="7438" width="3" style="7" customWidth="1"/>
    <col min="7439" max="7439" width="2.69921875" style="7" customWidth="1"/>
    <col min="7440" max="7683" width="8.09765625" style="7"/>
    <col min="7684" max="7684" width="7" style="7" customWidth="1"/>
    <col min="7685" max="7685" width="7.8984375" style="7" customWidth="1"/>
    <col min="7686" max="7686" width="7.09765625" style="7" customWidth="1"/>
    <col min="7687" max="7687" width="12.69921875" style="7" customWidth="1"/>
    <col min="7688" max="7688" width="12.09765625" style="7" customWidth="1"/>
    <col min="7689" max="7689" width="7" style="7" customWidth="1"/>
    <col min="7690" max="7690" width="7.296875" style="7" customWidth="1"/>
    <col min="7691" max="7691" width="2.8984375" style="7" customWidth="1"/>
    <col min="7692" max="7692" width="3" style="7" customWidth="1"/>
    <col min="7693" max="7693" width="2.5" style="7" customWidth="1"/>
    <col min="7694" max="7694" width="3" style="7" customWidth="1"/>
    <col min="7695" max="7695" width="2.69921875" style="7" customWidth="1"/>
    <col min="7696" max="7939" width="8.09765625" style="7"/>
    <col min="7940" max="7940" width="7" style="7" customWidth="1"/>
    <col min="7941" max="7941" width="7.8984375" style="7" customWidth="1"/>
    <col min="7942" max="7942" width="7.09765625" style="7" customWidth="1"/>
    <col min="7943" max="7943" width="12.69921875" style="7" customWidth="1"/>
    <col min="7944" max="7944" width="12.09765625" style="7" customWidth="1"/>
    <col min="7945" max="7945" width="7" style="7" customWidth="1"/>
    <col min="7946" max="7946" width="7.296875" style="7" customWidth="1"/>
    <col min="7947" max="7947" width="2.8984375" style="7" customWidth="1"/>
    <col min="7948" max="7948" width="3" style="7" customWidth="1"/>
    <col min="7949" max="7949" width="2.5" style="7" customWidth="1"/>
    <col min="7950" max="7950" width="3" style="7" customWidth="1"/>
    <col min="7951" max="7951" width="2.69921875" style="7" customWidth="1"/>
    <col min="7952" max="8195" width="8.09765625" style="7"/>
    <col min="8196" max="8196" width="7" style="7" customWidth="1"/>
    <col min="8197" max="8197" width="7.8984375" style="7" customWidth="1"/>
    <col min="8198" max="8198" width="7.09765625" style="7" customWidth="1"/>
    <col min="8199" max="8199" width="12.69921875" style="7" customWidth="1"/>
    <col min="8200" max="8200" width="12.09765625" style="7" customWidth="1"/>
    <col min="8201" max="8201" width="7" style="7" customWidth="1"/>
    <col min="8202" max="8202" width="7.296875" style="7" customWidth="1"/>
    <col min="8203" max="8203" width="2.8984375" style="7" customWidth="1"/>
    <col min="8204" max="8204" width="3" style="7" customWidth="1"/>
    <col min="8205" max="8205" width="2.5" style="7" customWidth="1"/>
    <col min="8206" max="8206" width="3" style="7" customWidth="1"/>
    <col min="8207" max="8207" width="2.69921875" style="7" customWidth="1"/>
    <col min="8208" max="8451" width="8.09765625" style="7"/>
    <col min="8452" max="8452" width="7" style="7" customWidth="1"/>
    <col min="8453" max="8453" width="7.8984375" style="7" customWidth="1"/>
    <col min="8454" max="8454" width="7.09765625" style="7" customWidth="1"/>
    <col min="8455" max="8455" width="12.69921875" style="7" customWidth="1"/>
    <col min="8456" max="8456" width="12.09765625" style="7" customWidth="1"/>
    <col min="8457" max="8457" width="7" style="7" customWidth="1"/>
    <col min="8458" max="8458" width="7.296875" style="7" customWidth="1"/>
    <col min="8459" max="8459" width="2.8984375" style="7" customWidth="1"/>
    <col min="8460" max="8460" width="3" style="7" customWidth="1"/>
    <col min="8461" max="8461" width="2.5" style="7" customWidth="1"/>
    <col min="8462" max="8462" width="3" style="7" customWidth="1"/>
    <col min="8463" max="8463" width="2.69921875" style="7" customWidth="1"/>
    <col min="8464" max="8707" width="8.09765625" style="7"/>
    <col min="8708" max="8708" width="7" style="7" customWidth="1"/>
    <col min="8709" max="8709" width="7.8984375" style="7" customWidth="1"/>
    <col min="8710" max="8710" width="7.09765625" style="7" customWidth="1"/>
    <col min="8711" max="8711" width="12.69921875" style="7" customWidth="1"/>
    <col min="8712" max="8712" width="12.09765625" style="7" customWidth="1"/>
    <col min="8713" max="8713" width="7" style="7" customWidth="1"/>
    <col min="8714" max="8714" width="7.296875" style="7" customWidth="1"/>
    <col min="8715" max="8715" width="2.8984375" style="7" customWidth="1"/>
    <col min="8716" max="8716" width="3" style="7" customWidth="1"/>
    <col min="8717" max="8717" width="2.5" style="7" customWidth="1"/>
    <col min="8718" max="8718" width="3" style="7" customWidth="1"/>
    <col min="8719" max="8719" width="2.69921875" style="7" customWidth="1"/>
    <col min="8720" max="8963" width="8.09765625" style="7"/>
    <col min="8964" max="8964" width="7" style="7" customWidth="1"/>
    <col min="8965" max="8965" width="7.8984375" style="7" customWidth="1"/>
    <col min="8966" max="8966" width="7.09765625" style="7" customWidth="1"/>
    <col min="8967" max="8967" width="12.69921875" style="7" customWidth="1"/>
    <col min="8968" max="8968" width="12.09765625" style="7" customWidth="1"/>
    <col min="8969" max="8969" width="7" style="7" customWidth="1"/>
    <col min="8970" max="8970" width="7.296875" style="7" customWidth="1"/>
    <col min="8971" max="8971" width="2.8984375" style="7" customWidth="1"/>
    <col min="8972" max="8972" width="3" style="7" customWidth="1"/>
    <col min="8973" max="8973" width="2.5" style="7" customWidth="1"/>
    <col min="8974" max="8974" width="3" style="7" customWidth="1"/>
    <col min="8975" max="8975" width="2.69921875" style="7" customWidth="1"/>
    <col min="8976" max="9219" width="8.09765625" style="7"/>
    <col min="9220" max="9220" width="7" style="7" customWidth="1"/>
    <col min="9221" max="9221" width="7.8984375" style="7" customWidth="1"/>
    <col min="9222" max="9222" width="7.09765625" style="7" customWidth="1"/>
    <col min="9223" max="9223" width="12.69921875" style="7" customWidth="1"/>
    <col min="9224" max="9224" width="12.09765625" style="7" customWidth="1"/>
    <col min="9225" max="9225" width="7" style="7" customWidth="1"/>
    <col min="9226" max="9226" width="7.296875" style="7" customWidth="1"/>
    <col min="9227" max="9227" width="2.8984375" style="7" customWidth="1"/>
    <col min="9228" max="9228" width="3" style="7" customWidth="1"/>
    <col min="9229" max="9229" width="2.5" style="7" customWidth="1"/>
    <col min="9230" max="9230" width="3" style="7" customWidth="1"/>
    <col min="9231" max="9231" width="2.69921875" style="7" customWidth="1"/>
    <col min="9232" max="9475" width="8.09765625" style="7"/>
    <col min="9476" max="9476" width="7" style="7" customWidth="1"/>
    <col min="9477" max="9477" width="7.8984375" style="7" customWidth="1"/>
    <col min="9478" max="9478" width="7.09765625" style="7" customWidth="1"/>
    <col min="9479" max="9479" width="12.69921875" style="7" customWidth="1"/>
    <col min="9480" max="9480" width="12.09765625" style="7" customWidth="1"/>
    <col min="9481" max="9481" width="7" style="7" customWidth="1"/>
    <col min="9482" max="9482" width="7.296875" style="7" customWidth="1"/>
    <col min="9483" max="9483" width="2.8984375" style="7" customWidth="1"/>
    <col min="9484" max="9484" width="3" style="7" customWidth="1"/>
    <col min="9485" max="9485" width="2.5" style="7" customWidth="1"/>
    <col min="9486" max="9486" width="3" style="7" customWidth="1"/>
    <col min="9487" max="9487" width="2.69921875" style="7" customWidth="1"/>
    <col min="9488" max="9731" width="8.09765625" style="7"/>
    <col min="9732" max="9732" width="7" style="7" customWidth="1"/>
    <col min="9733" max="9733" width="7.8984375" style="7" customWidth="1"/>
    <col min="9734" max="9734" width="7.09765625" style="7" customWidth="1"/>
    <col min="9735" max="9735" width="12.69921875" style="7" customWidth="1"/>
    <col min="9736" max="9736" width="12.09765625" style="7" customWidth="1"/>
    <col min="9737" max="9737" width="7" style="7" customWidth="1"/>
    <col min="9738" max="9738" width="7.296875" style="7" customWidth="1"/>
    <col min="9739" max="9739" width="2.8984375" style="7" customWidth="1"/>
    <col min="9740" max="9740" width="3" style="7" customWidth="1"/>
    <col min="9741" max="9741" width="2.5" style="7" customWidth="1"/>
    <col min="9742" max="9742" width="3" style="7" customWidth="1"/>
    <col min="9743" max="9743" width="2.69921875" style="7" customWidth="1"/>
    <col min="9744" max="9987" width="8.09765625" style="7"/>
    <col min="9988" max="9988" width="7" style="7" customWidth="1"/>
    <col min="9989" max="9989" width="7.8984375" style="7" customWidth="1"/>
    <col min="9990" max="9990" width="7.09765625" style="7" customWidth="1"/>
    <col min="9991" max="9991" width="12.69921875" style="7" customWidth="1"/>
    <col min="9992" max="9992" width="12.09765625" style="7" customWidth="1"/>
    <col min="9993" max="9993" width="7" style="7" customWidth="1"/>
    <col min="9994" max="9994" width="7.296875" style="7" customWidth="1"/>
    <col min="9995" max="9995" width="2.8984375" style="7" customWidth="1"/>
    <col min="9996" max="9996" width="3" style="7" customWidth="1"/>
    <col min="9997" max="9997" width="2.5" style="7" customWidth="1"/>
    <col min="9998" max="9998" width="3" style="7" customWidth="1"/>
    <col min="9999" max="9999" width="2.69921875" style="7" customWidth="1"/>
    <col min="10000" max="10243" width="8.09765625" style="7"/>
    <col min="10244" max="10244" width="7" style="7" customWidth="1"/>
    <col min="10245" max="10245" width="7.8984375" style="7" customWidth="1"/>
    <col min="10246" max="10246" width="7.09765625" style="7" customWidth="1"/>
    <col min="10247" max="10247" width="12.69921875" style="7" customWidth="1"/>
    <col min="10248" max="10248" width="12.09765625" style="7" customWidth="1"/>
    <col min="10249" max="10249" width="7" style="7" customWidth="1"/>
    <col min="10250" max="10250" width="7.296875" style="7" customWidth="1"/>
    <col min="10251" max="10251" width="2.8984375" style="7" customWidth="1"/>
    <col min="10252" max="10252" width="3" style="7" customWidth="1"/>
    <col min="10253" max="10253" width="2.5" style="7" customWidth="1"/>
    <col min="10254" max="10254" width="3" style="7" customWidth="1"/>
    <col min="10255" max="10255" width="2.69921875" style="7" customWidth="1"/>
    <col min="10256" max="10499" width="8.09765625" style="7"/>
    <col min="10500" max="10500" width="7" style="7" customWidth="1"/>
    <col min="10501" max="10501" width="7.8984375" style="7" customWidth="1"/>
    <col min="10502" max="10502" width="7.09765625" style="7" customWidth="1"/>
    <col min="10503" max="10503" width="12.69921875" style="7" customWidth="1"/>
    <col min="10504" max="10504" width="12.09765625" style="7" customWidth="1"/>
    <col min="10505" max="10505" width="7" style="7" customWidth="1"/>
    <col min="10506" max="10506" width="7.296875" style="7" customWidth="1"/>
    <col min="10507" max="10507" width="2.8984375" style="7" customWidth="1"/>
    <col min="10508" max="10508" width="3" style="7" customWidth="1"/>
    <col min="10509" max="10509" width="2.5" style="7" customWidth="1"/>
    <col min="10510" max="10510" width="3" style="7" customWidth="1"/>
    <col min="10511" max="10511" width="2.69921875" style="7" customWidth="1"/>
    <col min="10512" max="10755" width="8.09765625" style="7"/>
    <col min="10756" max="10756" width="7" style="7" customWidth="1"/>
    <col min="10757" max="10757" width="7.8984375" style="7" customWidth="1"/>
    <col min="10758" max="10758" width="7.09765625" style="7" customWidth="1"/>
    <col min="10759" max="10759" width="12.69921875" style="7" customWidth="1"/>
    <col min="10760" max="10760" width="12.09765625" style="7" customWidth="1"/>
    <col min="10761" max="10761" width="7" style="7" customWidth="1"/>
    <col min="10762" max="10762" width="7.296875" style="7" customWidth="1"/>
    <col min="10763" max="10763" width="2.8984375" style="7" customWidth="1"/>
    <col min="10764" max="10764" width="3" style="7" customWidth="1"/>
    <col min="10765" max="10765" width="2.5" style="7" customWidth="1"/>
    <col min="10766" max="10766" width="3" style="7" customWidth="1"/>
    <col min="10767" max="10767" width="2.69921875" style="7" customWidth="1"/>
    <col min="10768" max="11011" width="8.09765625" style="7"/>
    <col min="11012" max="11012" width="7" style="7" customWidth="1"/>
    <col min="11013" max="11013" width="7.8984375" style="7" customWidth="1"/>
    <col min="11014" max="11014" width="7.09765625" style="7" customWidth="1"/>
    <col min="11015" max="11015" width="12.69921875" style="7" customWidth="1"/>
    <col min="11016" max="11016" width="12.09765625" style="7" customWidth="1"/>
    <col min="11017" max="11017" width="7" style="7" customWidth="1"/>
    <col min="11018" max="11018" width="7.296875" style="7" customWidth="1"/>
    <col min="11019" max="11019" width="2.8984375" style="7" customWidth="1"/>
    <col min="11020" max="11020" width="3" style="7" customWidth="1"/>
    <col min="11021" max="11021" width="2.5" style="7" customWidth="1"/>
    <col min="11022" max="11022" width="3" style="7" customWidth="1"/>
    <col min="11023" max="11023" width="2.69921875" style="7" customWidth="1"/>
    <col min="11024" max="11267" width="8.09765625" style="7"/>
    <col min="11268" max="11268" width="7" style="7" customWidth="1"/>
    <col min="11269" max="11269" width="7.8984375" style="7" customWidth="1"/>
    <col min="11270" max="11270" width="7.09765625" style="7" customWidth="1"/>
    <col min="11271" max="11271" width="12.69921875" style="7" customWidth="1"/>
    <col min="11272" max="11272" width="12.09765625" style="7" customWidth="1"/>
    <col min="11273" max="11273" width="7" style="7" customWidth="1"/>
    <col min="11274" max="11274" width="7.296875" style="7" customWidth="1"/>
    <col min="11275" max="11275" width="2.8984375" style="7" customWidth="1"/>
    <col min="11276" max="11276" width="3" style="7" customWidth="1"/>
    <col min="11277" max="11277" width="2.5" style="7" customWidth="1"/>
    <col min="11278" max="11278" width="3" style="7" customWidth="1"/>
    <col min="11279" max="11279" width="2.69921875" style="7" customWidth="1"/>
    <col min="11280" max="11523" width="8.09765625" style="7"/>
    <col min="11524" max="11524" width="7" style="7" customWidth="1"/>
    <col min="11525" max="11525" width="7.8984375" style="7" customWidth="1"/>
    <col min="11526" max="11526" width="7.09765625" style="7" customWidth="1"/>
    <col min="11527" max="11527" width="12.69921875" style="7" customWidth="1"/>
    <col min="11528" max="11528" width="12.09765625" style="7" customWidth="1"/>
    <col min="11529" max="11529" width="7" style="7" customWidth="1"/>
    <col min="11530" max="11530" width="7.296875" style="7" customWidth="1"/>
    <col min="11531" max="11531" width="2.8984375" style="7" customWidth="1"/>
    <col min="11532" max="11532" width="3" style="7" customWidth="1"/>
    <col min="11533" max="11533" width="2.5" style="7" customWidth="1"/>
    <col min="11534" max="11534" width="3" style="7" customWidth="1"/>
    <col min="11535" max="11535" width="2.69921875" style="7" customWidth="1"/>
    <col min="11536" max="11779" width="8.09765625" style="7"/>
    <col min="11780" max="11780" width="7" style="7" customWidth="1"/>
    <col min="11781" max="11781" width="7.8984375" style="7" customWidth="1"/>
    <col min="11782" max="11782" width="7.09765625" style="7" customWidth="1"/>
    <col min="11783" max="11783" width="12.69921875" style="7" customWidth="1"/>
    <col min="11784" max="11784" width="12.09765625" style="7" customWidth="1"/>
    <col min="11785" max="11785" width="7" style="7" customWidth="1"/>
    <col min="11786" max="11786" width="7.296875" style="7" customWidth="1"/>
    <col min="11787" max="11787" width="2.8984375" style="7" customWidth="1"/>
    <col min="11788" max="11788" width="3" style="7" customWidth="1"/>
    <col min="11789" max="11789" width="2.5" style="7" customWidth="1"/>
    <col min="11790" max="11790" width="3" style="7" customWidth="1"/>
    <col min="11791" max="11791" width="2.69921875" style="7" customWidth="1"/>
    <col min="11792" max="12035" width="8.09765625" style="7"/>
    <col min="12036" max="12036" width="7" style="7" customWidth="1"/>
    <col min="12037" max="12037" width="7.8984375" style="7" customWidth="1"/>
    <col min="12038" max="12038" width="7.09765625" style="7" customWidth="1"/>
    <col min="12039" max="12039" width="12.69921875" style="7" customWidth="1"/>
    <col min="12040" max="12040" width="12.09765625" style="7" customWidth="1"/>
    <col min="12041" max="12041" width="7" style="7" customWidth="1"/>
    <col min="12042" max="12042" width="7.296875" style="7" customWidth="1"/>
    <col min="12043" max="12043" width="2.8984375" style="7" customWidth="1"/>
    <col min="12044" max="12044" width="3" style="7" customWidth="1"/>
    <col min="12045" max="12045" width="2.5" style="7" customWidth="1"/>
    <col min="12046" max="12046" width="3" style="7" customWidth="1"/>
    <col min="12047" max="12047" width="2.69921875" style="7" customWidth="1"/>
    <col min="12048" max="12291" width="8.09765625" style="7"/>
    <col min="12292" max="12292" width="7" style="7" customWidth="1"/>
    <col min="12293" max="12293" width="7.8984375" style="7" customWidth="1"/>
    <col min="12294" max="12294" width="7.09765625" style="7" customWidth="1"/>
    <col min="12295" max="12295" width="12.69921875" style="7" customWidth="1"/>
    <col min="12296" max="12296" width="12.09765625" style="7" customWidth="1"/>
    <col min="12297" max="12297" width="7" style="7" customWidth="1"/>
    <col min="12298" max="12298" width="7.296875" style="7" customWidth="1"/>
    <col min="12299" max="12299" width="2.8984375" style="7" customWidth="1"/>
    <col min="12300" max="12300" width="3" style="7" customWidth="1"/>
    <col min="12301" max="12301" width="2.5" style="7" customWidth="1"/>
    <col min="12302" max="12302" width="3" style="7" customWidth="1"/>
    <col min="12303" max="12303" width="2.69921875" style="7" customWidth="1"/>
    <col min="12304" max="12547" width="8.09765625" style="7"/>
    <col min="12548" max="12548" width="7" style="7" customWidth="1"/>
    <col min="12549" max="12549" width="7.8984375" style="7" customWidth="1"/>
    <col min="12550" max="12550" width="7.09765625" style="7" customWidth="1"/>
    <col min="12551" max="12551" width="12.69921875" style="7" customWidth="1"/>
    <col min="12552" max="12552" width="12.09765625" style="7" customWidth="1"/>
    <col min="12553" max="12553" width="7" style="7" customWidth="1"/>
    <col min="12554" max="12554" width="7.296875" style="7" customWidth="1"/>
    <col min="12555" max="12555" width="2.8984375" style="7" customWidth="1"/>
    <col min="12556" max="12556" width="3" style="7" customWidth="1"/>
    <col min="12557" max="12557" width="2.5" style="7" customWidth="1"/>
    <col min="12558" max="12558" width="3" style="7" customWidth="1"/>
    <col min="12559" max="12559" width="2.69921875" style="7" customWidth="1"/>
    <col min="12560" max="12803" width="8.09765625" style="7"/>
    <col min="12804" max="12804" width="7" style="7" customWidth="1"/>
    <col min="12805" max="12805" width="7.8984375" style="7" customWidth="1"/>
    <col min="12806" max="12806" width="7.09765625" style="7" customWidth="1"/>
    <col min="12807" max="12807" width="12.69921875" style="7" customWidth="1"/>
    <col min="12808" max="12808" width="12.09765625" style="7" customWidth="1"/>
    <col min="12809" max="12809" width="7" style="7" customWidth="1"/>
    <col min="12810" max="12810" width="7.296875" style="7" customWidth="1"/>
    <col min="12811" max="12811" width="2.8984375" style="7" customWidth="1"/>
    <col min="12812" max="12812" width="3" style="7" customWidth="1"/>
    <col min="12813" max="12813" width="2.5" style="7" customWidth="1"/>
    <col min="12814" max="12814" width="3" style="7" customWidth="1"/>
    <col min="12815" max="12815" width="2.69921875" style="7" customWidth="1"/>
    <col min="12816" max="13059" width="8.09765625" style="7"/>
    <col min="13060" max="13060" width="7" style="7" customWidth="1"/>
    <col min="13061" max="13061" width="7.8984375" style="7" customWidth="1"/>
    <col min="13062" max="13062" width="7.09765625" style="7" customWidth="1"/>
    <col min="13063" max="13063" width="12.69921875" style="7" customWidth="1"/>
    <col min="13064" max="13064" width="12.09765625" style="7" customWidth="1"/>
    <col min="13065" max="13065" width="7" style="7" customWidth="1"/>
    <col min="13066" max="13066" width="7.296875" style="7" customWidth="1"/>
    <col min="13067" max="13067" width="2.8984375" style="7" customWidth="1"/>
    <col min="13068" max="13068" width="3" style="7" customWidth="1"/>
    <col min="13069" max="13069" width="2.5" style="7" customWidth="1"/>
    <col min="13070" max="13070" width="3" style="7" customWidth="1"/>
    <col min="13071" max="13071" width="2.69921875" style="7" customWidth="1"/>
    <col min="13072" max="13315" width="8.09765625" style="7"/>
    <col min="13316" max="13316" width="7" style="7" customWidth="1"/>
    <col min="13317" max="13317" width="7.8984375" style="7" customWidth="1"/>
    <col min="13318" max="13318" width="7.09765625" style="7" customWidth="1"/>
    <col min="13319" max="13319" width="12.69921875" style="7" customWidth="1"/>
    <col min="13320" max="13320" width="12.09765625" style="7" customWidth="1"/>
    <col min="13321" max="13321" width="7" style="7" customWidth="1"/>
    <col min="13322" max="13322" width="7.296875" style="7" customWidth="1"/>
    <col min="13323" max="13323" width="2.8984375" style="7" customWidth="1"/>
    <col min="13324" max="13324" width="3" style="7" customWidth="1"/>
    <col min="13325" max="13325" width="2.5" style="7" customWidth="1"/>
    <col min="13326" max="13326" width="3" style="7" customWidth="1"/>
    <col min="13327" max="13327" width="2.69921875" style="7" customWidth="1"/>
    <col min="13328" max="13571" width="8.09765625" style="7"/>
    <col min="13572" max="13572" width="7" style="7" customWidth="1"/>
    <col min="13573" max="13573" width="7.8984375" style="7" customWidth="1"/>
    <col min="13574" max="13574" width="7.09765625" style="7" customWidth="1"/>
    <col min="13575" max="13575" width="12.69921875" style="7" customWidth="1"/>
    <col min="13576" max="13576" width="12.09765625" style="7" customWidth="1"/>
    <col min="13577" max="13577" width="7" style="7" customWidth="1"/>
    <col min="13578" max="13578" width="7.296875" style="7" customWidth="1"/>
    <col min="13579" max="13579" width="2.8984375" style="7" customWidth="1"/>
    <col min="13580" max="13580" width="3" style="7" customWidth="1"/>
    <col min="13581" max="13581" width="2.5" style="7" customWidth="1"/>
    <col min="13582" max="13582" width="3" style="7" customWidth="1"/>
    <col min="13583" max="13583" width="2.69921875" style="7" customWidth="1"/>
    <col min="13584" max="13827" width="8.09765625" style="7"/>
    <col min="13828" max="13828" width="7" style="7" customWidth="1"/>
    <col min="13829" max="13829" width="7.8984375" style="7" customWidth="1"/>
    <col min="13830" max="13830" width="7.09765625" style="7" customWidth="1"/>
    <col min="13831" max="13831" width="12.69921875" style="7" customWidth="1"/>
    <col min="13832" max="13832" width="12.09765625" style="7" customWidth="1"/>
    <col min="13833" max="13833" width="7" style="7" customWidth="1"/>
    <col min="13834" max="13834" width="7.296875" style="7" customWidth="1"/>
    <col min="13835" max="13835" width="2.8984375" style="7" customWidth="1"/>
    <col min="13836" max="13836" width="3" style="7" customWidth="1"/>
    <col min="13837" max="13837" width="2.5" style="7" customWidth="1"/>
    <col min="13838" max="13838" width="3" style="7" customWidth="1"/>
    <col min="13839" max="13839" width="2.69921875" style="7" customWidth="1"/>
    <col min="13840" max="14083" width="8.09765625" style="7"/>
    <col min="14084" max="14084" width="7" style="7" customWidth="1"/>
    <col min="14085" max="14085" width="7.8984375" style="7" customWidth="1"/>
    <col min="14086" max="14086" width="7.09765625" style="7" customWidth="1"/>
    <col min="14087" max="14087" width="12.69921875" style="7" customWidth="1"/>
    <col min="14088" max="14088" width="12.09765625" style="7" customWidth="1"/>
    <col min="14089" max="14089" width="7" style="7" customWidth="1"/>
    <col min="14090" max="14090" width="7.296875" style="7" customWidth="1"/>
    <col min="14091" max="14091" width="2.8984375" style="7" customWidth="1"/>
    <col min="14092" max="14092" width="3" style="7" customWidth="1"/>
    <col min="14093" max="14093" width="2.5" style="7" customWidth="1"/>
    <col min="14094" max="14094" width="3" style="7" customWidth="1"/>
    <col min="14095" max="14095" width="2.69921875" style="7" customWidth="1"/>
    <col min="14096" max="14339" width="8.09765625" style="7"/>
    <col min="14340" max="14340" width="7" style="7" customWidth="1"/>
    <col min="14341" max="14341" width="7.8984375" style="7" customWidth="1"/>
    <col min="14342" max="14342" width="7.09765625" style="7" customWidth="1"/>
    <col min="14343" max="14343" width="12.69921875" style="7" customWidth="1"/>
    <col min="14344" max="14344" width="12.09765625" style="7" customWidth="1"/>
    <col min="14345" max="14345" width="7" style="7" customWidth="1"/>
    <col min="14346" max="14346" width="7.296875" style="7" customWidth="1"/>
    <col min="14347" max="14347" width="2.8984375" style="7" customWidth="1"/>
    <col min="14348" max="14348" width="3" style="7" customWidth="1"/>
    <col min="14349" max="14349" width="2.5" style="7" customWidth="1"/>
    <col min="14350" max="14350" width="3" style="7" customWidth="1"/>
    <col min="14351" max="14351" width="2.69921875" style="7" customWidth="1"/>
    <col min="14352" max="14595" width="8.09765625" style="7"/>
    <col min="14596" max="14596" width="7" style="7" customWidth="1"/>
    <col min="14597" max="14597" width="7.8984375" style="7" customWidth="1"/>
    <col min="14598" max="14598" width="7.09765625" style="7" customWidth="1"/>
    <col min="14599" max="14599" width="12.69921875" style="7" customWidth="1"/>
    <col min="14600" max="14600" width="12.09765625" style="7" customWidth="1"/>
    <col min="14601" max="14601" width="7" style="7" customWidth="1"/>
    <col min="14602" max="14602" width="7.296875" style="7" customWidth="1"/>
    <col min="14603" max="14603" width="2.8984375" style="7" customWidth="1"/>
    <col min="14604" max="14604" width="3" style="7" customWidth="1"/>
    <col min="14605" max="14605" width="2.5" style="7" customWidth="1"/>
    <col min="14606" max="14606" width="3" style="7" customWidth="1"/>
    <col min="14607" max="14607" width="2.69921875" style="7" customWidth="1"/>
    <col min="14608" max="14851" width="8.09765625" style="7"/>
    <col min="14852" max="14852" width="7" style="7" customWidth="1"/>
    <col min="14853" max="14853" width="7.8984375" style="7" customWidth="1"/>
    <col min="14854" max="14854" width="7.09765625" style="7" customWidth="1"/>
    <col min="14855" max="14855" width="12.69921875" style="7" customWidth="1"/>
    <col min="14856" max="14856" width="12.09765625" style="7" customWidth="1"/>
    <col min="14857" max="14857" width="7" style="7" customWidth="1"/>
    <col min="14858" max="14858" width="7.296875" style="7" customWidth="1"/>
    <col min="14859" max="14859" width="2.8984375" style="7" customWidth="1"/>
    <col min="14860" max="14860" width="3" style="7" customWidth="1"/>
    <col min="14861" max="14861" width="2.5" style="7" customWidth="1"/>
    <col min="14862" max="14862" width="3" style="7" customWidth="1"/>
    <col min="14863" max="14863" width="2.69921875" style="7" customWidth="1"/>
    <col min="14864" max="15107" width="8.09765625" style="7"/>
    <col min="15108" max="15108" width="7" style="7" customWidth="1"/>
    <col min="15109" max="15109" width="7.8984375" style="7" customWidth="1"/>
    <col min="15110" max="15110" width="7.09765625" style="7" customWidth="1"/>
    <col min="15111" max="15111" width="12.69921875" style="7" customWidth="1"/>
    <col min="15112" max="15112" width="12.09765625" style="7" customWidth="1"/>
    <col min="15113" max="15113" width="7" style="7" customWidth="1"/>
    <col min="15114" max="15114" width="7.296875" style="7" customWidth="1"/>
    <col min="15115" max="15115" width="2.8984375" style="7" customWidth="1"/>
    <col min="15116" max="15116" width="3" style="7" customWidth="1"/>
    <col min="15117" max="15117" width="2.5" style="7" customWidth="1"/>
    <col min="15118" max="15118" width="3" style="7" customWidth="1"/>
    <col min="15119" max="15119" width="2.69921875" style="7" customWidth="1"/>
    <col min="15120" max="15363" width="8.09765625" style="7"/>
    <col min="15364" max="15364" width="7" style="7" customWidth="1"/>
    <col min="15365" max="15365" width="7.8984375" style="7" customWidth="1"/>
    <col min="15366" max="15366" width="7.09765625" style="7" customWidth="1"/>
    <col min="15367" max="15367" width="12.69921875" style="7" customWidth="1"/>
    <col min="15368" max="15368" width="12.09765625" style="7" customWidth="1"/>
    <col min="15369" max="15369" width="7" style="7" customWidth="1"/>
    <col min="15370" max="15370" width="7.296875" style="7" customWidth="1"/>
    <col min="15371" max="15371" width="2.8984375" style="7" customWidth="1"/>
    <col min="15372" max="15372" width="3" style="7" customWidth="1"/>
    <col min="15373" max="15373" width="2.5" style="7" customWidth="1"/>
    <col min="15374" max="15374" width="3" style="7" customWidth="1"/>
    <col min="15375" max="15375" width="2.69921875" style="7" customWidth="1"/>
    <col min="15376" max="15619" width="8.09765625" style="7"/>
    <col min="15620" max="15620" width="7" style="7" customWidth="1"/>
    <col min="15621" max="15621" width="7.8984375" style="7" customWidth="1"/>
    <col min="15622" max="15622" width="7.09765625" style="7" customWidth="1"/>
    <col min="15623" max="15623" width="12.69921875" style="7" customWidth="1"/>
    <col min="15624" max="15624" width="12.09765625" style="7" customWidth="1"/>
    <col min="15625" max="15625" width="7" style="7" customWidth="1"/>
    <col min="15626" max="15626" width="7.296875" style="7" customWidth="1"/>
    <col min="15627" max="15627" width="2.8984375" style="7" customWidth="1"/>
    <col min="15628" max="15628" width="3" style="7" customWidth="1"/>
    <col min="15629" max="15629" width="2.5" style="7" customWidth="1"/>
    <col min="15630" max="15630" width="3" style="7" customWidth="1"/>
    <col min="15631" max="15631" width="2.69921875" style="7" customWidth="1"/>
    <col min="15632" max="15875" width="8.09765625" style="7"/>
    <col min="15876" max="15876" width="7" style="7" customWidth="1"/>
    <col min="15877" max="15877" width="7.8984375" style="7" customWidth="1"/>
    <col min="15878" max="15878" width="7.09765625" style="7" customWidth="1"/>
    <col min="15879" max="15879" width="12.69921875" style="7" customWidth="1"/>
    <col min="15880" max="15880" width="12.09765625" style="7" customWidth="1"/>
    <col min="15881" max="15881" width="7" style="7" customWidth="1"/>
    <col min="15882" max="15882" width="7.296875" style="7" customWidth="1"/>
    <col min="15883" max="15883" width="2.8984375" style="7" customWidth="1"/>
    <col min="15884" max="15884" width="3" style="7" customWidth="1"/>
    <col min="15885" max="15885" width="2.5" style="7" customWidth="1"/>
    <col min="15886" max="15886" width="3" style="7" customWidth="1"/>
    <col min="15887" max="15887" width="2.69921875" style="7" customWidth="1"/>
    <col min="15888" max="16131" width="8.09765625" style="7"/>
    <col min="16132" max="16132" width="7" style="7" customWidth="1"/>
    <col min="16133" max="16133" width="7.8984375" style="7" customWidth="1"/>
    <col min="16134" max="16134" width="7.09765625" style="7" customWidth="1"/>
    <col min="16135" max="16135" width="12.69921875" style="7" customWidth="1"/>
    <col min="16136" max="16136" width="12.09765625" style="7" customWidth="1"/>
    <col min="16137" max="16137" width="7" style="7" customWidth="1"/>
    <col min="16138" max="16138" width="7.296875" style="7" customWidth="1"/>
    <col min="16139" max="16139" width="2.8984375" style="7" customWidth="1"/>
    <col min="16140" max="16140" width="3" style="7" customWidth="1"/>
    <col min="16141" max="16141" width="2.5" style="7" customWidth="1"/>
    <col min="16142" max="16142" width="3" style="7" customWidth="1"/>
    <col min="16143" max="16143" width="2.69921875" style="7" customWidth="1"/>
    <col min="16144" max="16384" width="8.09765625" style="7"/>
  </cols>
  <sheetData>
    <row r="1" spans="1:20" ht="18" customHeight="1" x14ac:dyDescent="0.45">
      <c r="A1" s="5" t="s">
        <v>464</v>
      </c>
      <c r="B1" s="6"/>
      <c r="C1" s="5"/>
      <c r="D1" s="5"/>
      <c r="E1" s="6"/>
      <c r="F1" s="6"/>
      <c r="G1" s="6"/>
      <c r="H1" s="6"/>
      <c r="I1" s="6"/>
      <c r="J1" s="6"/>
      <c r="K1" s="6"/>
      <c r="L1" s="6"/>
      <c r="M1" s="6"/>
      <c r="N1" s="6"/>
      <c r="O1" s="6"/>
      <c r="P1" s="6"/>
      <c r="Q1" s="6"/>
      <c r="R1" s="6"/>
    </row>
    <row r="2" spans="1:20" ht="18" customHeight="1" x14ac:dyDescent="0.45">
      <c r="A2" s="6"/>
      <c r="B2" s="5"/>
      <c r="C2" s="5"/>
      <c r="D2" s="5"/>
      <c r="E2" s="5"/>
      <c r="F2" s="6"/>
      <c r="G2" s="6"/>
      <c r="H2" s="6"/>
      <c r="I2" s="6"/>
      <c r="J2" s="6"/>
      <c r="K2" s="6"/>
      <c r="L2" s="6"/>
      <c r="M2" s="6"/>
      <c r="N2" s="6"/>
      <c r="O2" s="6"/>
      <c r="P2" s="6"/>
      <c r="Q2" s="6"/>
      <c r="R2" s="6"/>
    </row>
    <row r="3" spans="1:20" ht="18" customHeight="1" x14ac:dyDescent="0.45">
      <c r="A3" s="6"/>
      <c r="B3" s="6"/>
      <c r="C3" s="6"/>
      <c r="D3" s="6"/>
      <c r="E3" s="6"/>
      <c r="F3" s="6"/>
      <c r="G3" s="6"/>
      <c r="H3" s="6"/>
      <c r="I3" s="6"/>
      <c r="J3" s="6"/>
      <c r="K3" s="6"/>
      <c r="L3" s="242"/>
      <c r="M3" s="242"/>
      <c r="N3" s="8" t="s">
        <v>211</v>
      </c>
      <c r="O3" s="245"/>
      <c r="P3" s="245"/>
      <c r="Q3" s="245"/>
      <c r="R3" s="9" t="s">
        <v>0</v>
      </c>
      <c r="S3" s="185" t="s">
        <v>445</v>
      </c>
      <c r="T3" s="186" t="s">
        <v>446</v>
      </c>
    </row>
    <row r="4" spans="1:20" ht="18" customHeight="1" x14ac:dyDescent="0.45">
      <c r="A4" s="6"/>
      <c r="B4" s="6"/>
      <c r="C4" s="6"/>
      <c r="D4" s="6"/>
      <c r="E4" s="6"/>
      <c r="F4" s="6"/>
      <c r="G4" s="6"/>
      <c r="H4" s="6"/>
      <c r="I4" s="6"/>
      <c r="J4" s="6"/>
      <c r="K4" s="6"/>
      <c r="L4" s="6"/>
      <c r="M4" s="10"/>
      <c r="N4" s="6" t="s">
        <v>1</v>
      </c>
      <c r="O4" s="11"/>
      <c r="P4" s="6" t="s">
        <v>2</v>
      </c>
      <c r="Q4" s="11"/>
      <c r="R4" s="9" t="s">
        <v>3</v>
      </c>
      <c r="S4" s="185" t="s">
        <v>445</v>
      </c>
      <c r="T4" s="186" t="s">
        <v>447</v>
      </c>
    </row>
    <row r="5" spans="1:20" ht="18" customHeight="1" x14ac:dyDescent="0.45">
      <c r="A5" s="6"/>
      <c r="B5" s="12"/>
      <c r="C5" s="12"/>
      <c r="D5" s="12"/>
      <c r="E5" s="6"/>
      <c r="F5" s="6"/>
      <c r="G5" s="6"/>
      <c r="H5" s="6"/>
      <c r="I5" s="6"/>
      <c r="J5" s="6"/>
      <c r="K5" s="6"/>
      <c r="L5" s="6"/>
      <c r="M5" s="6"/>
      <c r="N5" s="6"/>
      <c r="O5" s="6"/>
      <c r="P5" s="6"/>
      <c r="Q5" s="6"/>
      <c r="R5" s="6"/>
      <c r="S5" s="187"/>
      <c r="T5" s="187"/>
    </row>
    <row r="6" spans="1:20" ht="18" customHeight="1" x14ac:dyDescent="0.45">
      <c r="A6" s="6"/>
      <c r="B6" s="5" t="s">
        <v>4</v>
      </c>
      <c r="C6" s="5"/>
      <c r="D6" s="5"/>
      <c r="E6" s="5"/>
      <c r="F6" s="5"/>
      <c r="G6" s="6"/>
      <c r="H6" s="6"/>
      <c r="I6" s="6"/>
      <c r="J6" s="6"/>
      <c r="K6" s="6"/>
      <c r="L6" s="6"/>
      <c r="M6" s="6"/>
      <c r="N6" s="6"/>
      <c r="O6" s="6"/>
      <c r="P6" s="6"/>
      <c r="Q6" s="6"/>
      <c r="R6" s="6"/>
      <c r="S6" s="187"/>
      <c r="T6" s="187"/>
    </row>
    <row r="7" spans="1:20" ht="18" customHeight="1" x14ac:dyDescent="0.45">
      <c r="A7" s="6"/>
      <c r="B7" s="5"/>
      <c r="C7" s="5"/>
      <c r="D7" s="5"/>
      <c r="E7" s="5"/>
      <c r="F7" s="5"/>
      <c r="G7" s="6"/>
      <c r="H7" s="6"/>
      <c r="I7" s="6"/>
      <c r="J7" s="6"/>
      <c r="K7" s="6"/>
      <c r="L7" s="6"/>
      <c r="M7" s="6"/>
      <c r="N7" s="6"/>
      <c r="O7" s="6"/>
      <c r="P7" s="6"/>
      <c r="Q7" s="6"/>
      <c r="R7" s="6"/>
    </row>
    <row r="8" spans="1:20" ht="18" customHeight="1" x14ac:dyDescent="0.45">
      <c r="A8" s="6"/>
      <c r="B8" s="12"/>
      <c r="C8" s="12"/>
      <c r="D8" s="12"/>
      <c r="E8" s="6"/>
      <c r="F8" s="6"/>
      <c r="G8" s="6"/>
      <c r="H8" s="6"/>
      <c r="I8" s="6"/>
      <c r="J8" s="243" t="s">
        <v>5</v>
      </c>
      <c r="K8" s="243"/>
      <c r="L8" s="244"/>
      <c r="M8" s="244"/>
      <c r="N8" s="244"/>
      <c r="O8" s="244"/>
      <c r="P8" s="244"/>
      <c r="Q8" s="244"/>
      <c r="R8" s="244"/>
      <c r="S8" s="185" t="s">
        <v>445</v>
      </c>
      <c r="T8" s="186" t="s">
        <v>448</v>
      </c>
    </row>
    <row r="9" spans="1:20" ht="18" customHeight="1" x14ac:dyDescent="0.45">
      <c r="A9" s="6"/>
      <c r="B9" s="12"/>
      <c r="C9" s="12"/>
      <c r="D9" s="12"/>
      <c r="E9" s="6"/>
      <c r="F9" s="6"/>
      <c r="G9" s="6"/>
      <c r="H9" s="6"/>
      <c r="I9" s="6"/>
      <c r="J9" s="243" t="s">
        <v>6</v>
      </c>
      <c r="K9" s="243"/>
      <c r="L9" s="244"/>
      <c r="M9" s="244"/>
      <c r="N9" s="244"/>
      <c r="O9" s="244"/>
      <c r="P9" s="244"/>
      <c r="Q9" s="244"/>
      <c r="R9" s="244"/>
      <c r="S9" s="185" t="s">
        <v>445</v>
      </c>
      <c r="T9" s="186" t="s">
        <v>449</v>
      </c>
    </row>
    <row r="10" spans="1:20" ht="18" customHeight="1" x14ac:dyDescent="0.45">
      <c r="A10" s="6"/>
      <c r="B10" s="6"/>
      <c r="C10" s="6"/>
      <c r="D10" s="6"/>
      <c r="E10" s="6"/>
      <c r="F10" s="6"/>
      <c r="G10" s="6"/>
      <c r="H10" s="6"/>
      <c r="I10" s="6"/>
      <c r="J10" s="243" t="s">
        <v>7</v>
      </c>
      <c r="K10" s="243"/>
      <c r="L10" s="244"/>
      <c r="M10" s="244"/>
      <c r="N10" s="244"/>
      <c r="O10" s="244"/>
      <c r="P10" s="244"/>
      <c r="Q10" s="244"/>
      <c r="R10" s="244"/>
      <c r="S10" s="185" t="s">
        <v>445</v>
      </c>
      <c r="T10" s="186" t="s">
        <v>450</v>
      </c>
    </row>
    <row r="11" spans="1:20" ht="18" customHeight="1" x14ac:dyDescent="0.45">
      <c r="A11" s="6"/>
      <c r="B11" s="6"/>
      <c r="C11" s="6"/>
      <c r="D11" s="6"/>
      <c r="E11" s="6"/>
      <c r="F11" s="6"/>
      <c r="G11" s="6"/>
      <c r="H11" s="5"/>
      <c r="I11" s="8"/>
      <c r="J11" s="8"/>
      <c r="K11" s="8"/>
      <c r="L11" s="5"/>
      <c r="M11" s="6"/>
      <c r="N11" s="8"/>
      <c r="O11" s="8"/>
      <c r="P11" s="13"/>
      <c r="Q11" s="13"/>
      <c r="R11" s="6"/>
      <c r="S11" s="188"/>
      <c r="T11" s="187"/>
    </row>
    <row r="12" spans="1:20" ht="18" customHeight="1" x14ac:dyDescent="0.45">
      <c r="A12" s="6"/>
      <c r="B12" s="6"/>
      <c r="C12" s="6"/>
      <c r="D12" s="6"/>
      <c r="E12" s="6"/>
      <c r="F12" s="6"/>
      <c r="G12" s="6"/>
      <c r="H12" s="5"/>
      <c r="I12" s="8"/>
      <c r="J12" s="8"/>
      <c r="K12" s="8"/>
      <c r="L12" s="5"/>
      <c r="M12" s="6"/>
      <c r="N12" s="8"/>
      <c r="O12" s="8"/>
      <c r="P12" s="13"/>
      <c r="Q12" s="13"/>
      <c r="R12" s="6"/>
      <c r="S12" s="187"/>
      <c r="T12" s="187"/>
    </row>
    <row r="13" spans="1:20" ht="18" customHeight="1" x14ac:dyDescent="0.45">
      <c r="A13" s="6"/>
      <c r="B13" s="12"/>
      <c r="C13" s="12"/>
      <c r="D13" s="12"/>
      <c r="E13" s="6"/>
      <c r="F13" s="6"/>
      <c r="G13" s="6"/>
      <c r="H13" s="6"/>
      <c r="I13" s="6"/>
      <c r="J13" s="6"/>
      <c r="K13" s="6"/>
      <c r="L13" s="6"/>
      <c r="M13" s="6"/>
      <c r="N13" s="6"/>
      <c r="O13" s="6"/>
      <c r="P13" s="6"/>
      <c r="Q13" s="6"/>
      <c r="R13" s="6"/>
    </row>
    <row r="14" spans="1:20" ht="18" customHeight="1" x14ac:dyDescent="0.45">
      <c r="A14" s="6"/>
      <c r="B14" s="6"/>
      <c r="C14" s="6"/>
      <c r="D14" s="241"/>
      <c r="E14" s="241"/>
      <c r="F14" s="14" t="s">
        <v>198</v>
      </c>
      <c r="G14" s="5"/>
      <c r="H14" s="5"/>
      <c r="I14" s="5"/>
      <c r="J14" s="5"/>
      <c r="K14" s="5"/>
      <c r="L14" s="5"/>
      <c r="M14" s="6"/>
      <c r="N14" s="5"/>
      <c r="O14" s="5"/>
      <c r="P14" s="5"/>
      <c r="Q14" s="5"/>
      <c r="R14" s="6"/>
      <c r="S14" s="185" t="s">
        <v>445</v>
      </c>
      <c r="T14" s="186" t="s">
        <v>451</v>
      </c>
    </row>
    <row r="15" spans="1:20" ht="18" customHeight="1" x14ac:dyDescent="0.45">
      <c r="A15" s="6"/>
      <c r="B15" s="13"/>
      <c r="C15" s="13"/>
      <c r="D15" s="13"/>
      <c r="E15" s="13"/>
      <c r="F15" s="13"/>
      <c r="G15" s="13"/>
      <c r="H15" s="13"/>
      <c r="I15" s="13"/>
      <c r="J15" s="13"/>
      <c r="K15" s="13"/>
      <c r="L15" s="5"/>
      <c r="M15" s="6"/>
      <c r="N15" s="13"/>
      <c r="O15" s="13"/>
      <c r="P15" s="13"/>
      <c r="Q15" s="13"/>
      <c r="R15" s="6"/>
      <c r="S15" s="188"/>
      <c r="T15" s="187"/>
    </row>
    <row r="16" spans="1:20" ht="18" customHeight="1" x14ac:dyDescent="0.45">
      <c r="A16" s="6"/>
      <c r="B16" s="13"/>
      <c r="C16" s="13"/>
      <c r="D16" s="13"/>
      <c r="E16" s="13"/>
      <c r="F16" s="13"/>
      <c r="G16" s="13"/>
      <c r="H16" s="13"/>
      <c r="I16" s="13"/>
      <c r="J16" s="13"/>
      <c r="K16" s="13"/>
      <c r="L16" s="5"/>
      <c r="M16" s="6"/>
      <c r="N16" s="13"/>
      <c r="O16" s="13"/>
      <c r="P16" s="13"/>
      <c r="Q16" s="13"/>
      <c r="R16" s="6"/>
      <c r="S16" s="187"/>
      <c r="T16" s="187"/>
    </row>
    <row r="17" spans="1:20" ht="18" customHeight="1" x14ac:dyDescent="0.45">
      <c r="A17" s="6"/>
      <c r="B17" s="15"/>
      <c r="C17" s="215"/>
      <c r="D17" s="5" t="s">
        <v>206</v>
      </c>
      <c r="E17" s="16"/>
      <c r="F17" s="5" t="s">
        <v>207</v>
      </c>
      <c r="G17" s="16"/>
      <c r="H17" s="5" t="s">
        <v>459</v>
      </c>
      <c r="I17" s="16"/>
      <c r="J17" s="5" t="s">
        <v>208</v>
      </c>
      <c r="K17" s="16"/>
      <c r="L17" s="5" t="s">
        <v>216</v>
      </c>
      <c r="M17" s="6"/>
      <c r="N17" s="6"/>
      <c r="O17" s="239" t="str">
        <f>IF(D14="","",D14)</f>
        <v/>
      </c>
      <c r="P17" s="239"/>
      <c r="Q17" s="5" t="s">
        <v>209</v>
      </c>
      <c r="R17" s="6"/>
      <c r="S17" s="187"/>
      <c r="T17" s="187"/>
    </row>
    <row r="18" spans="1:20" ht="18" customHeight="1" x14ac:dyDescent="0.45">
      <c r="A18" s="6"/>
      <c r="B18" s="5" t="s">
        <v>210</v>
      </c>
      <c r="C18" s="6"/>
      <c r="D18" s="5"/>
      <c r="E18" s="5"/>
      <c r="F18" s="5"/>
      <c r="G18" s="5"/>
      <c r="H18" s="5"/>
      <c r="I18" s="5"/>
      <c r="J18" s="5"/>
      <c r="K18" s="5"/>
      <c r="L18" s="6"/>
      <c r="M18" s="6"/>
      <c r="N18" s="5"/>
      <c r="O18" s="5"/>
      <c r="P18" s="5"/>
      <c r="Q18" s="5"/>
      <c r="R18" s="6"/>
      <c r="S18" s="187"/>
      <c r="T18" s="187"/>
    </row>
    <row r="19" spans="1:20" ht="18" customHeight="1" x14ac:dyDescent="0.45">
      <c r="A19" s="6"/>
      <c r="B19" s="17" t="s">
        <v>217</v>
      </c>
      <c r="C19" s="6"/>
      <c r="D19" s="12"/>
      <c r="E19" s="6"/>
      <c r="F19" s="6"/>
      <c r="G19" s="6"/>
      <c r="H19" s="6"/>
      <c r="I19" s="6"/>
      <c r="J19" s="6"/>
      <c r="K19" s="6"/>
      <c r="L19" s="6"/>
      <c r="M19" s="6"/>
      <c r="N19" s="6"/>
      <c r="O19" s="6"/>
      <c r="P19" s="6"/>
      <c r="Q19" s="6"/>
      <c r="R19" s="6"/>
      <c r="S19" s="187"/>
      <c r="T19" s="187"/>
    </row>
    <row r="20" spans="1:20" ht="18" customHeight="1" x14ac:dyDescent="0.45">
      <c r="A20" s="6"/>
      <c r="B20" s="6"/>
      <c r="C20" s="6"/>
      <c r="D20" s="6"/>
      <c r="E20" s="6"/>
      <c r="F20" s="6"/>
      <c r="G20" s="6"/>
      <c r="H20" s="5"/>
      <c r="I20" s="6"/>
      <c r="J20" s="6"/>
      <c r="K20" s="6"/>
      <c r="L20" s="6"/>
      <c r="M20" s="6"/>
      <c r="N20" s="6"/>
      <c r="O20" s="6"/>
      <c r="P20" s="6"/>
      <c r="Q20" s="6"/>
      <c r="R20" s="6"/>
      <c r="S20" s="187"/>
      <c r="T20" s="187"/>
    </row>
    <row r="21" spans="1:20" ht="18" customHeight="1" x14ac:dyDescent="0.45">
      <c r="A21" s="6"/>
      <c r="B21" s="6"/>
      <c r="C21" s="6"/>
      <c r="D21" s="6"/>
      <c r="E21" s="6"/>
      <c r="F21" s="6"/>
      <c r="G21" s="13"/>
      <c r="H21" s="13"/>
      <c r="I21" s="6"/>
      <c r="J21" s="6"/>
      <c r="K21" s="6"/>
      <c r="L21" s="6"/>
      <c r="M21" s="6"/>
      <c r="N21" s="6"/>
      <c r="O21" s="6"/>
      <c r="P21" s="6"/>
      <c r="Q21" s="6"/>
      <c r="R21" s="6"/>
      <c r="S21" s="187"/>
      <c r="T21" s="187"/>
    </row>
    <row r="22" spans="1:20" ht="18" customHeight="1" x14ac:dyDescent="0.45">
      <c r="A22" s="6"/>
      <c r="B22" s="18" t="s">
        <v>8</v>
      </c>
      <c r="C22" s="18"/>
      <c r="D22" s="18"/>
      <c r="E22" s="19"/>
      <c r="F22" s="19"/>
      <c r="G22" s="19"/>
      <c r="H22" s="19"/>
      <c r="I22" s="19"/>
      <c r="J22" s="19"/>
      <c r="K22" s="19"/>
      <c r="L22" s="19"/>
      <c r="M22" s="19"/>
      <c r="N22" s="19"/>
      <c r="O22" s="19"/>
      <c r="P22" s="19"/>
      <c r="Q22" s="19"/>
      <c r="R22" s="20"/>
      <c r="S22" s="187"/>
      <c r="T22" s="187"/>
    </row>
    <row r="23" spans="1:20" ht="18" customHeight="1" x14ac:dyDescent="0.45">
      <c r="A23" s="6"/>
      <c r="B23" s="6"/>
      <c r="C23" s="6"/>
      <c r="D23" s="6"/>
      <c r="E23" s="6"/>
      <c r="F23" s="6"/>
      <c r="G23" s="6"/>
      <c r="H23" s="6"/>
      <c r="I23" s="6"/>
      <c r="J23" s="6"/>
      <c r="K23" s="6"/>
      <c r="L23" s="6"/>
      <c r="M23" s="6"/>
      <c r="N23" s="6"/>
      <c r="O23" s="6"/>
      <c r="P23" s="6"/>
      <c r="Q23" s="6"/>
      <c r="R23" s="6"/>
    </row>
    <row r="24" spans="1:20" ht="18" customHeight="1" x14ac:dyDescent="0.45">
      <c r="A24" s="6"/>
      <c r="B24" s="13"/>
      <c r="C24" s="13"/>
      <c r="D24" s="6"/>
      <c r="E24" s="6"/>
      <c r="F24" s="6"/>
      <c r="G24" s="6"/>
      <c r="H24" s="6"/>
      <c r="I24" s="6"/>
      <c r="J24" s="6"/>
      <c r="K24" s="6"/>
      <c r="L24" s="6"/>
      <c r="M24" s="6"/>
      <c r="N24" s="6"/>
      <c r="O24" s="6"/>
      <c r="P24" s="6"/>
      <c r="Q24" s="6"/>
      <c r="R24" s="6"/>
    </row>
    <row r="25" spans="1:20" ht="18" customHeight="1" x14ac:dyDescent="0.45">
      <c r="A25" s="6"/>
      <c r="B25" s="12"/>
      <c r="C25" s="5" t="s">
        <v>197</v>
      </c>
      <c r="D25" s="6"/>
      <c r="E25" s="6"/>
      <c r="F25" s="21"/>
      <c r="G25" s="22"/>
      <c r="H25" s="8" t="s">
        <v>212</v>
      </c>
      <c r="I25" s="240"/>
      <c r="J25" s="240"/>
      <c r="K25" s="6" t="s">
        <v>9</v>
      </c>
      <c r="L25" s="6"/>
      <c r="M25" s="6"/>
      <c r="N25" s="6"/>
      <c r="O25" s="6"/>
      <c r="P25" s="6"/>
      <c r="Q25" s="6"/>
      <c r="R25" s="6"/>
      <c r="S25" s="185" t="s">
        <v>445</v>
      </c>
      <c r="T25" s="189" t="s">
        <v>452</v>
      </c>
    </row>
    <row r="26" spans="1:20" ht="18" customHeight="1" x14ac:dyDescent="0.45">
      <c r="A26" s="6"/>
      <c r="B26" s="6"/>
      <c r="C26" s="13"/>
      <c r="D26" s="13"/>
      <c r="E26" s="6"/>
      <c r="F26" s="21"/>
      <c r="G26" s="23"/>
      <c r="H26" s="6"/>
      <c r="I26" s="6"/>
      <c r="J26" s="6"/>
      <c r="K26" s="5"/>
      <c r="L26" s="6"/>
      <c r="M26" s="6"/>
      <c r="N26" s="5"/>
      <c r="O26" s="5"/>
      <c r="P26" s="5"/>
      <c r="Q26" s="5"/>
      <c r="R26" s="6"/>
    </row>
    <row r="27" spans="1:20" ht="18" customHeight="1" x14ac:dyDescent="0.45">
      <c r="A27" s="6"/>
      <c r="B27" s="6"/>
      <c r="C27" s="5" t="s">
        <v>196</v>
      </c>
      <c r="D27" s="6"/>
      <c r="E27" s="5"/>
      <c r="F27" s="5"/>
      <c r="G27" s="5"/>
      <c r="H27" s="5"/>
      <c r="I27" s="5"/>
      <c r="J27" s="6"/>
      <c r="K27" s="24"/>
      <c r="L27" s="6"/>
      <c r="M27" s="6"/>
      <c r="N27" s="24"/>
      <c r="O27" s="24"/>
      <c r="P27" s="24"/>
      <c r="Q27" s="24"/>
      <c r="R27" s="6"/>
    </row>
    <row r="28" spans="1:20" ht="18" customHeight="1" x14ac:dyDescent="0.45">
      <c r="A28" s="6"/>
      <c r="B28" s="6"/>
      <c r="C28" s="24" t="s">
        <v>213</v>
      </c>
      <c r="D28" s="6"/>
      <c r="E28" s="24"/>
      <c r="F28" s="24"/>
      <c r="G28" s="24"/>
      <c r="H28" s="24"/>
      <c r="I28" s="24"/>
      <c r="J28" s="6"/>
      <c r="K28" s="24"/>
      <c r="L28" s="6"/>
      <c r="M28" s="6"/>
      <c r="N28" s="24"/>
      <c r="O28" s="24"/>
      <c r="P28" s="24"/>
      <c r="Q28" s="24"/>
      <c r="R28" s="6"/>
    </row>
    <row r="29" spans="1:20" ht="18" customHeight="1" x14ac:dyDescent="0.45">
      <c r="A29" s="6"/>
      <c r="B29" s="6"/>
      <c r="C29" s="24" t="s">
        <v>214</v>
      </c>
      <c r="D29" s="6"/>
      <c r="E29" s="24"/>
      <c r="F29" s="24"/>
      <c r="G29" s="24"/>
      <c r="H29" s="24"/>
      <c r="I29" s="24"/>
      <c r="J29" s="6"/>
      <c r="K29" s="24"/>
      <c r="L29" s="6"/>
      <c r="M29" s="6"/>
      <c r="N29" s="24"/>
      <c r="O29" s="24"/>
      <c r="P29" s="24"/>
      <c r="Q29" s="24"/>
      <c r="R29" s="6"/>
    </row>
    <row r="30" spans="1:20" ht="18" customHeight="1" x14ac:dyDescent="0.45">
      <c r="A30" s="6"/>
      <c r="B30" s="6"/>
      <c r="C30" s="6" t="s">
        <v>215</v>
      </c>
      <c r="D30" s="6"/>
      <c r="E30" s="24"/>
      <c r="F30" s="24"/>
      <c r="G30" s="24"/>
      <c r="H30" s="24"/>
      <c r="I30" s="24"/>
      <c r="J30" s="20"/>
      <c r="K30" s="5"/>
      <c r="L30" s="6"/>
      <c r="M30" s="6"/>
      <c r="N30" s="5"/>
      <c r="O30" s="5"/>
      <c r="P30" s="5"/>
      <c r="Q30" s="5"/>
      <c r="R30" s="6"/>
    </row>
    <row r="31" spans="1:20" ht="18" customHeight="1" x14ac:dyDescent="0.45">
      <c r="A31" s="6"/>
      <c r="B31" s="6"/>
      <c r="C31" s="6"/>
      <c r="D31" s="6"/>
      <c r="E31" s="6"/>
      <c r="F31" s="6"/>
      <c r="G31" s="6"/>
      <c r="H31" s="6"/>
      <c r="I31" s="6"/>
      <c r="J31" s="5"/>
      <c r="K31" s="5"/>
      <c r="L31" s="6"/>
      <c r="M31" s="6"/>
      <c r="N31" s="5"/>
      <c r="O31" s="5"/>
      <c r="P31" s="5"/>
      <c r="Q31" s="5"/>
      <c r="R31" s="6"/>
    </row>
    <row r="32" spans="1:20" ht="18" customHeight="1" x14ac:dyDescent="0.45">
      <c r="A32" s="6"/>
      <c r="B32" s="6"/>
      <c r="C32" s="6"/>
      <c r="D32" s="6"/>
      <c r="E32" s="6"/>
      <c r="F32" s="5"/>
      <c r="G32" s="5"/>
      <c r="H32" s="5"/>
      <c r="I32" s="5"/>
      <c r="J32" s="5"/>
      <c r="K32" s="5"/>
      <c r="L32" s="6"/>
      <c r="M32" s="6"/>
      <c r="N32" s="5"/>
      <c r="O32" s="5"/>
      <c r="P32" s="5"/>
      <c r="Q32" s="5"/>
      <c r="R32" s="6"/>
    </row>
    <row r="33" spans="1:18" ht="18" customHeight="1" x14ac:dyDescent="0.45">
      <c r="A33" s="6"/>
      <c r="B33" s="6"/>
      <c r="C33" s="6"/>
      <c r="D33" s="6"/>
      <c r="E33" s="6"/>
      <c r="F33" s="6"/>
      <c r="G33" s="6"/>
      <c r="H33" s="6"/>
      <c r="I33" s="6"/>
      <c r="J33" s="6"/>
      <c r="K33" s="6"/>
      <c r="L33" s="6"/>
      <c r="M33" s="6"/>
      <c r="N33" s="6"/>
      <c r="O33" s="6"/>
      <c r="P33" s="6"/>
      <c r="Q33" s="6"/>
      <c r="R33" s="6"/>
    </row>
    <row r="34" spans="1:18" ht="18" customHeight="1" x14ac:dyDescent="0.45">
      <c r="A34" s="6"/>
      <c r="B34" s="6"/>
      <c r="C34" s="6"/>
      <c r="D34" s="6"/>
      <c r="E34" s="25"/>
      <c r="F34" s="25"/>
      <c r="G34" s="25"/>
      <c r="H34" s="25"/>
      <c r="I34" s="25"/>
      <c r="J34" s="25"/>
      <c r="K34" s="25"/>
      <c r="L34" s="6"/>
      <c r="M34" s="6"/>
      <c r="N34" s="25"/>
      <c r="O34" s="25"/>
      <c r="P34" s="25"/>
      <c r="Q34" s="25"/>
      <c r="R34" s="6"/>
    </row>
    <row r="35" spans="1:18" ht="18" customHeight="1" x14ac:dyDescent="0.45">
      <c r="A35" s="6"/>
      <c r="B35" s="6" t="s">
        <v>10</v>
      </c>
      <c r="C35" s="6"/>
      <c r="D35" s="6"/>
      <c r="E35" s="6"/>
      <c r="F35" s="6"/>
      <c r="G35" s="6"/>
      <c r="H35" s="6"/>
      <c r="I35" s="6"/>
      <c r="J35" s="6"/>
      <c r="K35" s="6"/>
      <c r="L35" s="6"/>
      <c r="M35" s="6"/>
      <c r="N35" s="6"/>
      <c r="O35" s="6"/>
      <c r="P35" s="6"/>
      <c r="Q35" s="6"/>
      <c r="R35" s="6"/>
    </row>
  </sheetData>
  <sheetProtection algorithmName="SHA-512" hashValue="+8h6CY6ymt5+8GYCr/hsPP4elEnIk59SVF61YnFjlEZYe19mkjpODlAOpzVAp4iSNWyGyGfUCb2ZESNAQ9pN5A==" saltValue="W8Fwc8OCXUu6MhSGnMe01A==" spinCount="100000" sheet="1" objects="1" scenarios="1"/>
  <mergeCells count="12">
    <mergeCell ref="O17:P17"/>
    <mergeCell ref="I25:J25"/>
    <mergeCell ref="D14:E14"/>
    <mergeCell ref="L3:M3"/>
    <mergeCell ref="J8:K8"/>
    <mergeCell ref="J9:K9"/>
    <mergeCell ref="J10:K10"/>
    <mergeCell ref="L8:R8"/>
    <mergeCell ref="L9:R9"/>
    <mergeCell ref="N10:R10"/>
    <mergeCell ref="L10:M10"/>
    <mergeCell ref="O3:Q3"/>
  </mergeCells>
  <phoneticPr fontId="6"/>
  <conditionalFormatting sqref="M4 O4 Q4 L8:R9 L10 N10 D14 C17 E17 G17 I17 K17 I25">
    <cfRule type="containsBlanks" dxfId="39" priority="1">
      <formula>LEN(TRIM(C4))=0</formula>
    </cfRule>
  </conditionalFormatting>
  <pageMargins left="0.7" right="0.7" top="0.75" bottom="0.75" header="0.3" footer="0.3"/>
  <pageSetup paperSize="9" scale="9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D2502-39F8-4F6D-83FF-91FE5681D9D4}">
  <sheetPr>
    <pageSetUpPr fitToPage="1"/>
  </sheetPr>
  <dimension ref="A1:X218"/>
  <sheetViews>
    <sheetView showGridLines="0" tabSelected="1" view="pageBreakPreview" topLeftCell="D18" zoomScale="40" zoomScaleNormal="70" zoomScaleSheetLayoutView="40" workbookViewId="0">
      <selection activeCell="D60" sqref="D60:E60"/>
    </sheetView>
  </sheetViews>
  <sheetFormatPr defaultColWidth="8.69921875" defaultRowHeight="15" x14ac:dyDescent="0.45"/>
  <cols>
    <col min="1" max="2" width="2.8984375" style="110" customWidth="1"/>
    <col min="3" max="3" width="2.59765625" style="110" customWidth="1"/>
    <col min="4" max="4" width="2.09765625" style="110" customWidth="1"/>
    <col min="5" max="5" width="70.8984375" style="110" customWidth="1"/>
    <col min="6" max="6" width="48.69921875" style="110" bestFit="1" customWidth="1"/>
    <col min="7" max="9" width="22.09765625" style="110" customWidth="1"/>
    <col min="10" max="10" width="37.19921875" style="110" customWidth="1"/>
    <col min="11" max="11" width="28.69921875" style="110" customWidth="1"/>
    <col min="12" max="22" width="22.09765625" style="110" customWidth="1"/>
    <col min="23" max="23" width="2.59765625" style="110" customWidth="1"/>
    <col min="24" max="16384" width="8.69921875" style="110"/>
  </cols>
  <sheetData>
    <row r="1" spans="2:23" ht="15.6" hidden="1" thickBot="1" x14ac:dyDescent="0.5"/>
    <row r="2" spans="2:23" ht="49.2" hidden="1" x14ac:dyDescent="0.45">
      <c r="B2" s="111" t="s">
        <v>288</v>
      </c>
      <c r="C2" s="112"/>
      <c r="D2" s="112"/>
      <c r="E2" s="112"/>
      <c r="F2" s="112"/>
      <c r="G2" s="112"/>
      <c r="H2" s="112"/>
      <c r="I2" s="112"/>
      <c r="J2" s="112"/>
      <c r="K2" s="112"/>
      <c r="L2" s="112"/>
      <c r="M2" s="112"/>
      <c r="N2" s="113"/>
      <c r="O2" s="113"/>
      <c r="P2" s="113"/>
      <c r="Q2" s="113"/>
      <c r="R2" s="113"/>
      <c r="S2" s="113"/>
      <c r="T2" s="113"/>
      <c r="U2" s="113"/>
      <c r="V2" s="113"/>
      <c r="W2" s="114"/>
    </row>
    <row r="3" spans="2:23" ht="15.6" hidden="1" customHeight="1" x14ac:dyDescent="0.45">
      <c r="B3" s="115"/>
      <c r="C3" s="116"/>
      <c r="D3" s="116"/>
      <c r="E3" s="116"/>
      <c r="F3" s="116"/>
      <c r="G3" s="116"/>
      <c r="H3" s="116"/>
      <c r="I3" s="116"/>
      <c r="J3" s="116"/>
      <c r="K3" s="116"/>
      <c r="L3" s="116"/>
      <c r="M3" s="116"/>
      <c r="W3" s="117"/>
    </row>
    <row r="4" spans="2:23" ht="39" hidden="1" thickBot="1" x14ac:dyDescent="0.5">
      <c r="B4" s="118" t="s">
        <v>347</v>
      </c>
      <c r="C4" s="119"/>
      <c r="D4" s="119"/>
      <c r="E4" s="116"/>
      <c r="F4" s="116"/>
      <c r="G4" s="116"/>
      <c r="H4" s="116"/>
      <c r="I4" s="116"/>
      <c r="J4" s="116"/>
      <c r="K4" s="116"/>
      <c r="L4" s="116"/>
      <c r="M4" s="116"/>
      <c r="W4" s="117"/>
    </row>
    <row r="5" spans="2:23" ht="36.6" hidden="1" thickTop="1" thickBot="1" x14ac:dyDescent="0.5">
      <c r="B5" s="301" t="s">
        <v>289</v>
      </c>
      <c r="C5" s="302"/>
      <c r="D5" s="302"/>
      <c r="E5" s="303"/>
      <c r="F5" s="116"/>
      <c r="G5" s="116"/>
      <c r="H5" s="116"/>
      <c r="I5" s="116"/>
      <c r="J5" s="116"/>
      <c r="K5" s="116"/>
      <c r="L5" s="116"/>
      <c r="M5" s="116"/>
      <c r="W5" s="117"/>
    </row>
    <row r="6" spans="2:23" ht="15.6" hidden="1" thickTop="1" x14ac:dyDescent="0.45">
      <c r="B6" s="120"/>
      <c r="C6" s="116"/>
      <c r="D6" s="116"/>
      <c r="E6" s="116"/>
      <c r="F6" s="116"/>
      <c r="G6" s="116"/>
      <c r="H6" s="116"/>
      <c r="I6" s="116"/>
      <c r="J6" s="116"/>
      <c r="K6" s="116"/>
      <c r="L6" s="116"/>
      <c r="M6" s="116"/>
      <c r="W6" s="117"/>
    </row>
    <row r="7" spans="2:23" ht="39" hidden="1" thickBot="1" x14ac:dyDescent="0.5">
      <c r="B7" s="118" t="s">
        <v>348</v>
      </c>
      <c r="C7" s="121"/>
      <c r="D7" s="121"/>
      <c r="E7" s="116"/>
      <c r="F7" s="116"/>
      <c r="G7" s="116"/>
      <c r="H7" s="116"/>
      <c r="I7" s="116"/>
      <c r="J7" s="116"/>
      <c r="K7" s="116"/>
      <c r="L7" s="116"/>
      <c r="M7" s="116"/>
      <c r="W7" s="117"/>
    </row>
    <row r="8" spans="2:23" ht="36.6" hidden="1" thickTop="1" thickBot="1" x14ac:dyDescent="0.5">
      <c r="B8" s="301" t="s">
        <v>289</v>
      </c>
      <c r="C8" s="302"/>
      <c r="D8" s="302"/>
      <c r="E8" s="303"/>
      <c r="F8" s="116"/>
      <c r="G8" s="116"/>
      <c r="H8" s="116"/>
      <c r="I8" s="116"/>
      <c r="J8" s="116"/>
      <c r="K8" s="116"/>
      <c r="L8" s="116"/>
      <c r="M8" s="116"/>
      <c r="W8" s="117"/>
    </row>
    <row r="9" spans="2:23" ht="15.6" hidden="1" thickTop="1" x14ac:dyDescent="0.45">
      <c r="B9" s="120"/>
      <c r="C9" s="116"/>
      <c r="D9" s="116"/>
      <c r="E9" s="116"/>
      <c r="F9" s="116"/>
      <c r="G9" s="116"/>
      <c r="H9" s="116"/>
      <c r="I9" s="116"/>
      <c r="J9" s="116"/>
      <c r="K9" s="116"/>
      <c r="L9" s="116"/>
      <c r="M9" s="116"/>
      <c r="W9" s="117"/>
    </row>
    <row r="10" spans="2:23" ht="38.4" hidden="1" x14ac:dyDescent="0.45">
      <c r="B10" s="122" t="str">
        <f>IF(B5="（プルダウンから選択）", "", IF(B5="いいえ", "『（１）介護テクノロジーの導入支援』の表に入力してください。", IF(AND(B5="はい", B8="いいえ"), "『（１）介護テクノロジーの導入支援』の表に入力してください。", IF(AND(B5="はい", B8="はい"), "『（２）介護テクノロジーのパッケージ型導入支援』の表に入力してください。（ただし、介護ソフトと連動しないテクノロジーについては『（１）介護テクノロジーの導入支援』の表に入力してください。）", "②に回答してください。"))))</f>
        <v/>
      </c>
      <c r="C10" s="116"/>
      <c r="D10" s="116"/>
      <c r="E10" s="116"/>
      <c r="F10" s="116"/>
      <c r="G10" s="116"/>
      <c r="H10" s="116"/>
      <c r="I10" s="116"/>
      <c r="J10" s="116"/>
      <c r="K10" s="116"/>
      <c r="L10" s="116"/>
      <c r="M10" s="116"/>
      <c r="W10" s="117"/>
    </row>
    <row r="11" spans="2:23" ht="39" hidden="1" thickBot="1" x14ac:dyDescent="0.5">
      <c r="B11" s="123" t="s">
        <v>290</v>
      </c>
      <c r="C11" s="124"/>
      <c r="D11" s="116"/>
      <c r="E11" s="116"/>
      <c r="F11" s="116"/>
      <c r="G11" s="116"/>
      <c r="H11" s="116"/>
      <c r="I11" s="116"/>
      <c r="J11" s="116"/>
      <c r="K11" s="116"/>
      <c r="L11" s="116"/>
      <c r="M11" s="116"/>
      <c r="W11" s="117"/>
    </row>
    <row r="12" spans="2:23" hidden="1" x14ac:dyDescent="0.45">
      <c r="B12" s="120"/>
      <c r="C12" s="116"/>
      <c r="D12" s="116"/>
      <c r="E12" s="116"/>
      <c r="F12" s="116"/>
      <c r="G12" s="116"/>
      <c r="H12" s="116"/>
      <c r="I12" s="116"/>
      <c r="J12" s="116"/>
      <c r="K12" s="116"/>
      <c r="L12" s="116"/>
      <c r="M12" s="116"/>
      <c r="W12" s="117"/>
    </row>
    <row r="13" spans="2:23" ht="39" hidden="1" thickBot="1" x14ac:dyDescent="0.5">
      <c r="B13" s="118" t="s">
        <v>349</v>
      </c>
      <c r="C13" s="116"/>
      <c r="D13" s="116"/>
      <c r="E13" s="116"/>
      <c r="F13" s="116"/>
      <c r="G13" s="116"/>
      <c r="H13" s="116"/>
      <c r="I13" s="116"/>
      <c r="J13" s="116"/>
      <c r="K13" s="116"/>
      <c r="L13" s="116"/>
      <c r="M13" s="116"/>
      <c r="W13" s="117"/>
    </row>
    <row r="14" spans="2:23" ht="36.6" hidden="1" thickTop="1" thickBot="1" x14ac:dyDescent="0.5">
      <c r="B14" s="301" t="s">
        <v>289</v>
      </c>
      <c r="C14" s="302"/>
      <c r="D14" s="302"/>
      <c r="E14" s="303"/>
      <c r="F14" s="116"/>
      <c r="G14" s="116"/>
      <c r="H14" s="116"/>
      <c r="I14" s="116"/>
      <c r="J14" s="116"/>
      <c r="K14" s="116"/>
      <c r="L14" s="116"/>
      <c r="M14" s="116"/>
      <c r="W14" s="117"/>
    </row>
    <row r="15" spans="2:23" ht="39" hidden="1" thickTop="1" x14ac:dyDescent="0.45">
      <c r="B15" s="122" t="str">
        <f>IF(B14="（プルダウンから選択）","",IF(B14="はい","『（１）介護テクノロジーの導入支援』の表に入力してください。","『（２）介護テクノロジーのパッケージ型導入支援』の表に入力してください。（ただし、介護ソフトと連動しないテクノロジーについては『（１）介護テクノロジーの導入支援』の表に入力してください。）"))</f>
        <v/>
      </c>
      <c r="C15" s="116"/>
      <c r="D15" s="116"/>
      <c r="E15" s="116"/>
      <c r="F15" s="116"/>
      <c r="G15" s="116"/>
      <c r="H15" s="116"/>
      <c r="I15" s="116"/>
      <c r="J15" s="116"/>
      <c r="K15" s="116"/>
      <c r="L15" s="116"/>
      <c r="M15" s="116"/>
      <c r="W15" s="117"/>
    </row>
    <row r="16" spans="2:23" ht="38.4" hidden="1" x14ac:dyDescent="0.45">
      <c r="B16" s="122" t="s">
        <v>291</v>
      </c>
      <c r="C16" s="116"/>
      <c r="D16" s="116"/>
      <c r="E16" s="116"/>
      <c r="F16" s="116"/>
      <c r="G16" s="116"/>
      <c r="H16" s="116"/>
      <c r="I16" s="116"/>
      <c r="J16" s="116"/>
      <c r="K16" s="116"/>
      <c r="L16" s="116"/>
      <c r="M16" s="116"/>
      <c r="W16" s="117"/>
    </row>
    <row r="17" spans="1:23" hidden="1" x14ac:dyDescent="0.45">
      <c r="A17" s="125"/>
      <c r="B17" s="125"/>
      <c r="C17" s="125"/>
      <c r="D17" s="125"/>
      <c r="E17" s="125"/>
      <c r="F17" s="125"/>
      <c r="G17" s="125"/>
      <c r="H17" s="125"/>
      <c r="I17" s="125"/>
      <c r="J17" s="125"/>
      <c r="K17" s="125"/>
      <c r="L17" s="125"/>
      <c r="M17" s="125"/>
      <c r="N17" s="125"/>
      <c r="O17" s="125"/>
      <c r="P17" s="125"/>
      <c r="Q17" s="125"/>
      <c r="R17" s="125"/>
      <c r="S17" s="125"/>
      <c r="T17" s="125"/>
      <c r="U17" s="125"/>
      <c r="V17" s="125"/>
      <c r="W17" s="125"/>
    </row>
    <row r="18" spans="1:23" ht="30" customHeight="1" x14ac:dyDescent="0.45">
      <c r="A18" s="125"/>
      <c r="B18" s="125"/>
      <c r="C18" s="126" t="s">
        <v>351</v>
      </c>
      <c r="D18" s="125"/>
      <c r="E18" s="125"/>
      <c r="F18" s="125"/>
      <c r="G18" s="125"/>
      <c r="H18" s="125"/>
      <c r="I18" s="125"/>
      <c r="J18" s="125"/>
      <c r="K18" s="125"/>
      <c r="L18" s="125"/>
      <c r="M18" s="125"/>
      <c r="N18" s="125"/>
      <c r="O18" s="125"/>
      <c r="P18" s="125"/>
      <c r="Q18" s="125"/>
      <c r="R18" s="125"/>
      <c r="S18" s="125"/>
      <c r="T18" s="125"/>
      <c r="U18" s="125"/>
      <c r="V18" s="125"/>
      <c r="W18" s="125"/>
    </row>
    <row r="19" spans="1:23" ht="30" customHeight="1" x14ac:dyDescent="0.45">
      <c r="A19" s="125"/>
      <c r="B19" s="125"/>
      <c r="C19" s="304" t="s">
        <v>350</v>
      </c>
      <c r="D19" s="304"/>
      <c r="E19" s="304"/>
      <c r="F19" s="304"/>
      <c r="G19" s="304"/>
      <c r="H19" s="304"/>
      <c r="I19" s="304"/>
      <c r="J19" s="304"/>
      <c r="K19" s="304"/>
      <c r="L19" s="304"/>
      <c r="M19" s="304"/>
      <c r="N19" s="304"/>
      <c r="O19" s="304"/>
      <c r="P19" s="304"/>
      <c r="Q19" s="304"/>
      <c r="R19" s="304"/>
      <c r="S19" s="169"/>
      <c r="T19" s="169"/>
      <c r="U19" s="169"/>
      <c r="V19" s="169"/>
      <c r="W19" s="125"/>
    </row>
    <row r="20" spans="1:23" ht="10.050000000000001" customHeight="1" x14ac:dyDescent="0.45">
      <c r="A20" s="125"/>
      <c r="B20" s="125"/>
      <c r="C20" s="127"/>
      <c r="D20" s="127"/>
      <c r="E20" s="127"/>
      <c r="F20" s="127"/>
      <c r="G20" s="127"/>
      <c r="H20" s="127"/>
      <c r="I20" s="127"/>
      <c r="J20" s="127"/>
      <c r="K20" s="127"/>
      <c r="L20" s="127"/>
      <c r="M20" s="127"/>
      <c r="N20" s="127"/>
      <c r="O20" s="127"/>
      <c r="P20" s="127"/>
      <c r="Q20" s="127"/>
      <c r="R20" s="127"/>
      <c r="S20" s="127"/>
      <c r="T20" s="127"/>
      <c r="U20" s="127"/>
      <c r="V20" s="127"/>
      <c r="W20" s="125"/>
    </row>
    <row r="21" spans="1:23" ht="30" customHeight="1" x14ac:dyDescent="0.45">
      <c r="A21" s="125"/>
      <c r="B21" s="125"/>
      <c r="C21" s="128"/>
      <c r="D21" s="305" t="s">
        <v>21</v>
      </c>
      <c r="E21" s="305"/>
      <c r="F21" s="129"/>
      <c r="G21" s="130" t="s">
        <v>430</v>
      </c>
      <c r="H21" s="130"/>
      <c r="I21" s="131"/>
      <c r="J21" s="131"/>
      <c r="K21" s="131"/>
      <c r="L21" s="131"/>
      <c r="M21" s="125"/>
      <c r="N21" s="125"/>
      <c r="O21" s="125"/>
      <c r="P21" s="125"/>
      <c r="Q21" s="125"/>
      <c r="R21" s="125"/>
      <c r="S21" s="125"/>
      <c r="T21" s="125"/>
      <c r="U21" s="125"/>
      <c r="V21" s="125"/>
      <c r="W21" s="125"/>
    </row>
    <row r="22" spans="1:23" ht="30" customHeight="1" x14ac:dyDescent="0.45">
      <c r="A22" s="125"/>
      <c r="B22" s="125"/>
      <c r="C22" s="128"/>
      <c r="D22" s="266"/>
      <c r="E22" s="266"/>
      <c r="F22" s="129"/>
      <c r="G22" s="306" t="s">
        <v>292</v>
      </c>
      <c r="H22" s="307"/>
      <c r="I22" s="300" t="s">
        <v>293</v>
      </c>
      <c r="J22" s="300"/>
      <c r="K22" s="300" t="s">
        <v>431</v>
      </c>
      <c r="L22" s="300" t="s">
        <v>432</v>
      </c>
      <c r="M22" s="125"/>
      <c r="N22" s="125"/>
      <c r="O22" s="125"/>
      <c r="P22" s="125"/>
      <c r="Q22" s="125"/>
      <c r="R22" s="125"/>
      <c r="S22" s="125"/>
      <c r="T22" s="125"/>
      <c r="U22" s="125"/>
      <c r="V22" s="125"/>
      <c r="W22" s="125"/>
    </row>
    <row r="23" spans="1:23" ht="30" customHeight="1" x14ac:dyDescent="0.45">
      <c r="A23" s="125"/>
      <c r="B23" s="125"/>
      <c r="C23" s="125"/>
      <c r="D23" s="125"/>
      <c r="E23" s="125"/>
      <c r="F23" s="129"/>
      <c r="G23" s="308"/>
      <c r="H23" s="309"/>
      <c r="I23" s="300"/>
      <c r="J23" s="300"/>
      <c r="K23" s="300"/>
      <c r="L23" s="300"/>
      <c r="M23" s="125"/>
      <c r="N23" s="125"/>
      <c r="O23" s="125"/>
      <c r="P23" s="125"/>
      <c r="Q23" s="125"/>
      <c r="R23" s="125"/>
      <c r="S23" s="125"/>
      <c r="T23" s="125"/>
      <c r="U23" s="125"/>
      <c r="V23" s="125"/>
      <c r="W23" s="125"/>
    </row>
    <row r="24" spans="1:23" ht="30" customHeight="1" x14ac:dyDescent="0.45">
      <c r="A24" s="125"/>
      <c r="B24" s="125"/>
      <c r="C24" s="125"/>
      <c r="D24" s="125"/>
      <c r="E24" s="125"/>
      <c r="F24" s="132"/>
      <c r="G24" s="310"/>
      <c r="H24" s="311"/>
      <c r="I24" s="312"/>
      <c r="J24" s="312"/>
      <c r="K24" s="133">
        <f>G24-I24</f>
        <v>0</v>
      </c>
      <c r="L24" s="133">
        <f>ROUNDDOWN(G24/5,0)</f>
        <v>0</v>
      </c>
      <c r="M24" s="125"/>
      <c r="N24" s="125"/>
      <c r="O24" s="125"/>
      <c r="P24" s="125"/>
      <c r="Q24" s="125"/>
      <c r="R24" s="125"/>
      <c r="S24" s="125"/>
      <c r="T24" s="125"/>
      <c r="U24" s="125"/>
      <c r="V24" s="125"/>
      <c r="W24" s="125"/>
    </row>
    <row r="25" spans="1:23" ht="31.8" customHeight="1" x14ac:dyDescent="0.45">
      <c r="A25" s="125"/>
      <c r="B25" s="125"/>
      <c r="C25" s="125"/>
      <c r="D25" s="125"/>
      <c r="E25" s="125"/>
      <c r="F25" s="132"/>
      <c r="G25" s="204" t="s">
        <v>465</v>
      </c>
      <c r="H25" s="205"/>
      <c r="I25" s="206"/>
      <c r="J25" s="206"/>
      <c r="K25" s="207"/>
      <c r="L25" s="207"/>
      <c r="M25" s="125"/>
      <c r="N25" s="125"/>
      <c r="O25" s="125"/>
      <c r="P25" s="125"/>
      <c r="Q25" s="125"/>
      <c r="R25" s="125"/>
      <c r="S25" s="125"/>
      <c r="T25" s="125"/>
      <c r="U25" s="125"/>
      <c r="V25" s="125"/>
      <c r="W25" s="125"/>
    </row>
    <row r="26" spans="1:23" ht="49.8" customHeight="1" x14ac:dyDescent="0.45">
      <c r="A26" s="125"/>
      <c r="B26" s="125"/>
      <c r="C26" s="125"/>
      <c r="D26" s="125"/>
      <c r="E26" s="125"/>
      <c r="F26" s="132"/>
      <c r="G26" s="315" t="s">
        <v>461</v>
      </c>
      <c r="H26" s="316"/>
      <c r="I26" s="315" t="s">
        <v>462</v>
      </c>
      <c r="J26" s="316"/>
      <c r="K26" s="208" t="s">
        <v>431</v>
      </c>
      <c r="L26" s="208" t="s">
        <v>432</v>
      </c>
      <c r="M26" s="125"/>
      <c r="N26" s="125"/>
      <c r="O26" s="125"/>
      <c r="P26" s="125"/>
      <c r="Q26" s="125"/>
      <c r="R26" s="125"/>
      <c r="S26" s="125"/>
      <c r="T26" s="125"/>
      <c r="U26" s="125"/>
      <c r="V26" s="125"/>
      <c r="W26" s="125"/>
    </row>
    <row r="27" spans="1:23" ht="40.200000000000003" customHeight="1" x14ac:dyDescent="0.45">
      <c r="A27" s="125"/>
      <c r="B27" s="125"/>
      <c r="C27" s="125"/>
      <c r="D27" s="125"/>
      <c r="E27" s="125"/>
      <c r="F27" s="132"/>
      <c r="G27" s="313"/>
      <c r="H27" s="314"/>
      <c r="I27" s="313"/>
      <c r="J27" s="314"/>
      <c r="K27" s="209">
        <f>G27-I27</f>
        <v>0</v>
      </c>
      <c r="L27" s="209">
        <f>ROUNDDOWN(G27/5,0)</f>
        <v>0</v>
      </c>
      <c r="M27" s="125"/>
      <c r="N27" s="125"/>
      <c r="O27" s="125"/>
      <c r="P27" s="125"/>
      <c r="Q27" s="125"/>
      <c r="R27" s="125"/>
      <c r="S27" s="125"/>
      <c r="T27" s="125"/>
      <c r="U27" s="125"/>
      <c r="V27" s="125"/>
      <c r="W27" s="125"/>
    </row>
    <row r="28" spans="1:23" ht="30" customHeight="1" x14ac:dyDescent="0.45">
      <c r="A28" s="125"/>
      <c r="B28" s="125"/>
      <c r="C28" s="125"/>
      <c r="D28" s="125"/>
      <c r="E28" s="125"/>
      <c r="F28" s="132"/>
      <c r="G28" s="210" t="s">
        <v>463</v>
      </c>
      <c r="H28" s="210"/>
      <c r="I28" s="211"/>
      <c r="J28" s="211"/>
      <c r="K28" s="212"/>
      <c r="L28" s="212"/>
      <c r="M28" s="125"/>
      <c r="N28" s="125"/>
      <c r="O28" s="125"/>
      <c r="P28" s="125"/>
      <c r="Q28" s="125"/>
      <c r="R28" s="125"/>
      <c r="S28" s="125"/>
      <c r="T28" s="125"/>
      <c r="U28" s="125"/>
      <c r="V28" s="125"/>
      <c r="W28" s="125"/>
    </row>
    <row r="29" spans="1:23" ht="20.399999999999999" customHeight="1" thickBot="1" x14ac:dyDescent="0.5">
      <c r="A29" s="125"/>
      <c r="B29" s="125"/>
      <c r="C29" s="125"/>
      <c r="D29" s="125"/>
      <c r="E29" s="125"/>
      <c r="F29" s="125"/>
      <c r="G29" s="125"/>
      <c r="H29" s="125"/>
      <c r="I29" s="125"/>
      <c r="J29" s="125"/>
      <c r="K29" s="125"/>
      <c r="L29" s="125"/>
      <c r="M29" s="125"/>
      <c r="N29" s="125"/>
      <c r="O29" s="125"/>
      <c r="P29" s="125"/>
      <c r="Q29" s="125"/>
      <c r="R29" s="125"/>
      <c r="S29" s="125"/>
      <c r="T29" s="125"/>
      <c r="U29" s="125"/>
      <c r="V29" s="125"/>
      <c r="W29" s="125"/>
    </row>
    <row r="30" spans="1:23" ht="40.049999999999997" customHeight="1" thickBot="1" x14ac:dyDescent="0.5">
      <c r="A30" s="125"/>
      <c r="B30" s="125"/>
      <c r="C30" s="125"/>
      <c r="D30" s="126" t="s">
        <v>433</v>
      </c>
      <c r="E30" s="125"/>
      <c r="F30" s="125"/>
      <c r="G30" s="125"/>
      <c r="H30" s="125"/>
      <c r="I30" s="125"/>
      <c r="J30" s="293" t="s">
        <v>294</v>
      </c>
      <c r="K30" s="294"/>
      <c r="L30" s="134"/>
      <c r="M30" s="134"/>
      <c r="N30" s="134"/>
      <c r="O30" s="134"/>
      <c r="P30" s="134"/>
      <c r="Q30" s="125"/>
      <c r="S30" s="135"/>
      <c r="T30" s="135"/>
      <c r="U30" s="135"/>
      <c r="V30" s="135" t="s">
        <v>295</v>
      </c>
      <c r="W30" s="125"/>
    </row>
    <row r="31" spans="1:23" ht="48.6" x14ac:dyDescent="0.45">
      <c r="A31" s="125"/>
      <c r="B31" s="125"/>
      <c r="C31" s="125"/>
      <c r="D31" s="269" t="s">
        <v>296</v>
      </c>
      <c r="E31" s="269"/>
      <c r="F31" s="136" t="s">
        <v>297</v>
      </c>
      <c r="G31" s="136" t="s">
        <v>298</v>
      </c>
      <c r="H31" s="136" t="s">
        <v>299</v>
      </c>
      <c r="I31" s="136" t="s">
        <v>300</v>
      </c>
      <c r="J31" s="137" t="s">
        <v>301</v>
      </c>
      <c r="K31" s="137" t="s">
        <v>302</v>
      </c>
      <c r="L31" s="138" t="s">
        <v>303</v>
      </c>
      <c r="M31" s="138" t="s">
        <v>434</v>
      </c>
      <c r="N31" s="138" t="s">
        <v>304</v>
      </c>
      <c r="O31" s="138" t="s">
        <v>305</v>
      </c>
      <c r="P31" s="138" t="s">
        <v>306</v>
      </c>
      <c r="Q31" s="136" t="s">
        <v>307</v>
      </c>
      <c r="R31" s="136" t="s">
        <v>308</v>
      </c>
      <c r="S31" s="138" t="s">
        <v>352</v>
      </c>
      <c r="T31" s="138" t="s">
        <v>353</v>
      </c>
      <c r="U31" s="136" t="s">
        <v>354</v>
      </c>
      <c r="V31" s="136" t="s">
        <v>355</v>
      </c>
      <c r="W31" s="125"/>
    </row>
    <row r="32" spans="1:23" ht="40.049999999999997" customHeight="1" x14ac:dyDescent="0.45">
      <c r="A32" s="125"/>
      <c r="B32" s="125"/>
      <c r="C32" s="125"/>
      <c r="D32" s="288" t="s">
        <v>309</v>
      </c>
      <c r="E32" s="289"/>
      <c r="F32" s="139"/>
      <c r="G32" s="139"/>
      <c r="H32" s="139"/>
      <c r="I32" s="139"/>
      <c r="J32" s="139"/>
      <c r="K32" s="139"/>
      <c r="L32" s="139"/>
      <c r="M32" s="139"/>
      <c r="N32" s="139"/>
      <c r="O32" s="139"/>
      <c r="P32" s="139"/>
      <c r="Q32" s="139"/>
      <c r="R32" s="139"/>
      <c r="S32" s="176"/>
      <c r="T32" s="170"/>
      <c r="U32" s="170"/>
      <c r="V32" s="170"/>
      <c r="W32" s="125"/>
    </row>
    <row r="33" spans="1:24" ht="40.049999999999997" customHeight="1" x14ac:dyDescent="0.45">
      <c r="A33" s="125"/>
      <c r="B33" s="125"/>
      <c r="C33" s="125"/>
      <c r="D33" s="140"/>
      <c r="E33" s="141" t="s">
        <v>310</v>
      </c>
      <c r="F33" s="216"/>
      <c r="G33" s="217"/>
      <c r="H33" s="217"/>
      <c r="I33" s="142">
        <f>G33*H33</f>
        <v>0</v>
      </c>
      <c r="J33" s="218"/>
      <c r="K33" s="218"/>
      <c r="L33" s="142">
        <f>SUM(I33:K33)</f>
        <v>0</v>
      </c>
      <c r="M33" s="218"/>
      <c r="N33" s="142">
        <f>ROUNDDOWN((L33-M33)*4/5,-3)</f>
        <v>0</v>
      </c>
      <c r="O33" s="218"/>
      <c r="P33" s="142">
        <f>ROUNDDOWN(O33*4/5,-3)</f>
        <v>0</v>
      </c>
      <c r="Q33" s="143">
        <f>G33*1000000</f>
        <v>0</v>
      </c>
      <c r="R33" s="144">
        <f>MIN(N33,P33,Q33)</f>
        <v>0</v>
      </c>
      <c r="S33" s="177"/>
      <c r="T33" s="177"/>
      <c r="U33" s="177"/>
      <c r="V33" s="177"/>
      <c r="W33" s="125"/>
    </row>
    <row r="34" spans="1:24" ht="40.049999999999997" customHeight="1" x14ac:dyDescent="0.45">
      <c r="A34" s="125"/>
      <c r="B34" s="125"/>
      <c r="C34" s="125"/>
      <c r="D34" s="145"/>
      <c r="E34" s="141" t="s">
        <v>311</v>
      </c>
      <c r="F34" s="216"/>
      <c r="G34" s="217"/>
      <c r="H34" s="217"/>
      <c r="I34" s="142">
        <f t="shared" ref="I34:I42" si="0">G34*H34</f>
        <v>0</v>
      </c>
      <c r="J34" s="218"/>
      <c r="K34" s="218"/>
      <c r="L34" s="142">
        <f t="shared" ref="L34:L42" si="1">SUM(I34:K34)</f>
        <v>0</v>
      </c>
      <c r="M34" s="218"/>
      <c r="N34" s="142">
        <f>ROUNDDOWN((L34-M34)*4/5,-3)</f>
        <v>0</v>
      </c>
      <c r="O34" s="218"/>
      <c r="P34" s="142">
        <f>ROUNDDOWN(O34*4/5,-3)</f>
        <v>0</v>
      </c>
      <c r="Q34" s="143">
        <f>G34*300000</f>
        <v>0</v>
      </c>
      <c r="R34" s="144">
        <f>MIN(N34,P34,Q34)</f>
        <v>0</v>
      </c>
      <c r="S34" s="177"/>
      <c r="T34" s="177"/>
      <c r="U34" s="177"/>
      <c r="V34" s="177"/>
      <c r="W34" s="125"/>
    </row>
    <row r="35" spans="1:24" ht="40.049999999999997" customHeight="1" x14ac:dyDescent="0.45">
      <c r="A35" s="125"/>
      <c r="B35" s="125"/>
      <c r="C35" s="125"/>
      <c r="D35" s="145"/>
      <c r="E35" s="141" t="s">
        <v>312</v>
      </c>
      <c r="F35" s="216"/>
      <c r="G35" s="217"/>
      <c r="H35" s="217"/>
      <c r="I35" s="142">
        <f t="shared" si="0"/>
        <v>0</v>
      </c>
      <c r="J35" s="218"/>
      <c r="K35" s="218"/>
      <c r="L35" s="142">
        <f t="shared" si="1"/>
        <v>0</v>
      </c>
      <c r="M35" s="218"/>
      <c r="N35" s="142">
        <f t="shared" ref="N35:N39" si="2">ROUNDDOWN((L35-M35)*4/5,-3)</f>
        <v>0</v>
      </c>
      <c r="O35" s="218"/>
      <c r="P35" s="142">
        <f>ROUNDDOWN(O35*4/5,-3)</f>
        <v>0</v>
      </c>
      <c r="Q35" s="143">
        <f>G35*300000</f>
        <v>0</v>
      </c>
      <c r="R35" s="144">
        <f>MIN(N35,P35,Q35)</f>
        <v>0</v>
      </c>
      <c r="S35" s="177"/>
      <c r="T35" s="177"/>
      <c r="U35" s="177"/>
      <c r="V35" s="177"/>
      <c r="W35" s="125"/>
    </row>
    <row r="36" spans="1:24" ht="40.049999999999997" customHeight="1" x14ac:dyDescent="0.45">
      <c r="A36" s="125"/>
      <c r="B36" s="125"/>
      <c r="C36" s="125"/>
      <c r="D36" s="145"/>
      <c r="E36" s="141" t="s">
        <v>313</v>
      </c>
      <c r="F36" s="216"/>
      <c r="G36" s="217"/>
      <c r="H36" s="217"/>
      <c r="I36" s="142">
        <f t="shared" si="0"/>
        <v>0</v>
      </c>
      <c r="J36" s="218"/>
      <c r="K36" s="218"/>
      <c r="L36" s="142">
        <f t="shared" si="1"/>
        <v>0</v>
      </c>
      <c r="M36" s="218"/>
      <c r="N36" s="142">
        <f>ROUNDDOWN((L36-M36)*4/5,-3)</f>
        <v>0</v>
      </c>
      <c r="O36" s="218"/>
      <c r="P36" s="142">
        <f t="shared" ref="P36:P40" si="3">ROUNDDOWN(O36*4/5,-3)</f>
        <v>0</v>
      </c>
      <c r="Q36" s="143">
        <f>G36*1000000</f>
        <v>0</v>
      </c>
      <c r="R36" s="144">
        <f>MIN(N36,P36,Q36)</f>
        <v>0</v>
      </c>
      <c r="S36" s="177"/>
      <c r="T36" s="177"/>
      <c r="U36" s="177"/>
      <c r="V36" s="177"/>
      <c r="W36" s="125"/>
    </row>
    <row r="37" spans="1:24" ht="40.049999999999997" customHeight="1" x14ac:dyDescent="0.45">
      <c r="A37" s="125"/>
      <c r="B37" s="125"/>
      <c r="C37" s="125"/>
      <c r="D37" s="145"/>
      <c r="E37" s="141" t="s">
        <v>314</v>
      </c>
      <c r="F37" s="216"/>
      <c r="G37" s="217"/>
      <c r="H37" s="217"/>
      <c r="I37" s="142">
        <f t="shared" si="0"/>
        <v>0</v>
      </c>
      <c r="J37" s="218"/>
      <c r="K37" s="218"/>
      <c r="L37" s="142">
        <f t="shared" si="1"/>
        <v>0</v>
      </c>
      <c r="M37" s="218"/>
      <c r="N37" s="142">
        <f>ROUNDDOWN((L37-M37)*4/5,-3)</f>
        <v>0</v>
      </c>
      <c r="O37" s="218"/>
      <c r="P37" s="142">
        <f>ROUNDDOWN(O37*4/5,-3)</f>
        <v>0</v>
      </c>
      <c r="Q37" s="143">
        <f t="shared" ref="Q37:Q42" si="4">G37*300000</f>
        <v>0</v>
      </c>
      <c r="R37" s="144">
        <f t="shared" ref="R37" si="5">MIN(N37,P37,Q37)</f>
        <v>0</v>
      </c>
      <c r="S37" s="177"/>
      <c r="T37" s="177"/>
      <c r="U37" s="177"/>
      <c r="V37" s="177"/>
      <c r="W37" s="125"/>
    </row>
    <row r="38" spans="1:24" ht="40.049999999999997" customHeight="1" x14ac:dyDescent="0.45">
      <c r="A38" s="125"/>
      <c r="B38" s="125"/>
      <c r="C38" s="125"/>
      <c r="D38" s="145"/>
      <c r="E38" s="141" t="s">
        <v>315</v>
      </c>
      <c r="F38" s="216"/>
      <c r="G38" s="217"/>
      <c r="H38" s="217"/>
      <c r="I38" s="142">
        <f t="shared" si="0"/>
        <v>0</v>
      </c>
      <c r="J38" s="218"/>
      <c r="K38" s="218"/>
      <c r="L38" s="142">
        <f t="shared" si="1"/>
        <v>0</v>
      </c>
      <c r="M38" s="218"/>
      <c r="N38" s="142">
        <f>ROUNDDOWN((L38-M38)*4/5,-3)</f>
        <v>0</v>
      </c>
      <c r="O38" s="218"/>
      <c r="P38" s="142">
        <f>ROUNDDOWN(O38*4/5,-3)</f>
        <v>0</v>
      </c>
      <c r="Q38" s="143">
        <f t="shared" si="4"/>
        <v>0</v>
      </c>
      <c r="R38" s="144">
        <f>MIN(N38,P38,Q38)</f>
        <v>0</v>
      </c>
      <c r="S38" s="177"/>
      <c r="T38" s="177"/>
      <c r="U38" s="177"/>
      <c r="V38" s="177"/>
      <c r="W38" s="125"/>
    </row>
    <row r="39" spans="1:24" ht="40.049999999999997" customHeight="1" x14ac:dyDescent="0.45">
      <c r="A39" s="125"/>
      <c r="B39" s="125"/>
      <c r="C39" s="125"/>
      <c r="D39" s="145"/>
      <c r="E39" s="141" t="s">
        <v>316</v>
      </c>
      <c r="F39" s="216"/>
      <c r="G39" s="217"/>
      <c r="H39" s="217"/>
      <c r="I39" s="142">
        <f t="shared" si="0"/>
        <v>0</v>
      </c>
      <c r="J39" s="218"/>
      <c r="K39" s="218"/>
      <c r="L39" s="142">
        <f t="shared" si="1"/>
        <v>0</v>
      </c>
      <c r="M39" s="218"/>
      <c r="N39" s="142">
        <f t="shared" si="2"/>
        <v>0</v>
      </c>
      <c r="O39" s="218"/>
      <c r="P39" s="142">
        <f>ROUNDDOWN(O39*4/5,-3)</f>
        <v>0</v>
      </c>
      <c r="Q39" s="143">
        <f t="shared" si="4"/>
        <v>0</v>
      </c>
      <c r="R39" s="144">
        <f>MIN(N39,P39,Q39)</f>
        <v>0</v>
      </c>
      <c r="S39" s="177"/>
      <c r="T39" s="177"/>
      <c r="U39" s="177"/>
      <c r="V39" s="177"/>
      <c r="W39" s="125"/>
    </row>
    <row r="40" spans="1:24" ht="40.049999999999997" customHeight="1" x14ac:dyDescent="0.45">
      <c r="A40" s="125"/>
      <c r="B40" s="125"/>
      <c r="C40" s="125"/>
      <c r="D40" s="145"/>
      <c r="E40" s="141" t="s">
        <v>317</v>
      </c>
      <c r="F40" s="216"/>
      <c r="G40" s="217"/>
      <c r="H40" s="217"/>
      <c r="I40" s="142">
        <f t="shared" si="0"/>
        <v>0</v>
      </c>
      <c r="J40" s="218"/>
      <c r="K40" s="218"/>
      <c r="L40" s="142">
        <f t="shared" si="1"/>
        <v>0</v>
      </c>
      <c r="M40" s="218"/>
      <c r="N40" s="142">
        <f>ROUNDDOWN((L40-M40)*4/5,-3)</f>
        <v>0</v>
      </c>
      <c r="O40" s="218"/>
      <c r="P40" s="142">
        <f t="shared" si="3"/>
        <v>0</v>
      </c>
      <c r="Q40" s="143">
        <f>G40*300000</f>
        <v>0</v>
      </c>
      <c r="R40" s="144">
        <f>MIN(N40,P40,Q40)</f>
        <v>0</v>
      </c>
      <c r="S40" s="177"/>
      <c r="T40" s="177"/>
      <c r="U40" s="177"/>
      <c r="V40" s="177"/>
      <c r="W40" s="125"/>
    </row>
    <row r="41" spans="1:24" ht="40.049999999999997" customHeight="1" x14ac:dyDescent="0.45">
      <c r="A41" s="125"/>
      <c r="B41" s="125"/>
      <c r="C41" s="125"/>
      <c r="D41" s="145"/>
      <c r="E41" s="141" t="s">
        <v>318</v>
      </c>
      <c r="F41" s="216"/>
      <c r="G41" s="217"/>
      <c r="H41" s="217"/>
      <c r="I41" s="142">
        <f t="shared" si="0"/>
        <v>0</v>
      </c>
      <c r="J41" s="218"/>
      <c r="K41" s="218"/>
      <c r="L41" s="142">
        <f t="shared" si="1"/>
        <v>0</v>
      </c>
      <c r="M41" s="218"/>
      <c r="N41" s="142">
        <f>ROUNDDOWN((L41-M41)*4/5,-3)</f>
        <v>0</v>
      </c>
      <c r="O41" s="218"/>
      <c r="P41" s="142">
        <f>ROUNDDOWN(O41*4/5,-3)</f>
        <v>0</v>
      </c>
      <c r="Q41" s="143">
        <f t="shared" si="4"/>
        <v>0</v>
      </c>
      <c r="R41" s="144">
        <f>MIN(N41,P41,Q41)</f>
        <v>0</v>
      </c>
      <c r="S41" s="177"/>
      <c r="T41" s="177"/>
      <c r="U41" s="177"/>
      <c r="V41" s="177"/>
      <c r="W41" s="125"/>
    </row>
    <row r="42" spans="1:24" ht="40.049999999999997" customHeight="1" x14ac:dyDescent="0.45">
      <c r="A42" s="125"/>
      <c r="B42" s="125"/>
      <c r="C42" s="125"/>
      <c r="D42" s="146"/>
      <c r="E42" s="141" t="s">
        <v>319</v>
      </c>
      <c r="F42" s="216"/>
      <c r="G42" s="217"/>
      <c r="H42" s="217"/>
      <c r="I42" s="142">
        <f t="shared" si="0"/>
        <v>0</v>
      </c>
      <c r="J42" s="218"/>
      <c r="K42" s="218"/>
      <c r="L42" s="142">
        <f t="shared" si="1"/>
        <v>0</v>
      </c>
      <c r="M42" s="218"/>
      <c r="N42" s="142">
        <f>ROUNDDOWN((L42-M42)*4/5,-3)</f>
        <v>0</v>
      </c>
      <c r="O42" s="218"/>
      <c r="P42" s="142">
        <f>ROUNDDOWN(O42*4/5,-3)</f>
        <v>0</v>
      </c>
      <c r="Q42" s="143">
        <f t="shared" si="4"/>
        <v>0</v>
      </c>
      <c r="R42" s="144">
        <f>MIN(N42,P42,Q42)</f>
        <v>0</v>
      </c>
      <c r="S42" s="177"/>
      <c r="T42" s="177"/>
      <c r="U42" s="177"/>
      <c r="V42" s="177"/>
      <c r="W42" s="125"/>
    </row>
    <row r="43" spans="1:24" ht="40.049999999999997" customHeight="1" x14ac:dyDescent="0.45">
      <c r="A43" s="125"/>
      <c r="B43" s="125"/>
      <c r="C43" s="125"/>
      <c r="D43" s="254" t="s">
        <v>457</v>
      </c>
      <c r="E43" s="255"/>
      <c r="F43" s="255"/>
      <c r="G43" s="178">
        <f>SUM(G33:G42)</f>
        <v>0</v>
      </c>
      <c r="H43" s="192"/>
      <c r="I43" s="193"/>
      <c r="J43" s="194"/>
      <c r="K43" s="194"/>
      <c r="L43" s="193"/>
      <c r="M43" s="194"/>
      <c r="N43" s="193"/>
      <c r="O43" s="194"/>
      <c r="P43" s="193"/>
      <c r="Q43" s="195"/>
      <c r="R43" s="144">
        <f>SUM(R33:R42)</f>
        <v>0</v>
      </c>
      <c r="S43" s="177"/>
      <c r="T43" s="177"/>
      <c r="U43" s="177"/>
      <c r="V43" s="177"/>
      <c r="W43" s="125"/>
    </row>
    <row r="44" spans="1:24" ht="40.049999999999997" customHeight="1" x14ac:dyDescent="0.45">
      <c r="A44" s="125"/>
      <c r="B44" s="125"/>
      <c r="C44" s="125"/>
      <c r="D44" s="291" t="s">
        <v>320</v>
      </c>
      <c r="E44" s="292"/>
      <c r="F44" s="147"/>
      <c r="G44" s="190"/>
      <c r="H44" s="190"/>
      <c r="I44" s="191"/>
      <c r="J44" s="191"/>
      <c r="K44" s="191"/>
      <c r="L44" s="191"/>
      <c r="M44" s="191"/>
      <c r="N44" s="191"/>
      <c r="O44" s="191"/>
      <c r="P44" s="191"/>
      <c r="Q44" s="191"/>
      <c r="R44" s="191"/>
      <c r="S44" s="191"/>
      <c r="T44" s="171"/>
      <c r="U44" s="171"/>
      <c r="V44" s="171"/>
      <c r="W44" s="125"/>
    </row>
    <row r="45" spans="1:24" ht="40.049999999999997" customHeight="1" x14ac:dyDescent="0.45">
      <c r="A45" s="125"/>
      <c r="B45" s="125"/>
      <c r="C45" s="125"/>
      <c r="D45" s="148"/>
      <c r="E45" s="395" t="s">
        <v>321</v>
      </c>
      <c r="F45" s="298"/>
      <c r="G45" s="299"/>
      <c r="H45" s="299"/>
      <c r="I45" s="247"/>
      <c r="J45" s="247"/>
      <c r="K45" s="247"/>
      <c r="L45" s="246">
        <f>SUM(I45:K47)</f>
        <v>0</v>
      </c>
      <c r="M45" s="247"/>
      <c r="N45" s="246">
        <f>ROUNDDOWN((L45-M45)*4/5,-3)</f>
        <v>0</v>
      </c>
      <c r="O45" s="247"/>
      <c r="P45" s="246">
        <f>ROUNDDOWN(O45*4/5,-3)</f>
        <v>0</v>
      </c>
      <c r="Q45" s="246" t="str">
        <f>IF(E45="（契約方法を選択する）", 0, IF(OR(E46="", E47="", E47="ケアプランデータ連携システムのデータ連携について選択"), "条件が不正です", IF(AND(E45="職員数に応じて必要なライセンス数が変動するもの", E46="（職員数をプルダウンから選択）"), "条件が不正です", IF(E45="職員数に応じて必要なライセンス数が変動しないもの", 2500000 + IF(E47="5事業所以上と連携する", 50000, 0), IF(E45="職員数に応じて必要なライセンス数が変動するもの", IF(E46="１名以上10名以下", 1000000, IF(E46="11名以上20名以下", 1500000, IF(E46="21名以上30名以下", 2000000, IF(E46="31名以上", 2500000, "条件が不正です")))) + IF(E47="５事業所以上と連携する", 50000, 0), "条件が不正です")))))</f>
        <v>条件が不正です</v>
      </c>
      <c r="R45" s="246">
        <f>MIN(N45,P45,Q45)</f>
        <v>0</v>
      </c>
      <c r="S45" s="250"/>
      <c r="T45" s="250"/>
      <c r="U45" s="250"/>
      <c r="V45" s="250"/>
      <c r="W45" s="249"/>
      <c r="X45" s="149"/>
    </row>
    <row r="46" spans="1:24" ht="40.049999999999997" customHeight="1" x14ac:dyDescent="0.45">
      <c r="A46" s="125"/>
      <c r="B46" s="125"/>
      <c r="C46" s="125"/>
      <c r="D46" s="290"/>
      <c r="E46" s="395" t="s">
        <v>322</v>
      </c>
      <c r="F46" s="298"/>
      <c r="G46" s="299"/>
      <c r="H46" s="299"/>
      <c r="I46" s="247"/>
      <c r="J46" s="247"/>
      <c r="K46" s="247"/>
      <c r="L46" s="246"/>
      <c r="M46" s="247"/>
      <c r="N46" s="246"/>
      <c r="O46" s="247"/>
      <c r="P46" s="246"/>
      <c r="Q46" s="246"/>
      <c r="R46" s="246"/>
      <c r="S46" s="250"/>
      <c r="T46" s="250"/>
      <c r="U46" s="250"/>
      <c r="V46" s="250"/>
      <c r="W46" s="249"/>
    </row>
    <row r="47" spans="1:24" ht="40.049999999999997" customHeight="1" x14ac:dyDescent="0.45">
      <c r="A47" s="125"/>
      <c r="B47" s="125"/>
      <c r="C47" s="125"/>
      <c r="D47" s="290"/>
      <c r="E47" s="395" t="s">
        <v>323</v>
      </c>
      <c r="F47" s="298"/>
      <c r="G47" s="299"/>
      <c r="H47" s="299"/>
      <c r="I47" s="247"/>
      <c r="J47" s="247"/>
      <c r="K47" s="247"/>
      <c r="L47" s="246"/>
      <c r="M47" s="247"/>
      <c r="N47" s="246"/>
      <c r="O47" s="247"/>
      <c r="P47" s="246"/>
      <c r="Q47" s="246"/>
      <c r="R47" s="246"/>
      <c r="S47" s="250"/>
      <c r="T47" s="250"/>
      <c r="U47" s="250"/>
      <c r="V47" s="250"/>
      <c r="W47" s="249"/>
    </row>
    <row r="48" spans="1:24" ht="40.049999999999997" customHeight="1" x14ac:dyDescent="0.45">
      <c r="A48" s="125"/>
      <c r="B48" s="125"/>
      <c r="C48" s="125"/>
      <c r="D48" s="291" t="s">
        <v>324</v>
      </c>
      <c r="E48" s="292"/>
      <c r="F48" s="150"/>
      <c r="G48" s="151"/>
      <c r="H48" s="151"/>
      <c r="I48" s="152"/>
      <c r="J48" s="152"/>
      <c r="K48" s="152"/>
      <c r="L48" s="152"/>
      <c r="M48" s="152"/>
      <c r="N48" s="152"/>
      <c r="O48" s="152"/>
      <c r="P48" s="152"/>
      <c r="Q48" s="151"/>
      <c r="R48" s="151"/>
      <c r="S48" s="151"/>
      <c r="T48" s="172"/>
      <c r="U48" s="172"/>
      <c r="V48" s="172"/>
      <c r="W48" s="125"/>
    </row>
    <row r="49" spans="1:23" ht="40.049999999999997" customHeight="1" x14ac:dyDescent="0.45">
      <c r="A49" s="125"/>
      <c r="B49" s="125"/>
      <c r="C49" s="125"/>
      <c r="D49" s="145"/>
      <c r="E49" s="141" t="s">
        <v>438</v>
      </c>
      <c r="F49" s="216"/>
      <c r="G49" s="217"/>
      <c r="H49" s="217"/>
      <c r="I49" s="142">
        <f>G49*H49</f>
        <v>0</v>
      </c>
      <c r="J49" s="153"/>
      <c r="K49" s="153"/>
      <c r="L49" s="142">
        <f>I49</f>
        <v>0</v>
      </c>
      <c r="M49" s="218"/>
      <c r="N49" s="142">
        <f>ROUNDDOWN((L49-M49)*4/5,-3)</f>
        <v>0</v>
      </c>
      <c r="O49" s="218"/>
      <c r="P49" s="142">
        <f>ROUNDDOWN((O49*4/5),-3)</f>
        <v>0</v>
      </c>
      <c r="Q49" s="143">
        <f>G49*1000000</f>
        <v>0</v>
      </c>
      <c r="R49" s="154">
        <f>MIN(N49,P49,Q49)</f>
        <v>0</v>
      </c>
      <c r="S49" s="177"/>
      <c r="T49" s="177"/>
      <c r="U49" s="177"/>
      <c r="V49" s="177"/>
      <c r="W49" s="125"/>
    </row>
    <row r="50" spans="1:23" ht="48.6" x14ac:dyDescent="0.45">
      <c r="A50" s="125"/>
      <c r="B50" s="125"/>
      <c r="C50" s="125"/>
      <c r="D50" s="145"/>
      <c r="E50" s="141" t="s">
        <v>439</v>
      </c>
      <c r="F50" s="216"/>
      <c r="G50" s="217"/>
      <c r="H50" s="217"/>
      <c r="I50" s="142">
        <f t="shared" ref="I50:I54" si="6">G50*H50</f>
        <v>0</v>
      </c>
      <c r="J50" s="153"/>
      <c r="K50" s="153"/>
      <c r="L50" s="142">
        <f t="shared" ref="L50:L54" si="7">I50</f>
        <v>0</v>
      </c>
      <c r="M50" s="218"/>
      <c r="N50" s="142">
        <f t="shared" ref="N50:N54" si="8">ROUNDDOWN((L50-M50)*4/5,-3)</f>
        <v>0</v>
      </c>
      <c r="O50" s="218"/>
      <c r="P50" s="142">
        <f t="shared" ref="P50:P54" si="9">ROUNDDOWN((O50*4/5),-3)</f>
        <v>0</v>
      </c>
      <c r="Q50" s="143">
        <f t="shared" ref="Q50:Q54" si="10">G50*1000000</f>
        <v>0</v>
      </c>
      <c r="R50" s="154">
        <f t="shared" ref="R50:R53" si="11">MIN(N50,P50,Q50)</f>
        <v>0</v>
      </c>
      <c r="S50" s="177"/>
      <c r="T50" s="177"/>
      <c r="U50" s="177"/>
      <c r="V50" s="177"/>
      <c r="W50" s="125"/>
    </row>
    <row r="51" spans="1:23" ht="40.049999999999997" customHeight="1" x14ac:dyDescent="0.45">
      <c r="A51" s="125"/>
      <c r="B51" s="125"/>
      <c r="C51" s="125"/>
      <c r="D51" s="145"/>
      <c r="E51" s="141" t="s">
        <v>440</v>
      </c>
      <c r="F51" s="216"/>
      <c r="G51" s="217"/>
      <c r="H51" s="217"/>
      <c r="I51" s="142">
        <f t="shared" si="6"/>
        <v>0</v>
      </c>
      <c r="J51" s="153"/>
      <c r="K51" s="153"/>
      <c r="L51" s="142">
        <f t="shared" si="7"/>
        <v>0</v>
      </c>
      <c r="M51" s="218"/>
      <c r="N51" s="142">
        <f t="shared" si="8"/>
        <v>0</v>
      </c>
      <c r="O51" s="218"/>
      <c r="P51" s="142">
        <f t="shared" si="9"/>
        <v>0</v>
      </c>
      <c r="Q51" s="143">
        <f t="shared" si="10"/>
        <v>0</v>
      </c>
      <c r="R51" s="154">
        <f t="shared" si="11"/>
        <v>0</v>
      </c>
      <c r="S51" s="177"/>
      <c r="T51" s="177"/>
      <c r="U51" s="177"/>
      <c r="V51" s="177"/>
      <c r="W51" s="125"/>
    </row>
    <row r="52" spans="1:23" ht="40.049999999999997" customHeight="1" x14ac:dyDescent="0.45">
      <c r="A52" s="125"/>
      <c r="B52" s="125"/>
      <c r="C52" s="125"/>
      <c r="D52" s="145"/>
      <c r="E52" s="141" t="s">
        <v>441</v>
      </c>
      <c r="F52" s="216"/>
      <c r="G52" s="217"/>
      <c r="H52" s="217"/>
      <c r="I52" s="142">
        <f t="shared" si="6"/>
        <v>0</v>
      </c>
      <c r="J52" s="153"/>
      <c r="K52" s="153"/>
      <c r="L52" s="142">
        <f t="shared" si="7"/>
        <v>0</v>
      </c>
      <c r="M52" s="218"/>
      <c r="N52" s="142">
        <f t="shared" si="8"/>
        <v>0</v>
      </c>
      <c r="O52" s="218"/>
      <c r="P52" s="142">
        <f t="shared" si="9"/>
        <v>0</v>
      </c>
      <c r="Q52" s="143">
        <f t="shared" si="10"/>
        <v>0</v>
      </c>
      <c r="R52" s="154">
        <f t="shared" si="11"/>
        <v>0</v>
      </c>
      <c r="S52" s="177"/>
      <c r="T52" s="177"/>
      <c r="U52" s="177"/>
      <c r="V52" s="177"/>
      <c r="W52" s="125"/>
    </row>
    <row r="53" spans="1:23" ht="40.049999999999997" customHeight="1" x14ac:dyDescent="0.45">
      <c r="A53" s="125"/>
      <c r="B53" s="125"/>
      <c r="C53" s="125"/>
      <c r="D53" s="145"/>
      <c r="E53" s="141" t="s">
        <v>442</v>
      </c>
      <c r="F53" s="216"/>
      <c r="G53" s="217"/>
      <c r="H53" s="217"/>
      <c r="I53" s="142">
        <f t="shared" si="6"/>
        <v>0</v>
      </c>
      <c r="J53" s="153"/>
      <c r="K53" s="153"/>
      <c r="L53" s="142">
        <f t="shared" si="7"/>
        <v>0</v>
      </c>
      <c r="M53" s="218"/>
      <c r="N53" s="142">
        <f t="shared" si="8"/>
        <v>0</v>
      </c>
      <c r="O53" s="218"/>
      <c r="P53" s="142">
        <f t="shared" si="9"/>
        <v>0</v>
      </c>
      <c r="Q53" s="143">
        <f t="shared" si="10"/>
        <v>0</v>
      </c>
      <c r="R53" s="154">
        <f t="shared" si="11"/>
        <v>0</v>
      </c>
      <c r="S53" s="177"/>
      <c r="T53" s="177"/>
      <c r="U53" s="177"/>
      <c r="V53" s="177"/>
      <c r="W53" s="125"/>
    </row>
    <row r="54" spans="1:23" ht="40.049999999999997" customHeight="1" x14ac:dyDescent="0.45">
      <c r="A54" s="125"/>
      <c r="B54" s="125"/>
      <c r="C54" s="125"/>
      <c r="D54" s="146"/>
      <c r="E54" s="141" t="s">
        <v>443</v>
      </c>
      <c r="F54" s="216"/>
      <c r="G54" s="217"/>
      <c r="H54" s="217"/>
      <c r="I54" s="142">
        <f t="shared" si="6"/>
        <v>0</v>
      </c>
      <c r="J54" s="153"/>
      <c r="K54" s="153"/>
      <c r="L54" s="142">
        <f t="shared" si="7"/>
        <v>0</v>
      </c>
      <c r="M54" s="218"/>
      <c r="N54" s="142">
        <f t="shared" si="8"/>
        <v>0</v>
      </c>
      <c r="O54" s="218"/>
      <c r="P54" s="142">
        <f t="shared" si="9"/>
        <v>0</v>
      </c>
      <c r="Q54" s="143">
        <f t="shared" si="10"/>
        <v>0</v>
      </c>
      <c r="R54" s="154">
        <f>MIN(N54,P54,Q54)</f>
        <v>0</v>
      </c>
      <c r="S54" s="177"/>
      <c r="T54" s="177"/>
      <c r="U54" s="177"/>
      <c r="V54" s="177"/>
      <c r="W54" s="125"/>
    </row>
    <row r="55" spans="1:23" ht="40.049999999999997" customHeight="1" x14ac:dyDescent="0.45">
      <c r="A55" s="125"/>
      <c r="B55" s="125"/>
      <c r="C55" s="125"/>
      <c r="D55" s="295" t="s">
        <v>457</v>
      </c>
      <c r="E55" s="296"/>
      <c r="F55" s="297"/>
      <c r="G55" s="196">
        <f>SUM(G49:G54)</f>
        <v>0</v>
      </c>
      <c r="H55" s="198"/>
      <c r="I55" s="193"/>
      <c r="J55" s="153"/>
      <c r="K55" s="153"/>
      <c r="L55" s="193"/>
      <c r="M55" s="193"/>
      <c r="N55" s="193"/>
      <c r="O55" s="193"/>
      <c r="P55" s="193"/>
      <c r="Q55" s="195"/>
      <c r="R55" s="197">
        <f>SUM(R49:R54)</f>
        <v>0</v>
      </c>
      <c r="S55" s="177"/>
      <c r="T55" s="177"/>
      <c r="U55" s="177"/>
      <c r="V55" s="177"/>
      <c r="W55" s="125"/>
    </row>
    <row r="56" spans="1:23" ht="40.049999999999997" customHeight="1" x14ac:dyDescent="0.45">
      <c r="A56" s="125"/>
      <c r="B56" s="125"/>
      <c r="C56" s="125"/>
      <c r="D56" s="254" t="s">
        <v>325</v>
      </c>
      <c r="E56" s="255"/>
      <c r="F56" s="256"/>
      <c r="G56" s="155">
        <f>G43+G55</f>
        <v>0</v>
      </c>
      <c r="H56" s="198"/>
      <c r="I56" s="153"/>
      <c r="J56" s="199"/>
      <c r="K56" s="199"/>
      <c r="L56" s="177"/>
      <c r="M56" s="177"/>
      <c r="N56" s="177"/>
      <c r="O56" s="177"/>
      <c r="P56" s="177"/>
      <c r="Q56" s="177"/>
      <c r="R56" s="144">
        <f>R43+R45+R55</f>
        <v>0</v>
      </c>
      <c r="S56" s="219"/>
      <c r="T56" s="144">
        <f>MIN(R56,S56)</f>
        <v>0</v>
      </c>
      <c r="U56" s="179">
        <v>0</v>
      </c>
      <c r="V56" s="144">
        <f>T56-U56</f>
        <v>0</v>
      </c>
      <c r="W56" s="125"/>
    </row>
    <row r="57" spans="1:23" ht="10.050000000000001" customHeight="1" thickBot="1" x14ac:dyDescent="0.5">
      <c r="A57" s="125"/>
      <c r="B57" s="125"/>
      <c r="C57" s="125"/>
      <c r="D57" s="125"/>
      <c r="E57" s="125"/>
      <c r="F57" s="125"/>
      <c r="G57" s="125"/>
      <c r="H57" s="125"/>
      <c r="I57" s="125"/>
      <c r="J57" s="125"/>
      <c r="K57" s="125"/>
      <c r="L57" s="125"/>
      <c r="M57" s="125"/>
      <c r="N57" s="125"/>
      <c r="O57" s="125"/>
      <c r="P57" s="125"/>
      <c r="Q57" s="125"/>
      <c r="R57" s="157"/>
      <c r="S57" s="157"/>
      <c r="T57" s="157"/>
      <c r="U57" s="157"/>
      <c r="V57" s="157"/>
      <c r="W57" s="125"/>
    </row>
    <row r="58" spans="1:23" ht="40.049999999999997" customHeight="1" thickBot="1" x14ac:dyDescent="0.5">
      <c r="A58" s="125"/>
      <c r="B58" s="125"/>
      <c r="C58" s="125"/>
      <c r="D58" s="126" t="s">
        <v>326</v>
      </c>
      <c r="E58" s="125"/>
      <c r="F58" s="125"/>
      <c r="G58" s="125"/>
      <c r="H58" s="125"/>
      <c r="I58" s="125"/>
      <c r="J58" s="293" t="s">
        <v>294</v>
      </c>
      <c r="K58" s="294"/>
      <c r="L58" s="134"/>
      <c r="M58" s="134"/>
      <c r="N58" s="134"/>
      <c r="O58" s="134"/>
      <c r="P58" s="134"/>
      <c r="Q58" s="125"/>
      <c r="S58" s="135"/>
      <c r="T58" s="135"/>
      <c r="U58" s="135"/>
      <c r="V58" s="135" t="s">
        <v>295</v>
      </c>
      <c r="W58" s="125"/>
    </row>
    <row r="59" spans="1:23" ht="48.6" x14ac:dyDescent="0.45">
      <c r="A59" s="125"/>
      <c r="B59" s="125"/>
      <c r="C59" s="125"/>
      <c r="D59" s="269" t="s">
        <v>296</v>
      </c>
      <c r="E59" s="269"/>
      <c r="F59" s="136" t="s">
        <v>327</v>
      </c>
      <c r="G59" s="136" t="s">
        <v>298</v>
      </c>
      <c r="H59" s="136" t="s">
        <v>299</v>
      </c>
      <c r="I59" s="136" t="s">
        <v>300</v>
      </c>
      <c r="J59" s="137" t="s">
        <v>301</v>
      </c>
      <c r="K59" s="137" t="s">
        <v>328</v>
      </c>
      <c r="L59" s="138" t="s">
        <v>303</v>
      </c>
      <c r="M59" s="138" t="s">
        <v>434</v>
      </c>
      <c r="N59" s="138" t="s">
        <v>304</v>
      </c>
      <c r="O59" s="138" t="s">
        <v>305</v>
      </c>
      <c r="P59" s="138" t="s">
        <v>306</v>
      </c>
      <c r="Q59" s="136" t="s">
        <v>307</v>
      </c>
      <c r="R59" s="136" t="s">
        <v>308</v>
      </c>
      <c r="S59" s="138" t="s">
        <v>352</v>
      </c>
      <c r="T59" s="138" t="s">
        <v>353</v>
      </c>
      <c r="U59" s="136" t="s">
        <v>354</v>
      </c>
      <c r="V59" s="136" t="s">
        <v>355</v>
      </c>
      <c r="W59" s="125"/>
    </row>
    <row r="60" spans="1:23" ht="40.049999999999997" customHeight="1" x14ac:dyDescent="0.45">
      <c r="A60" s="125"/>
      <c r="B60" s="125"/>
      <c r="C60" s="125"/>
      <c r="D60" s="409" t="s">
        <v>329</v>
      </c>
      <c r="E60" s="410"/>
      <c r="F60" s="220"/>
      <c r="G60" s="220"/>
      <c r="H60" s="220"/>
      <c r="I60" s="221"/>
      <c r="J60" s="248"/>
      <c r="K60" s="248"/>
      <c r="L60" s="248"/>
      <c r="M60" s="248"/>
      <c r="N60" s="248"/>
      <c r="O60" s="248"/>
      <c r="P60" s="248"/>
      <c r="Q60" s="248"/>
      <c r="R60" s="248"/>
      <c r="S60" s="248"/>
      <c r="T60" s="248"/>
      <c r="U60" s="248"/>
      <c r="V60" s="248"/>
      <c r="W60" s="125"/>
    </row>
    <row r="61" spans="1:23" ht="40.049999999999997" customHeight="1" x14ac:dyDescent="0.45">
      <c r="A61" s="125"/>
      <c r="B61" s="125"/>
      <c r="C61" s="125"/>
      <c r="D61" s="288" t="s">
        <v>330</v>
      </c>
      <c r="E61" s="289"/>
      <c r="F61" s="158"/>
      <c r="G61" s="158"/>
      <c r="H61" s="158"/>
      <c r="I61" s="159"/>
      <c r="J61" s="248"/>
      <c r="K61" s="248"/>
      <c r="L61" s="248"/>
      <c r="M61" s="248"/>
      <c r="N61" s="248"/>
      <c r="O61" s="248"/>
      <c r="P61" s="248"/>
      <c r="Q61" s="248"/>
      <c r="R61" s="248"/>
      <c r="S61" s="248"/>
      <c r="T61" s="248"/>
      <c r="U61" s="248"/>
      <c r="V61" s="248"/>
      <c r="W61" s="125"/>
    </row>
    <row r="62" spans="1:23" ht="40.049999999999997" customHeight="1" x14ac:dyDescent="0.45">
      <c r="A62" s="125"/>
      <c r="B62" s="125"/>
      <c r="C62" s="125"/>
      <c r="D62" s="148"/>
      <c r="E62" s="396" t="s">
        <v>331</v>
      </c>
      <c r="F62" s="220"/>
      <c r="G62" s="220"/>
      <c r="H62" s="220"/>
      <c r="I62" s="220"/>
      <c r="J62" s="248"/>
      <c r="K62" s="248"/>
      <c r="L62" s="248"/>
      <c r="M62" s="248"/>
      <c r="N62" s="248"/>
      <c r="O62" s="248"/>
      <c r="P62" s="248"/>
      <c r="Q62" s="248"/>
      <c r="R62" s="248"/>
      <c r="S62" s="248"/>
      <c r="T62" s="248"/>
      <c r="U62" s="248"/>
      <c r="V62" s="248"/>
      <c r="W62" s="125"/>
    </row>
    <row r="63" spans="1:23" ht="40.049999999999997" customHeight="1" x14ac:dyDescent="0.45">
      <c r="A63" s="125"/>
      <c r="B63" s="125"/>
      <c r="C63" s="125"/>
      <c r="D63" s="148"/>
      <c r="E63" s="396" t="s">
        <v>331</v>
      </c>
      <c r="F63" s="220"/>
      <c r="G63" s="220"/>
      <c r="H63" s="220"/>
      <c r="I63" s="220"/>
      <c r="J63" s="248"/>
      <c r="K63" s="248"/>
      <c r="L63" s="248"/>
      <c r="M63" s="248"/>
      <c r="N63" s="248"/>
      <c r="O63" s="248"/>
      <c r="P63" s="248"/>
      <c r="Q63" s="248"/>
      <c r="R63" s="248"/>
      <c r="S63" s="248"/>
      <c r="T63" s="248"/>
      <c r="U63" s="248"/>
      <c r="V63" s="248"/>
      <c r="W63" s="125"/>
    </row>
    <row r="64" spans="1:23" ht="40.049999999999997" customHeight="1" x14ac:dyDescent="0.45">
      <c r="A64" s="125"/>
      <c r="B64" s="125"/>
      <c r="C64" s="125"/>
      <c r="D64" s="148"/>
      <c r="E64" s="396" t="s">
        <v>331</v>
      </c>
      <c r="F64" s="220"/>
      <c r="G64" s="220"/>
      <c r="H64" s="220"/>
      <c r="I64" s="220"/>
      <c r="J64" s="248"/>
      <c r="K64" s="248"/>
      <c r="L64" s="248"/>
      <c r="M64" s="248"/>
      <c r="N64" s="248"/>
      <c r="O64" s="248"/>
      <c r="P64" s="248"/>
      <c r="Q64" s="248"/>
      <c r="R64" s="248"/>
      <c r="S64" s="248"/>
      <c r="T64" s="248"/>
      <c r="U64" s="248"/>
      <c r="V64" s="248"/>
      <c r="W64" s="125"/>
    </row>
    <row r="65" spans="1:23" ht="40.049999999999997" customHeight="1" x14ac:dyDescent="0.45">
      <c r="A65" s="125"/>
      <c r="B65" s="125"/>
      <c r="C65" s="125"/>
      <c r="D65" s="148"/>
      <c r="E65" s="396" t="s">
        <v>331</v>
      </c>
      <c r="F65" s="220"/>
      <c r="G65" s="220"/>
      <c r="H65" s="220"/>
      <c r="I65" s="220"/>
      <c r="J65" s="248"/>
      <c r="K65" s="248"/>
      <c r="L65" s="248"/>
      <c r="M65" s="248"/>
      <c r="N65" s="248"/>
      <c r="O65" s="248"/>
      <c r="P65" s="248"/>
      <c r="Q65" s="248"/>
      <c r="R65" s="248"/>
      <c r="S65" s="248"/>
      <c r="T65" s="248"/>
      <c r="U65" s="248"/>
      <c r="V65" s="248"/>
      <c r="W65" s="125"/>
    </row>
    <row r="66" spans="1:23" ht="40.049999999999997" customHeight="1" x14ac:dyDescent="0.45">
      <c r="A66" s="125"/>
      <c r="B66" s="125"/>
      <c r="C66" s="125"/>
      <c r="D66" s="254" t="s">
        <v>325</v>
      </c>
      <c r="E66" s="255"/>
      <c r="F66" s="256"/>
      <c r="G66" s="160">
        <f>SUM(G62:G65)</f>
        <v>0</v>
      </c>
      <c r="H66" s="160"/>
      <c r="I66" s="142">
        <f>SUBTOTAL(9,I60,I62:I65)</f>
        <v>0</v>
      </c>
      <c r="J66" s="222"/>
      <c r="K66" s="222"/>
      <c r="L66" s="142">
        <f>SUM(I66:K66)</f>
        <v>0</v>
      </c>
      <c r="M66" s="222"/>
      <c r="N66" s="142">
        <f>ROUNDDOWN((L66-M66)*4/5,-3)</f>
        <v>0</v>
      </c>
      <c r="O66" s="222"/>
      <c r="P66" s="142">
        <f>ROUNDDOWN(O66*4/5,-3)</f>
        <v>0</v>
      </c>
      <c r="Q66" s="142">
        <v>10000000</v>
      </c>
      <c r="R66" s="144">
        <f>MIN(N66,P66,Q66)</f>
        <v>0</v>
      </c>
      <c r="S66" s="223"/>
      <c r="T66" s="144">
        <f>MIN(R66,S66)</f>
        <v>0</v>
      </c>
      <c r="U66" s="144">
        <v>0</v>
      </c>
      <c r="V66" s="144">
        <f>T66-U66</f>
        <v>0</v>
      </c>
      <c r="W66" s="125"/>
    </row>
    <row r="67" spans="1:23" ht="10.050000000000001" customHeight="1" x14ac:dyDescent="0.45">
      <c r="A67" s="125"/>
      <c r="B67" s="125"/>
      <c r="C67" s="125"/>
      <c r="D67" s="125"/>
      <c r="E67" s="125"/>
      <c r="F67" s="125"/>
      <c r="G67" s="125"/>
      <c r="H67" s="125"/>
      <c r="I67" s="125"/>
      <c r="J67" s="125"/>
      <c r="K67" s="125"/>
      <c r="L67" s="125"/>
      <c r="M67" s="125"/>
      <c r="N67" s="125"/>
      <c r="O67" s="125"/>
      <c r="P67" s="125"/>
      <c r="Q67" s="125"/>
      <c r="R67" s="125"/>
      <c r="S67" s="125"/>
      <c r="T67" s="125"/>
      <c r="U67" s="125"/>
      <c r="V67" s="125"/>
      <c r="W67" s="125"/>
    </row>
    <row r="68" spans="1:23" ht="40.049999999999997" customHeight="1" thickBot="1" x14ac:dyDescent="0.5">
      <c r="A68" s="125"/>
      <c r="B68" s="125"/>
      <c r="C68" s="125"/>
      <c r="D68" s="126" t="s">
        <v>332</v>
      </c>
      <c r="E68" s="125"/>
      <c r="F68" s="125"/>
      <c r="G68" s="125"/>
      <c r="H68" s="125"/>
      <c r="I68" s="125"/>
      <c r="J68" s="125"/>
      <c r="K68" s="125"/>
      <c r="N68" s="125"/>
      <c r="O68" s="125"/>
      <c r="P68" s="135" t="s">
        <v>295</v>
      </c>
      <c r="Q68" s="125"/>
      <c r="R68" s="125"/>
      <c r="S68" s="125"/>
      <c r="T68" s="125"/>
      <c r="U68" s="125"/>
      <c r="V68" s="125"/>
      <c r="W68" s="125"/>
    </row>
    <row r="69" spans="1:23" ht="40.049999999999997" customHeight="1" x14ac:dyDescent="0.45">
      <c r="A69" s="125"/>
      <c r="B69" s="125"/>
      <c r="C69" s="125"/>
      <c r="D69" s="269" t="s">
        <v>333</v>
      </c>
      <c r="E69" s="269"/>
      <c r="F69" s="136" t="s">
        <v>303</v>
      </c>
      <c r="G69" s="138" t="s">
        <v>434</v>
      </c>
      <c r="H69" s="138" t="s">
        <v>304</v>
      </c>
      <c r="I69" s="138" t="s">
        <v>305</v>
      </c>
      <c r="J69" s="138" t="s">
        <v>306</v>
      </c>
      <c r="K69" s="136" t="s">
        <v>307</v>
      </c>
      <c r="L69" s="136" t="s">
        <v>308</v>
      </c>
      <c r="M69" s="138" t="s">
        <v>352</v>
      </c>
      <c r="N69" s="138" t="s">
        <v>353</v>
      </c>
      <c r="O69" s="136" t="s">
        <v>354</v>
      </c>
      <c r="P69" s="136" t="s">
        <v>355</v>
      </c>
      <c r="S69" s="173"/>
      <c r="T69" s="282" t="s">
        <v>460</v>
      </c>
      <c r="U69" s="283"/>
      <c r="V69" s="284"/>
      <c r="W69" s="125"/>
    </row>
    <row r="70" spans="1:23" ht="40.049999999999997" customHeight="1" x14ac:dyDescent="0.45">
      <c r="A70" s="125"/>
      <c r="B70" s="125"/>
      <c r="C70" s="125"/>
      <c r="D70" s="270"/>
      <c r="E70" s="271"/>
      <c r="F70" s="224"/>
      <c r="G70" s="200"/>
      <c r="H70" s="200"/>
      <c r="I70" s="224"/>
      <c r="J70" s="200"/>
      <c r="K70" s="200"/>
      <c r="L70" s="200"/>
      <c r="M70" s="200"/>
      <c r="N70" s="200"/>
      <c r="O70" s="200"/>
      <c r="P70" s="200"/>
      <c r="S70" s="173"/>
      <c r="T70" s="285"/>
      <c r="U70" s="286"/>
      <c r="V70" s="287"/>
      <c r="W70" s="125"/>
    </row>
    <row r="71" spans="1:23" ht="40.049999999999997" customHeight="1" thickBot="1" x14ac:dyDescent="0.5">
      <c r="A71" s="125"/>
      <c r="B71" s="125"/>
      <c r="C71" s="125"/>
      <c r="D71" s="270"/>
      <c r="E71" s="271"/>
      <c r="F71" s="224"/>
      <c r="G71" s="200"/>
      <c r="H71" s="200"/>
      <c r="I71" s="224"/>
      <c r="J71" s="200"/>
      <c r="K71" s="200"/>
      <c r="L71" s="200"/>
      <c r="M71" s="200"/>
      <c r="N71" s="200"/>
      <c r="O71" s="200"/>
      <c r="P71" s="200"/>
      <c r="S71" s="174"/>
      <c r="T71" s="272" t="s">
        <v>334</v>
      </c>
      <c r="U71" s="273"/>
      <c r="V71" s="274"/>
      <c r="W71" s="125"/>
    </row>
    <row r="72" spans="1:23" ht="40.049999999999997" customHeight="1" thickBot="1" x14ac:dyDescent="0.5">
      <c r="A72" s="125"/>
      <c r="B72" s="125"/>
      <c r="C72" s="125"/>
      <c r="D72" s="275" t="s">
        <v>325</v>
      </c>
      <c r="E72" s="275"/>
      <c r="F72" s="201">
        <f>SUM(F70:F71)</f>
        <v>0</v>
      </c>
      <c r="G72" s="225"/>
      <c r="H72" s="202">
        <f>ROUNDDOWN((F72-G72)*4/5,-3)</f>
        <v>0</v>
      </c>
      <c r="I72" s="201">
        <f>SUM(I70:I71)</f>
        <v>0</v>
      </c>
      <c r="J72" s="202">
        <f>ROUNDDOWN((I72*4/5),-3)</f>
        <v>0</v>
      </c>
      <c r="K72" s="203">
        <v>480000</v>
      </c>
      <c r="L72" s="201">
        <f>MIN(H72,J72,K72)</f>
        <v>0</v>
      </c>
      <c r="M72" s="226"/>
      <c r="N72" s="144">
        <f>MIN(L72,M72)</f>
        <v>0</v>
      </c>
      <c r="O72" s="144">
        <v>0</v>
      </c>
      <c r="P72" s="144">
        <f>N72-O72</f>
        <v>0</v>
      </c>
      <c r="S72" s="175"/>
      <c r="T72" s="276">
        <f>V56+V66+P72</f>
        <v>0</v>
      </c>
      <c r="U72" s="277"/>
      <c r="V72" s="278"/>
      <c r="W72" s="125"/>
    </row>
    <row r="73" spans="1:23" ht="40.049999999999997" customHeight="1" thickTop="1" thickBot="1" x14ac:dyDescent="0.5">
      <c r="A73" s="125"/>
      <c r="B73" s="125"/>
      <c r="C73" s="125"/>
      <c r="D73" s="125"/>
      <c r="E73" s="125"/>
      <c r="F73" s="125"/>
      <c r="G73" s="125"/>
      <c r="H73" s="125"/>
      <c r="I73" s="125"/>
      <c r="J73" s="125"/>
      <c r="K73" s="125"/>
      <c r="L73" s="125"/>
      <c r="M73" s="125"/>
      <c r="N73" s="125"/>
      <c r="O73" s="125"/>
      <c r="S73" s="175"/>
      <c r="T73" s="279"/>
      <c r="U73" s="280"/>
      <c r="V73" s="281"/>
      <c r="W73" s="125"/>
    </row>
    <row r="74" spans="1:23" ht="10.050000000000001" customHeight="1" x14ac:dyDescent="0.45">
      <c r="A74" s="125"/>
      <c r="B74" s="125"/>
      <c r="C74" s="125"/>
      <c r="D74" s="125"/>
      <c r="E74" s="125"/>
      <c r="F74" s="125"/>
      <c r="G74" s="125"/>
      <c r="H74" s="125"/>
      <c r="I74" s="125"/>
      <c r="J74" s="125"/>
      <c r="K74" s="181"/>
      <c r="L74" s="125"/>
      <c r="M74" s="125"/>
      <c r="N74" s="125"/>
      <c r="O74" s="125"/>
      <c r="P74" s="125"/>
      <c r="Q74" s="125"/>
      <c r="R74" s="125"/>
      <c r="S74" s="125"/>
      <c r="T74" s="125"/>
      <c r="U74" s="125"/>
      <c r="V74" s="125"/>
      <c r="W74" s="125"/>
    </row>
    <row r="75" spans="1:23" ht="40.049999999999997" customHeight="1" x14ac:dyDescent="0.45">
      <c r="A75" s="125"/>
      <c r="B75" s="125"/>
      <c r="C75" s="125"/>
      <c r="D75" s="130" t="s">
        <v>453</v>
      </c>
      <c r="E75" s="180"/>
      <c r="F75" s="130"/>
      <c r="G75" s="130"/>
      <c r="H75" s="130"/>
      <c r="I75" s="130"/>
      <c r="J75" s="130"/>
      <c r="K75" s="130"/>
      <c r="L75" s="130"/>
      <c r="M75" s="130"/>
      <c r="N75" s="130"/>
      <c r="O75" s="130"/>
      <c r="P75" s="130"/>
      <c r="Q75" s="130"/>
      <c r="R75" s="130"/>
      <c r="S75" s="130"/>
      <c r="T75" s="130"/>
      <c r="U75" s="130"/>
      <c r="V75" s="130"/>
      <c r="W75" s="130"/>
    </row>
    <row r="76" spans="1:23" ht="25.05" customHeight="1" x14ac:dyDescent="0.45">
      <c r="A76" s="125"/>
      <c r="B76" s="125"/>
      <c r="C76" s="125"/>
      <c r="D76" s="130" t="s">
        <v>335</v>
      </c>
      <c r="E76" s="130"/>
      <c r="F76" s="130"/>
      <c r="G76" s="130"/>
      <c r="H76" s="130"/>
      <c r="I76" s="130"/>
      <c r="J76" s="130"/>
      <c r="K76" s="130"/>
      <c r="L76" s="130"/>
      <c r="M76" s="130"/>
      <c r="N76" s="130"/>
      <c r="O76" s="130"/>
      <c r="P76" s="130"/>
      <c r="Q76" s="130"/>
      <c r="R76" s="130"/>
      <c r="S76" s="130"/>
      <c r="T76" s="130"/>
      <c r="U76" s="130"/>
      <c r="V76" s="130"/>
      <c r="W76" s="130"/>
    </row>
    <row r="77" spans="1:23" ht="25.05" customHeight="1" x14ac:dyDescent="0.45">
      <c r="A77" s="125"/>
      <c r="B77" s="125"/>
      <c r="C77" s="125"/>
      <c r="D77" s="130" t="s">
        <v>336</v>
      </c>
      <c r="E77" s="130"/>
      <c r="F77" s="130"/>
      <c r="G77" s="130"/>
      <c r="H77" s="130"/>
      <c r="I77" s="130"/>
      <c r="J77" s="130"/>
      <c r="K77" s="130"/>
      <c r="L77" s="130"/>
      <c r="M77" s="130"/>
      <c r="N77" s="130"/>
      <c r="O77" s="130"/>
      <c r="P77" s="130"/>
      <c r="Q77" s="130"/>
      <c r="R77" s="130"/>
      <c r="S77" s="130"/>
      <c r="T77" s="130"/>
      <c r="U77" s="130"/>
      <c r="V77" s="130"/>
      <c r="W77" s="130"/>
    </row>
    <row r="78" spans="1:23" ht="25.05" customHeight="1" thickBot="1" x14ac:dyDescent="0.5">
      <c r="A78" s="125"/>
      <c r="B78" s="125"/>
      <c r="C78" s="125"/>
      <c r="D78" s="130" t="s">
        <v>337</v>
      </c>
      <c r="E78" s="130"/>
      <c r="F78" s="130"/>
      <c r="G78" s="130"/>
      <c r="H78" s="130"/>
      <c r="I78" s="130"/>
      <c r="J78" s="161" t="s">
        <v>338</v>
      </c>
      <c r="K78" s="130"/>
      <c r="L78" s="130"/>
      <c r="M78" s="130"/>
      <c r="N78" s="130"/>
      <c r="O78" s="130"/>
      <c r="P78" s="130"/>
      <c r="Q78" s="130"/>
      <c r="R78" s="130"/>
      <c r="S78" s="130"/>
      <c r="T78" s="130"/>
      <c r="U78" s="130"/>
      <c r="V78" s="130"/>
      <c r="W78" s="130"/>
    </row>
    <row r="79" spans="1:23" ht="40.049999999999997" customHeight="1" thickBot="1" x14ac:dyDescent="0.5">
      <c r="A79" s="125"/>
      <c r="B79" s="125"/>
      <c r="C79" s="125"/>
      <c r="D79" s="261" t="s">
        <v>339</v>
      </c>
      <c r="E79" s="262"/>
      <c r="F79" s="262"/>
      <c r="G79" s="262" t="s">
        <v>444</v>
      </c>
      <c r="H79" s="262"/>
      <c r="I79" s="262"/>
      <c r="J79" s="162" t="s">
        <v>300</v>
      </c>
      <c r="K79" s="130"/>
      <c r="L79" s="130"/>
      <c r="M79" s="130"/>
      <c r="N79" s="130"/>
      <c r="O79" s="130"/>
      <c r="P79" s="130"/>
      <c r="Q79" s="130"/>
      <c r="R79" s="130"/>
      <c r="S79" s="130"/>
      <c r="T79" s="130"/>
      <c r="U79" s="130"/>
      <c r="V79" s="130"/>
      <c r="W79" s="130"/>
    </row>
    <row r="80" spans="1:23" ht="40.049999999999997" customHeight="1" x14ac:dyDescent="0.45">
      <c r="A80" s="125"/>
      <c r="B80" s="125"/>
      <c r="C80" s="126"/>
      <c r="D80" s="397" t="s">
        <v>341</v>
      </c>
      <c r="E80" s="398"/>
      <c r="F80" s="399"/>
      <c r="G80" s="268"/>
      <c r="H80" s="268"/>
      <c r="I80" s="268"/>
      <c r="J80" s="227"/>
      <c r="K80" s="130"/>
      <c r="L80" s="130"/>
      <c r="M80" s="130"/>
      <c r="N80" s="130"/>
      <c r="O80" s="180"/>
      <c r="P80" s="130"/>
      <c r="Q80" s="130"/>
      <c r="R80" s="130"/>
      <c r="S80" s="130"/>
      <c r="T80" s="130"/>
      <c r="U80" s="130"/>
      <c r="V80" s="130"/>
      <c r="W80" s="130"/>
    </row>
    <row r="81" spans="1:23" ht="40.049999999999997" customHeight="1" x14ac:dyDescent="0.45">
      <c r="A81" s="125"/>
      <c r="B81" s="125"/>
      <c r="C81" s="126"/>
      <c r="D81" s="400" t="s">
        <v>341</v>
      </c>
      <c r="E81" s="401"/>
      <c r="F81" s="402"/>
      <c r="G81" s="266"/>
      <c r="H81" s="266"/>
      <c r="I81" s="266"/>
      <c r="J81" s="228"/>
      <c r="K81" s="130"/>
      <c r="L81" s="130"/>
      <c r="M81" s="130"/>
      <c r="N81" s="130"/>
      <c r="O81" s="130"/>
      <c r="P81" s="130"/>
      <c r="Q81" s="130"/>
      <c r="R81" s="130"/>
      <c r="S81" s="130"/>
      <c r="T81" s="130"/>
      <c r="U81" s="130"/>
      <c r="V81" s="130"/>
      <c r="W81" s="130"/>
    </row>
    <row r="82" spans="1:23" ht="40.049999999999997" customHeight="1" x14ac:dyDescent="0.45">
      <c r="A82" s="125"/>
      <c r="B82" s="125"/>
      <c r="C82" s="126"/>
      <c r="D82" s="400" t="s">
        <v>341</v>
      </c>
      <c r="E82" s="401"/>
      <c r="F82" s="402"/>
      <c r="G82" s="266"/>
      <c r="H82" s="266"/>
      <c r="I82" s="266"/>
      <c r="J82" s="228"/>
      <c r="K82" s="130"/>
      <c r="L82" s="130"/>
      <c r="M82" s="130"/>
      <c r="N82" s="130"/>
      <c r="O82" s="130"/>
      <c r="P82" s="130"/>
      <c r="Q82" s="130"/>
      <c r="R82" s="130"/>
      <c r="S82" s="130"/>
      <c r="T82" s="130"/>
      <c r="U82" s="130"/>
      <c r="V82" s="130"/>
      <c r="W82" s="130"/>
    </row>
    <row r="83" spans="1:23" ht="40.049999999999997" customHeight="1" x14ac:dyDescent="0.45">
      <c r="A83" s="125"/>
      <c r="B83" s="125"/>
      <c r="C83" s="126"/>
      <c r="D83" s="400" t="s">
        <v>341</v>
      </c>
      <c r="E83" s="401"/>
      <c r="F83" s="402"/>
      <c r="G83" s="266"/>
      <c r="H83" s="266"/>
      <c r="I83" s="266"/>
      <c r="J83" s="228"/>
      <c r="K83" s="130"/>
      <c r="L83" s="130"/>
      <c r="M83" s="130"/>
      <c r="N83" s="130"/>
      <c r="O83" s="130"/>
      <c r="P83" s="130"/>
      <c r="Q83" s="130"/>
      <c r="R83" s="130"/>
      <c r="S83" s="130"/>
      <c r="T83" s="130"/>
      <c r="U83" s="130"/>
      <c r="V83" s="130"/>
      <c r="W83" s="130"/>
    </row>
    <row r="84" spans="1:23" ht="40.049999999999997" customHeight="1" thickBot="1" x14ac:dyDescent="0.5">
      <c r="A84" s="125"/>
      <c r="B84" s="125"/>
      <c r="C84" s="126"/>
      <c r="D84" s="403" t="s">
        <v>341</v>
      </c>
      <c r="E84" s="404"/>
      <c r="F84" s="405"/>
      <c r="G84" s="267"/>
      <c r="H84" s="267"/>
      <c r="I84" s="267"/>
      <c r="J84" s="229"/>
      <c r="K84" s="130"/>
      <c r="L84" s="130"/>
      <c r="M84" s="130"/>
      <c r="N84" s="130"/>
      <c r="O84" s="130"/>
      <c r="P84" s="130"/>
      <c r="Q84" s="130"/>
      <c r="R84" s="130"/>
      <c r="S84" s="130"/>
      <c r="T84" s="130"/>
      <c r="U84" s="130"/>
      <c r="V84" s="130"/>
      <c r="W84" s="130"/>
    </row>
    <row r="85" spans="1:23" ht="10.050000000000001" customHeight="1" x14ac:dyDescent="0.45">
      <c r="A85" s="125"/>
      <c r="B85" s="125"/>
      <c r="C85" s="125"/>
      <c r="D85" s="130"/>
      <c r="E85" s="260"/>
      <c r="F85" s="260"/>
      <c r="G85" s="260"/>
      <c r="H85" s="260"/>
      <c r="I85" s="260"/>
      <c r="J85" s="130"/>
      <c r="K85" s="130"/>
      <c r="L85" s="130"/>
      <c r="M85" s="130"/>
      <c r="N85" s="130"/>
      <c r="O85" s="130"/>
      <c r="P85" s="130"/>
      <c r="Q85" s="130"/>
      <c r="R85" s="130"/>
      <c r="S85" s="130"/>
      <c r="T85" s="130"/>
      <c r="U85" s="130"/>
      <c r="V85" s="130"/>
      <c r="W85" s="130"/>
    </row>
    <row r="86" spans="1:23" ht="22.8" customHeight="1" x14ac:dyDescent="0.45">
      <c r="A86" s="125"/>
      <c r="B86" s="125"/>
      <c r="C86" s="125"/>
      <c r="D86" s="130" t="s">
        <v>342</v>
      </c>
      <c r="E86" s="130"/>
      <c r="F86" s="130"/>
      <c r="G86" s="130"/>
      <c r="H86" s="130"/>
      <c r="I86" s="130"/>
      <c r="J86" s="130"/>
      <c r="K86" s="130"/>
      <c r="L86" s="130"/>
      <c r="M86" s="130"/>
      <c r="N86" s="130"/>
      <c r="O86" s="130"/>
      <c r="P86" s="130"/>
      <c r="Q86" s="130"/>
      <c r="R86" s="130"/>
      <c r="S86" s="130"/>
      <c r="T86" s="130"/>
      <c r="U86" s="130"/>
      <c r="V86" s="130"/>
      <c r="W86" s="130"/>
    </row>
    <row r="87" spans="1:23" ht="25.05" customHeight="1" thickBot="1" x14ac:dyDescent="0.5">
      <c r="A87" s="125"/>
      <c r="B87" s="125"/>
      <c r="C87" s="125"/>
      <c r="D87" s="130"/>
      <c r="E87" s="130" t="s">
        <v>343</v>
      </c>
      <c r="F87" s="130"/>
      <c r="G87" s="130"/>
      <c r="H87" s="130"/>
      <c r="I87" s="130"/>
      <c r="J87" s="130"/>
      <c r="K87" s="130"/>
      <c r="M87" s="161" t="s">
        <v>295</v>
      </c>
      <c r="N87" s="130"/>
      <c r="O87" s="130"/>
      <c r="P87" s="130"/>
      <c r="Q87" s="130"/>
      <c r="R87" s="130"/>
      <c r="S87" s="130"/>
      <c r="T87" s="130"/>
      <c r="U87" s="130"/>
      <c r="V87" s="130"/>
      <c r="W87" s="130"/>
    </row>
    <row r="88" spans="1:23" ht="40.049999999999997" customHeight="1" thickBot="1" x14ac:dyDescent="0.5">
      <c r="B88" s="125"/>
      <c r="C88" s="125"/>
      <c r="D88" s="261" t="s">
        <v>339</v>
      </c>
      <c r="E88" s="262"/>
      <c r="F88" s="163" t="s">
        <v>344</v>
      </c>
      <c r="G88" s="262" t="s">
        <v>340</v>
      </c>
      <c r="H88" s="262"/>
      <c r="I88" s="262"/>
      <c r="J88" s="163" t="s">
        <v>298</v>
      </c>
      <c r="K88" s="163" t="s">
        <v>299</v>
      </c>
      <c r="L88" s="163" t="s">
        <v>345</v>
      </c>
      <c r="M88" s="162" t="s">
        <v>300</v>
      </c>
      <c r="N88" s="130"/>
      <c r="O88" s="130"/>
      <c r="P88" s="130"/>
      <c r="Q88" s="130"/>
      <c r="R88" s="130"/>
      <c r="S88" s="130"/>
      <c r="T88" s="130"/>
      <c r="U88" s="130"/>
      <c r="V88" s="130"/>
      <c r="W88" s="130"/>
    </row>
    <row r="89" spans="1:23" ht="40.049999999999997" customHeight="1" x14ac:dyDescent="0.45">
      <c r="B89" s="125"/>
      <c r="C89" s="125"/>
      <c r="D89" s="397" t="s">
        <v>341</v>
      </c>
      <c r="E89" s="399"/>
      <c r="F89" s="406" t="s">
        <v>346</v>
      </c>
      <c r="G89" s="263"/>
      <c r="H89" s="264"/>
      <c r="I89" s="265"/>
      <c r="J89" s="230"/>
      <c r="K89" s="231"/>
      <c r="L89" s="164">
        <v>125000</v>
      </c>
      <c r="M89" s="165">
        <f>J89*MIN(K89,L89)</f>
        <v>0</v>
      </c>
      <c r="N89" s="130"/>
      <c r="O89" s="130"/>
      <c r="P89" s="130"/>
      <c r="Q89" s="130"/>
      <c r="R89" s="130"/>
      <c r="S89" s="130"/>
      <c r="T89" s="130"/>
      <c r="U89" s="130"/>
      <c r="V89" s="130"/>
      <c r="W89" s="130"/>
    </row>
    <row r="90" spans="1:23" ht="40.049999999999997" customHeight="1" x14ac:dyDescent="0.45">
      <c r="B90" s="125"/>
      <c r="C90" s="125"/>
      <c r="D90" s="400" t="s">
        <v>341</v>
      </c>
      <c r="E90" s="402"/>
      <c r="F90" s="407" t="s">
        <v>346</v>
      </c>
      <c r="G90" s="257"/>
      <c r="H90" s="258"/>
      <c r="I90" s="259"/>
      <c r="J90" s="217"/>
      <c r="K90" s="232"/>
      <c r="L90" s="156">
        <v>125000</v>
      </c>
      <c r="M90" s="166">
        <f>J90*MIN(K90,L90)</f>
        <v>0</v>
      </c>
      <c r="N90" s="130"/>
      <c r="O90" s="130"/>
      <c r="P90" s="130"/>
      <c r="Q90" s="130"/>
      <c r="R90" s="130"/>
      <c r="S90" s="130"/>
      <c r="T90" s="130"/>
      <c r="U90" s="130"/>
      <c r="V90" s="130"/>
      <c r="W90" s="130"/>
    </row>
    <row r="91" spans="1:23" ht="39.6" customHeight="1" x14ac:dyDescent="0.45">
      <c r="B91" s="125"/>
      <c r="C91" s="125"/>
      <c r="D91" s="400" t="s">
        <v>341</v>
      </c>
      <c r="E91" s="402"/>
      <c r="F91" s="407" t="s">
        <v>346</v>
      </c>
      <c r="G91" s="257"/>
      <c r="H91" s="258"/>
      <c r="I91" s="259"/>
      <c r="J91" s="217"/>
      <c r="K91" s="232"/>
      <c r="L91" s="156">
        <v>125000</v>
      </c>
      <c r="M91" s="166">
        <f t="shared" ref="M91:M93" si="12">J91*MIN(K91,L91)</f>
        <v>0</v>
      </c>
      <c r="N91" s="130"/>
      <c r="O91" s="130"/>
      <c r="P91" s="130"/>
      <c r="Q91" s="130"/>
      <c r="R91" s="130"/>
      <c r="S91" s="130"/>
      <c r="T91" s="130"/>
      <c r="U91" s="130"/>
      <c r="V91" s="130"/>
      <c r="W91" s="130"/>
    </row>
    <row r="92" spans="1:23" ht="40.049999999999997" customHeight="1" x14ac:dyDescent="0.45">
      <c r="B92" s="125"/>
      <c r="C92" s="125"/>
      <c r="D92" s="400" t="s">
        <v>341</v>
      </c>
      <c r="E92" s="402"/>
      <c r="F92" s="407" t="s">
        <v>346</v>
      </c>
      <c r="G92" s="257"/>
      <c r="H92" s="258"/>
      <c r="I92" s="259"/>
      <c r="J92" s="217"/>
      <c r="K92" s="232"/>
      <c r="L92" s="156">
        <v>125000</v>
      </c>
      <c r="M92" s="166">
        <f t="shared" si="12"/>
        <v>0</v>
      </c>
      <c r="N92" s="130"/>
      <c r="O92" s="130"/>
      <c r="P92" s="130"/>
      <c r="Q92" s="130"/>
      <c r="R92" s="130"/>
      <c r="S92" s="130"/>
      <c r="T92" s="130"/>
      <c r="U92" s="130"/>
      <c r="V92" s="130"/>
      <c r="W92" s="130"/>
    </row>
    <row r="93" spans="1:23" ht="40.049999999999997" customHeight="1" thickBot="1" x14ac:dyDescent="0.5">
      <c r="B93" s="125"/>
      <c r="C93" s="125"/>
      <c r="D93" s="403" t="s">
        <v>341</v>
      </c>
      <c r="E93" s="405"/>
      <c r="F93" s="408" t="s">
        <v>346</v>
      </c>
      <c r="G93" s="251"/>
      <c r="H93" s="252"/>
      <c r="I93" s="253"/>
      <c r="J93" s="233"/>
      <c r="K93" s="234"/>
      <c r="L93" s="167">
        <v>125000</v>
      </c>
      <c r="M93" s="168">
        <f t="shared" si="12"/>
        <v>0</v>
      </c>
      <c r="N93" s="130"/>
      <c r="O93" s="130"/>
      <c r="P93" s="130"/>
      <c r="Q93" s="130"/>
      <c r="R93" s="130"/>
      <c r="S93" s="130"/>
      <c r="T93" s="130"/>
      <c r="U93" s="130"/>
      <c r="V93" s="130"/>
      <c r="W93" s="130"/>
    </row>
    <row r="94" spans="1:23" ht="14.4" customHeight="1" x14ac:dyDescent="0.45"/>
    <row r="95" spans="1:23" ht="40.049999999999997" customHeight="1" x14ac:dyDescent="0.45"/>
    <row r="96" spans="1:23" ht="40.049999999999997" customHeight="1" x14ac:dyDescent="0.45"/>
    <row r="97" ht="40.049999999999997" customHeight="1" x14ac:dyDescent="0.45"/>
    <row r="98" ht="40.049999999999997" customHeight="1" x14ac:dyDescent="0.45"/>
    <row r="99" ht="40.049999999999997" customHeight="1" x14ac:dyDescent="0.45"/>
    <row r="100" ht="40.049999999999997" customHeight="1" x14ac:dyDescent="0.45"/>
    <row r="101" ht="40.049999999999997" customHeight="1" x14ac:dyDescent="0.45"/>
    <row r="102" ht="40.049999999999997" customHeight="1" x14ac:dyDescent="0.45"/>
    <row r="103" ht="40.049999999999997" customHeight="1" x14ac:dyDescent="0.45"/>
    <row r="104" ht="40.049999999999997" customHeight="1" x14ac:dyDescent="0.45"/>
    <row r="105" ht="40.049999999999997" customHeight="1" x14ac:dyDescent="0.45"/>
    <row r="106" ht="40.049999999999997" customHeight="1" x14ac:dyDescent="0.45"/>
    <row r="107" ht="40.049999999999997" customHeight="1" x14ac:dyDescent="0.45"/>
    <row r="108" ht="40.049999999999997" customHeight="1" x14ac:dyDescent="0.45"/>
    <row r="109" ht="40.049999999999997" customHeight="1" x14ac:dyDescent="0.45"/>
    <row r="110" ht="40.049999999999997" customHeight="1" x14ac:dyDescent="0.45"/>
    <row r="111" ht="40.049999999999997" customHeight="1" x14ac:dyDescent="0.45"/>
    <row r="112" ht="40.049999999999997" customHeight="1" x14ac:dyDescent="0.45"/>
    <row r="113" ht="40.049999999999997" customHeight="1" x14ac:dyDescent="0.45"/>
    <row r="114" ht="40.049999999999997" customHeight="1" x14ac:dyDescent="0.45"/>
    <row r="115" ht="40.049999999999997" customHeight="1" x14ac:dyDescent="0.45"/>
    <row r="116" ht="40.049999999999997" customHeight="1" x14ac:dyDescent="0.45"/>
    <row r="117" ht="40.049999999999997" customHeight="1" x14ac:dyDescent="0.45"/>
    <row r="118" ht="40.049999999999997" customHeight="1" x14ac:dyDescent="0.45"/>
    <row r="119" ht="40.049999999999997" customHeight="1" x14ac:dyDescent="0.45"/>
    <row r="120" ht="40.049999999999997" customHeight="1" x14ac:dyDescent="0.45"/>
    <row r="121" ht="40.049999999999997" customHeight="1" x14ac:dyDescent="0.45"/>
    <row r="122" ht="40.049999999999997" customHeight="1" x14ac:dyDescent="0.45"/>
    <row r="123" ht="40.049999999999997" customHeight="1" x14ac:dyDescent="0.45"/>
    <row r="124" ht="40.049999999999997" customHeight="1" x14ac:dyDescent="0.45"/>
    <row r="125" ht="40.049999999999997" customHeight="1" x14ac:dyDescent="0.45"/>
    <row r="126" ht="40.049999999999997" customHeight="1" x14ac:dyDescent="0.45"/>
    <row r="127" ht="40.049999999999997" customHeight="1" x14ac:dyDescent="0.45"/>
    <row r="128" ht="40.049999999999997" customHeight="1" x14ac:dyDescent="0.45"/>
    <row r="129" ht="40.049999999999997" customHeight="1" x14ac:dyDescent="0.45"/>
    <row r="130" ht="40.049999999999997" customHeight="1" x14ac:dyDescent="0.45"/>
    <row r="131" ht="40.049999999999997" customHeight="1" x14ac:dyDescent="0.45"/>
    <row r="132" ht="40.049999999999997" customHeight="1" x14ac:dyDescent="0.45"/>
    <row r="133" ht="40.049999999999997" customHeight="1" x14ac:dyDescent="0.45"/>
    <row r="134" ht="40.049999999999997" customHeight="1" x14ac:dyDescent="0.45"/>
    <row r="135" ht="40.049999999999997" customHeight="1" x14ac:dyDescent="0.45"/>
    <row r="136" ht="40.049999999999997" customHeight="1" x14ac:dyDescent="0.45"/>
    <row r="137" ht="40.049999999999997" customHeight="1" x14ac:dyDescent="0.45"/>
    <row r="138" ht="40.049999999999997" customHeight="1" x14ac:dyDescent="0.45"/>
    <row r="139" ht="40.049999999999997" customHeight="1" x14ac:dyDescent="0.45"/>
    <row r="140" ht="40.049999999999997" customHeight="1" x14ac:dyDescent="0.45"/>
    <row r="141" ht="40.049999999999997" customHeight="1" x14ac:dyDescent="0.45"/>
    <row r="142" ht="40.049999999999997" customHeight="1" x14ac:dyDescent="0.45"/>
    <row r="143" ht="40.049999999999997" customHeight="1" x14ac:dyDescent="0.45"/>
    <row r="144" ht="40.049999999999997" customHeight="1" x14ac:dyDescent="0.45"/>
    <row r="145" ht="40.049999999999997" customHeight="1" x14ac:dyDescent="0.45"/>
    <row r="146" ht="40.049999999999997" customHeight="1" x14ac:dyDescent="0.45"/>
    <row r="147" ht="40.049999999999997" customHeight="1" x14ac:dyDescent="0.45"/>
    <row r="148" ht="40.049999999999997" customHeight="1" x14ac:dyDescent="0.45"/>
    <row r="149" ht="40.049999999999997" customHeight="1" x14ac:dyDescent="0.45"/>
    <row r="150" ht="40.049999999999997" customHeight="1" x14ac:dyDescent="0.45"/>
    <row r="151" ht="40.049999999999997" customHeight="1" x14ac:dyDescent="0.45"/>
    <row r="152" ht="40.049999999999997" customHeight="1" x14ac:dyDescent="0.45"/>
    <row r="153" ht="40.049999999999997" customHeight="1" x14ac:dyDescent="0.45"/>
    <row r="154" ht="40.049999999999997" customHeight="1" x14ac:dyDescent="0.45"/>
    <row r="155" ht="40.049999999999997" customHeight="1" x14ac:dyDescent="0.45"/>
    <row r="156" ht="40.049999999999997" customHeight="1" x14ac:dyDescent="0.45"/>
    <row r="157" ht="40.049999999999997" customHeight="1" x14ac:dyDescent="0.45"/>
    <row r="158" ht="40.049999999999997" customHeight="1" x14ac:dyDescent="0.45"/>
    <row r="159" ht="40.049999999999997" customHeight="1" x14ac:dyDescent="0.45"/>
    <row r="160" ht="40.049999999999997" customHeight="1" x14ac:dyDescent="0.45"/>
    <row r="161" ht="40.049999999999997" customHeight="1" x14ac:dyDescent="0.45"/>
    <row r="162" ht="40.049999999999997" customHeight="1" x14ac:dyDescent="0.45"/>
    <row r="163" ht="40.049999999999997" customHeight="1" x14ac:dyDescent="0.45"/>
    <row r="164" ht="40.049999999999997" customHeight="1" x14ac:dyDescent="0.45"/>
    <row r="165" ht="40.049999999999997" customHeight="1" x14ac:dyDescent="0.45"/>
    <row r="166" ht="40.049999999999997" customHeight="1" x14ac:dyDescent="0.45"/>
    <row r="167" ht="40.049999999999997" customHeight="1" x14ac:dyDescent="0.45"/>
    <row r="168" ht="40.049999999999997" customHeight="1" x14ac:dyDescent="0.45"/>
    <row r="169" ht="40.049999999999997" customHeight="1" x14ac:dyDescent="0.45"/>
    <row r="170" ht="40.049999999999997" customHeight="1" x14ac:dyDescent="0.45"/>
    <row r="171" ht="40.049999999999997" customHeight="1" x14ac:dyDescent="0.45"/>
    <row r="172" ht="40.049999999999997" customHeight="1" x14ac:dyDescent="0.45"/>
    <row r="173" ht="40.049999999999997" customHeight="1" x14ac:dyDescent="0.45"/>
    <row r="174" ht="40.049999999999997" customHeight="1" x14ac:dyDescent="0.45"/>
    <row r="175" ht="40.049999999999997" customHeight="1" x14ac:dyDescent="0.45"/>
    <row r="176" ht="40.049999999999997" customHeight="1" x14ac:dyDescent="0.45"/>
    <row r="177" ht="40.049999999999997" customHeight="1" x14ac:dyDescent="0.45"/>
    <row r="178" ht="40.049999999999997" customHeight="1" x14ac:dyDescent="0.45"/>
    <row r="179" ht="40.049999999999997" customHeight="1" x14ac:dyDescent="0.45"/>
    <row r="180" ht="40.049999999999997" customHeight="1" x14ac:dyDescent="0.45"/>
    <row r="181" ht="40.049999999999997" customHeight="1" x14ac:dyDescent="0.45"/>
    <row r="182" ht="40.049999999999997" customHeight="1" x14ac:dyDescent="0.45"/>
    <row r="183" ht="40.049999999999997" customHeight="1" x14ac:dyDescent="0.45"/>
    <row r="184" ht="40.049999999999997" customHeight="1" x14ac:dyDescent="0.45"/>
    <row r="185" ht="40.049999999999997" customHeight="1" x14ac:dyDescent="0.45"/>
    <row r="186" ht="40.049999999999997" customHeight="1" x14ac:dyDescent="0.45"/>
    <row r="187" ht="40.049999999999997" customHeight="1" x14ac:dyDescent="0.45"/>
    <row r="188" ht="40.049999999999997" customHeight="1" x14ac:dyDescent="0.45"/>
    <row r="189" ht="40.049999999999997" customHeight="1" x14ac:dyDescent="0.45"/>
    <row r="190" ht="40.049999999999997" customHeight="1" x14ac:dyDescent="0.45"/>
    <row r="191" ht="40.049999999999997" customHeight="1" x14ac:dyDescent="0.45"/>
    <row r="192" ht="40.049999999999997" customHeight="1" x14ac:dyDescent="0.45"/>
    <row r="193" ht="40.049999999999997" customHeight="1" x14ac:dyDescent="0.45"/>
    <row r="194" ht="40.049999999999997" customHeight="1" x14ac:dyDescent="0.45"/>
    <row r="195" ht="40.049999999999997" customHeight="1" x14ac:dyDescent="0.45"/>
    <row r="196" ht="40.049999999999997" customHeight="1" x14ac:dyDescent="0.45"/>
    <row r="197" ht="40.049999999999997" customHeight="1" x14ac:dyDescent="0.45"/>
    <row r="198" ht="40.049999999999997" customHeight="1" x14ac:dyDescent="0.45"/>
    <row r="199" ht="40.049999999999997" customHeight="1" x14ac:dyDescent="0.45"/>
    <row r="200" ht="40.049999999999997" customHeight="1" x14ac:dyDescent="0.45"/>
    <row r="201" ht="40.049999999999997" customHeight="1" x14ac:dyDescent="0.45"/>
    <row r="202" ht="40.049999999999997" customHeight="1" x14ac:dyDescent="0.45"/>
    <row r="203" ht="40.049999999999997" customHeight="1" x14ac:dyDescent="0.45"/>
    <row r="204" ht="40.049999999999997" customHeight="1" x14ac:dyDescent="0.45"/>
    <row r="205" ht="40.049999999999997" customHeight="1" x14ac:dyDescent="0.45"/>
    <row r="206" ht="40.049999999999997" customHeight="1" x14ac:dyDescent="0.45"/>
    <row r="207" ht="40.049999999999997" customHeight="1" x14ac:dyDescent="0.45"/>
    <row r="208" ht="40.049999999999997" customHeight="1" x14ac:dyDescent="0.45"/>
    <row r="209" ht="40.049999999999997" customHeight="1" x14ac:dyDescent="0.45"/>
    <row r="210" ht="40.049999999999997" customHeight="1" x14ac:dyDescent="0.45"/>
    <row r="211" ht="40.049999999999997" customHeight="1" x14ac:dyDescent="0.45"/>
    <row r="212" ht="40.049999999999997" customHeight="1" x14ac:dyDescent="0.45"/>
    <row r="213" ht="40.049999999999997" customHeight="1" x14ac:dyDescent="0.45"/>
    <row r="214" ht="40.049999999999997" customHeight="1" x14ac:dyDescent="0.45"/>
    <row r="215" ht="40.049999999999997" customHeight="1" x14ac:dyDescent="0.45"/>
    <row r="216" ht="40.049999999999997" customHeight="1" x14ac:dyDescent="0.45"/>
    <row r="217" ht="40.049999999999997" customHeight="1" x14ac:dyDescent="0.45"/>
    <row r="218" ht="40.049999999999997" customHeight="1" x14ac:dyDescent="0.45"/>
  </sheetData>
  <sheetProtection algorithmName="SHA-512" hashValue="D8Y+2kvyjjXnPR0RH0bkaIsF3aiiueQTM37BXfDyg+joaTPqgeGs1GBxMBSuj1230Iwkj2FtuwBkZxpu7TVc8w==" saltValue="t6NXy8RH97lhLgIK62NVKg==" spinCount="100000" sheet="1" objects="1" scenarios="1"/>
  <mergeCells count="94">
    <mergeCell ref="D44:E44"/>
    <mergeCell ref="D43:F43"/>
    <mergeCell ref="G26:H26"/>
    <mergeCell ref="I26:J26"/>
    <mergeCell ref="G27:H27"/>
    <mergeCell ref="G24:H24"/>
    <mergeCell ref="I24:J24"/>
    <mergeCell ref="J30:K30"/>
    <mergeCell ref="D31:E31"/>
    <mergeCell ref="D32:E32"/>
    <mergeCell ref="I27:J27"/>
    <mergeCell ref="L22:L23"/>
    <mergeCell ref="B5:E5"/>
    <mergeCell ref="B8:E8"/>
    <mergeCell ref="B14:E14"/>
    <mergeCell ref="C19:R19"/>
    <mergeCell ref="D21:E21"/>
    <mergeCell ref="D22:E22"/>
    <mergeCell ref="G22:H23"/>
    <mergeCell ref="I22:J23"/>
    <mergeCell ref="K22:K23"/>
    <mergeCell ref="D46:D47"/>
    <mergeCell ref="D48:E48"/>
    <mergeCell ref="J58:K58"/>
    <mergeCell ref="D59:E59"/>
    <mergeCell ref="L45:L47"/>
    <mergeCell ref="D55:F55"/>
    <mergeCell ref="D56:F56"/>
    <mergeCell ref="F45:F47"/>
    <mergeCell ref="G45:G47"/>
    <mergeCell ref="H45:H47"/>
    <mergeCell ref="I45:I47"/>
    <mergeCell ref="J45:J47"/>
    <mergeCell ref="K45:K47"/>
    <mergeCell ref="D61:E61"/>
    <mergeCell ref="D60:E60"/>
    <mergeCell ref="J60:J65"/>
    <mergeCell ref="K60:K65"/>
    <mergeCell ref="L60:L65"/>
    <mergeCell ref="D69:E69"/>
    <mergeCell ref="D71:E71"/>
    <mergeCell ref="T71:V71"/>
    <mergeCell ref="D72:E72"/>
    <mergeCell ref="T72:V73"/>
    <mergeCell ref="D70:E70"/>
    <mergeCell ref="T69:V70"/>
    <mergeCell ref="D79:F79"/>
    <mergeCell ref="G79:I79"/>
    <mergeCell ref="D80:F80"/>
    <mergeCell ref="G80:I80"/>
    <mergeCell ref="D81:F81"/>
    <mergeCell ref="G81:I81"/>
    <mergeCell ref="D89:E89"/>
    <mergeCell ref="G89:I89"/>
    <mergeCell ref="D82:F82"/>
    <mergeCell ref="G82:I82"/>
    <mergeCell ref="D83:F83"/>
    <mergeCell ref="G83:I83"/>
    <mergeCell ref="D84:F84"/>
    <mergeCell ref="G84:I84"/>
    <mergeCell ref="D93:E93"/>
    <mergeCell ref="G93:I93"/>
    <mergeCell ref="S45:S47"/>
    <mergeCell ref="T45:T47"/>
    <mergeCell ref="D66:F66"/>
    <mergeCell ref="D90:E90"/>
    <mergeCell ref="G90:I90"/>
    <mergeCell ref="D91:E91"/>
    <mergeCell ref="G91:I91"/>
    <mergeCell ref="D92:E92"/>
    <mergeCell ref="G92:I92"/>
    <mergeCell ref="E85:F85"/>
    <mergeCell ref="G85:I85"/>
    <mergeCell ref="D88:E88"/>
    <mergeCell ref="G88:I88"/>
    <mergeCell ref="O60:O65"/>
    <mergeCell ref="W45:W47"/>
    <mergeCell ref="S60:S65"/>
    <mergeCell ref="T60:T65"/>
    <mergeCell ref="U60:U65"/>
    <mergeCell ref="V60:V65"/>
    <mergeCell ref="U45:U47"/>
    <mergeCell ref="V45:V47"/>
    <mergeCell ref="R45:R47"/>
    <mergeCell ref="M45:M47"/>
    <mergeCell ref="P60:P65"/>
    <mergeCell ref="Q60:Q65"/>
    <mergeCell ref="R60:R65"/>
    <mergeCell ref="M60:M65"/>
    <mergeCell ref="N60:N65"/>
    <mergeCell ref="N45:N47"/>
    <mergeCell ref="O45:O47"/>
    <mergeCell ref="P45:P47"/>
    <mergeCell ref="Q45:Q47"/>
  </mergeCells>
  <phoneticPr fontId="6"/>
  <conditionalFormatting sqref="D22:E22 G24:J24">
    <cfRule type="containsBlanks" dxfId="38" priority="12">
      <formula>LEN(TRIM(D22))=0</formula>
    </cfRule>
  </conditionalFormatting>
  <conditionalFormatting sqref="D70:F71 I70:I71">
    <cfRule type="containsBlanks" dxfId="37" priority="10">
      <formula>LEN(TRIM(D70))=0</formula>
    </cfRule>
  </conditionalFormatting>
  <conditionalFormatting sqref="E46">
    <cfRule type="expression" dxfId="36" priority="32">
      <formula>$E$45="職員数に応じて必要なライセンス数が変動しないもの"</formula>
    </cfRule>
  </conditionalFormatting>
  <conditionalFormatting sqref="E47">
    <cfRule type="expression" dxfId="35" priority="43">
      <formula>$F$21="介護老人福祉施設"</formula>
    </cfRule>
    <cfRule type="expression" dxfId="34" priority="42">
      <formula>$F$21="介護老人保健施設"</formula>
    </cfRule>
    <cfRule type="expression" dxfId="33" priority="41">
      <formula>$F$21="特定施設入居者生活介護"</formula>
    </cfRule>
    <cfRule type="expression" dxfId="32" priority="40">
      <formula>$F$21="地域密着型特定施設入居者生活介護"</formula>
    </cfRule>
    <cfRule type="expression" dxfId="31" priority="39">
      <formula>$F$21="認知症対応型共同生活介護"</formula>
    </cfRule>
    <cfRule type="expression" dxfId="30" priority="38">
      <formula>$F$21="複合型サービス（看護小規模多機能型居宅介護）"</formula>
    </cfRule>
    <cfRule type="expression" dxfId="29" priority="37">
      <formula>$F$21="養護老人ホーム"</formula>
    </cfRule>
    <cfRule type="expression" dxfId="28" priority="36">
      <formula>$F$21="軽費老人ホーム"</formula>
    </cfRule>
    <cfRule type="expression" dxfId="27" priority="35">
      <formula>$F$21="介護医療院"</formula>
    </cfRule>
    <cfRule type="expression" dxfId="26" priority="34">
      <formula>$F$21="介護予防特定施設入居者生活介護"</formula>
    </cfRule>
    <cfRule type="expression" dxfId="25" priority="33">
      <formula>$F$21="介護予防認知症対応型共同生活介護"</formula>
    </cfRule>
  </conditionalFormatting>
  <conditionalFormatting sqref="F45:F47 I45:K47 M45:M47 O45:O47">
    <cfRule type="containsBlanks" dxfId="24" priority="22">
      <formula>LEN(TRIM(F45))=0</formula>
    </cfRule>
  </conditionalFormatting>
  <conditionalFormatting sqref="F33:H42">
    <cfRule type="containsBlanks" dxfId="23" priority="26">
      <formula>LEN(TRIM(F33))=0</formula>
    </cfRule>
  </conditionalFormatting>
  <conditionalFormatting sqref="F49:H54">
    <cfRule type="containsBlanks" dxfId="22" priority="20">
      <formula>LEN(TRIM(F49))=0</formula>
    </cfRule>
  </conditionalFormatting>
  <conditionalFormatting sqref="G27 I27">
    <cfRule type="containsBlanks" dxfId="21" priority="1">
      <formula>LEN(TRIM(G27))=0</formula>
    </cfRule>
  </conditionalFormatting>
  <conditionalFormatting sqref="G66">
    <cfRule type="cellIs" dxfId="20" priority="27" operator="greaterThan">
      <formula>$L$24</formula>
    </cfRule>
  </conditionalFormatting>
  <conditionalFormatting sqref="G72">
    <cfRule type="containsBlanks" dxfId="19" priority="9">
      <formula>LEN(TRIM(G72))=0</formula>
    </cfRule>
  </conditionalFormatting>
  <conditionalFormatting sqref="G62:H63 I62:I65">
    <cfRule type="expression" dxfId="18" priority="31">
      <formula>$E$62="介護業務支援"</formula>
    </cfRule>
  </conditionalFormatting>
  <conditionalFormatting sqref="G64:H64">
    <cfRule type="expression" dxfId="17" priority="30">
      <formula>$E$64="介護業務支援"</formula>
    </cfRule>
  </conditionalFormatting>
  <conditionalFormatting sqref="G65:H65">
    <cfRule type="expression" dxfId="16" priority="29">
      <formula>$E$65="介護業務支援"</formula>
    </cfRule>
  </conditionalFormatting>
  <conditionalFormatting sqref="G80:J84">
    <cfRule type="containsBlanks" dxfId="15" priority="14">
      <formula>LEN(TRIM(G80))=0</formula>
    </cfRule>
  </conditionalFormatting>
  <conditionalFormatting sqref="G89:K93">
    <cfRule type="containsBlanks" dxfId="14" priority="13">
      <formula>LEN(TRIM(G89))=0</formula>
    </cfRule>
  </conditionalFormatting>
  <conditionalFormatting sqref="J33:K42">
    <cfRule type="containsBlanks" dxfId="13" priority="25">
      <formula>LEN(TRIM(J33))=0</formula>
    </cfRule>
  </conditionalFormatting>
  <conditionalFormatting sqref="J66:K66">
    <cfRule type="containsBlanks" dxfId="12" priority="6">
      <formula>LEN(TRIM(J66))=0</formula>
    </cfRule>
  </conditionalFormatting>
  <conditionalFormatting sqref="M33:M42">
    <cfRule type="containsBlanks" dxfId="11" priority="24">
      <formula>LEN(TRIM(M33))=0</formula>
    </cfRule>
  </conditionalFormatting>
  <conditionalFormatting sqref="M49:M54">
    <cfRule type="containsBlanks" dxfId="10" priority="19">
      <formula>LEN(TRIM(M49))=0</formula>
    </cfRule>
  </conditionalFormatting>
  <conditionalFormatting sqref="M66">
    <cfRule type="containsBlanks" dxfId="9" priority="5">
      <formula>LEN(TRIM(M66))=0</formula>
    </cfRule>
  </conditionalFormatting>
  <conditionalFormatting sqref="M72">
    <cfRule type="containsBlanks" dxfId="8" priority="8">
      <formula>LEN(TRIM(M72))=0</formula>
    </cfRule>
  </conditionalFormatting>
  <conditionalFormatting sqref="O33:O42">
    <cfRule type="containsBlanks" dxfId="7" priority="23">
      <formula>LEN(TRIM(O33))=0</formula>
    </cfRule>
  </conditionalFormatting>
  <conditionalFormatting sqref="O49:O54">
    <cfRule type="containsBlanks" dxfId="6" priority="18">
      <formula>LEN(TRIM(O49))=0</formula>
    </cfRule>
  </conditionalFormatting>
  <conditionalFormatting sqref="O66">
    <cfRule type="containsBlanks" dxfId="5" priority="4">
      <formula>LEN(TRIM(O66))=0</formula>
    </cfRule>
  </conditionalFormatting>
  <conditionalFormatting sqref="O72">
    <cfRule type="containsBlanks" dxfId="4" priority="7">
      <formula>LEN(TRIM(O72))=0</formula>
    </cfRule>
  </conditionalFormatting>
  <conditionalFormatting sqref="S56 U56">
    <cfRule type="containsBlanks" dxfId="3" priority="17">
      <formula>LEN(TRIM(S56))=0</formula>
    </cfRule>
  </conditionalFormatting>
  <conditionalFormatting sqref="S66">
    <cfRule type="containsBlanks" dxfId="2" priority="3">
      <formula>LEN(TRIM(S66))=0</formula>
    </cfRule>
  </conditionalFormatting>
  <conditionalFormatting sqref="U59 F60:I60 F62:I65">
    <cfRule type="containsBlanks" dxfId="1" priority="16">
      <formula>LEN(TRIM(F59))=0</formula>
    </cfRule>
  </conditionalFormatting>
  <conditionalFormatting sqref="U66">
    <cfRule type="containsBlanks" dxfId="0" priority="2">
      <formula>LEN(TRIM(U66))=0</formula>
    </cfRule>
  </conditionalFormatting>
  <dataValidations count="2">
    <dataValidation type="whole" operator="greaterThanOrEqual" allowBlank="1" showInputMessage="1" showErrorMessage="1" sqref="F70:F71" xr:uid="{1A0B2EAD-CB89-462E-B6B6-0C8FB6DF97B5}">
      <formula1>1</formula1>
    </dataValidation>
    <dataValidation type="whole" allowBlank="1" showInputMessage="1" showErrorMessage="1" sqref="G62:G65 G33:G42 G49:G54" xr:uid="{6D266400-0481-4911-BA0F-4A4A4D4CD356}">
      <formula1>1</formula1>
      <formula2>1000</formula2>
    </dataValidation>
  </dataValidations>
  <pageMargins left="0.25" right="0.25" top="0.75" bottom="0.75" header="0.3" footer="0.3"/>
  <pageSetup paperSize="9" scale="26" fitToHeight="0" orientation="landscape" r:id="rId1"/>
  <rowBreaks count="2" manualBreakCount="2">
    <brk id="57" min="1" max="17" man="1"/>
    <brk id="95" min="1" max="17" man="1"/>
  </rowBreaks>
  <extLst>
    <ext xmlns:x14="http://schemas.microsoft.com/office/spreadsheetml/2009/9/main" uri="{CCE6A557-97BC-4b89-ADB6-D9C93CAAB3DF}">
      <x14:dataValidations xmlns:xm="http://schemas.microsoft.com/office/excel/2006/main" count="7">
        <x14:dataValidation type="list" allowBlank="1" showInputMessage="1" showErrorMessage="1" xr:uid="{09A745DB-CEA2-4080-9AD0-72965F1DC128}">
          <x14:formula1>
            <xm:f>'データセット（別紙１）'!$E$3:$E$5</xm:f>
          </x14:formula1>
          <xm:sqref>E45</xm:sqref>
        </x14:dataValidation>
        <x14:dataValidation type="list" allowBlank="1" showInputMessage="1" showErrorMessage="1" xr:uid="{BABB047E-86A9-46FB-9FB2-30A311B8B3E3}">
          <x14:formula1>
            <xm:f>'データセット（別紙１）'!$F$3:$F$7</xm:f>
          </x14:formula1>
          <xm:sqref>E46</xm:sqref>
        </x14:dataValidation>
        <x14:dataValidation type="list" allowBlank="1" showInputMessage="1" showErrorMessage="1" xr:uid="{443B7F3C-1038-489D-AB46-2C54F1340E91}">
          <x14:formula1>
            <xm:f>'データセット（別紙１）'!$G$3:$G$4</xm:f>
          </x14:formula1>
          <xm:sqref>E47</xm:sqref>
        </x14:dataValidation>
        <x14:dataValidation type="list" allowBlank="1" showInputMessage="1" showErrorMessage="1" xr:uid="{B603DA7F-CC22-4360-8A52-FA4E4B3E495C}">
          <x14:formula1>
            <xm:f>'データセット（別紙１）'!$D$3:$D$4</xm:f>
          </x14:formula1>
          <xm:sqref>D60:E60</xm:sqref>
        </x14:dataValidation>
        <x14:dataValidation type="list" allowBlank="1" showInputMessage="1" showErrorMessage="1" xr:uid="{02A6002F-1130-45E7-8F03-39EB931A133E}">
          <x14:formula1>
            <xm:f>'データセット（別紙１）'!$C$3:$C$7</xm:f>
          </x14:formula1>
          <xm:sqref>E62:E65</xm:sqref>
        </x14:dataValidation>
        <x14:dataValidation type="list" allowBlank="1" showInputMessage="1" showErrorMessage="1" xr:uid="{7A7B14B5-AD8B-40AF-AC77-FEAC56C429B0}">
          <x14:formula1>
            <xm:f>'データセット（別紙１）'!$B$3:$B$6</xm:f>
          </x14:formula1>
          <xm:sqref>F89:F93</xm:sqref>
        </x14:dataValidation>
        <x14:dataValidation type="list" allowBlank="1" showInputMessage="1" showErrorMessage="1" xr:uid="{18B4D17D-90E5-4138-A75B-36DCC5B4F6C9}">
          <x14:formula1>
            <xm:f>'データセット（別紙１）'!$J$3:$J$15</xm:f>
          </x14:formula1>
          <xm:sqref>D80:F84 D89:E93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91675-262F-4E03-8AB7-24D10265AB80}">
  <dimension ref="B3:L57"/>
  <sheetViews>
    <sheetView topLeftCell="E1" zoomScaleNormal="100" workbookViewId="0">
      <selection activeCell="G23" sqref="G23"/>
    </sheetView>
  </sheetViews>
  <sheetFormatPr defaultColWidth="8.69921875" defaultRowHeight="13.2" x14ac:dyDescent="0.45"/>
  <cols>
    <col min="1" max="1" width="8.69921875" style="182"/>
    <col min="2" max="2" width="22.3984375" style="182" customWidth="1"/>
    <col min="3" max="4" width="35.69921875" style="182" customWidth="1"/>
    <col min="5" max="5" width="43.59765625" style="182" bestFit="1" customWidth="1"/>
    <col min="6" max="6" width="28.69921875" style="182" customWidth="1"/>
    <col min="7" max="7" width="64.8984375" style="182" bestFit="1" customWidth="1"/>
    <col min="8" max="8" width="37.3984375" style="182" customWidth="1"/>
    <col min="9" max="9" width="8.69921875" style="182"/>
    <col min="10" max="10" width="23.59765625" style="182" customWidth="1"/>
    <col min="11" max="11" width="35.09765625" style="182" hidden="1" customWidth="1"/>
    <col min="12" max="12" width="0" style="182" hidden="1" customWidth="1"/>
    <col min="13" max="16384" width="8.69921875" style="182"/>
  </cols>
  <sheetData>
    <row r="3" spans="2:12" x14ac:dyDescent="0.45">
      <c r="B3" s="182" t="s">
        <v>346</v>
      </c>
      <c r="C3" s="182" t="s">
        <v>331</v>
      </c>
      <c r="D3" s="182" t="s">
        <v>329</v>
      </c>
      <c r="E3" s="182" t="s">
        <v>321</v>
      </c>
      <c r="F3" s="182" t="s">
        <v>322</v>
      </c>
      <c r="G3" s="183" t="s">
        <v>323</v>
      </c>
      <c r="H3" s="182" t="s">
        <v>289</v>
      </c>
      <c r="I3" s="182" t="s">
        <v>356</v>
      </c>
      <c r="J3" s="182" t="s">
        <v>341</v>
      </c>
      <c r="K3" s="182" t="s">
        <v>357</v>
      </c>
      <c r="L3" s="182" t="s">
        <v>289</v>
      </c>
    </row>
    <row r="4" spans="2:12" x14ac:dyDescent="0.45">
      <c r="B4" s="182" t="s">
        <v>358</v>
      </c>
      <c r="C4" s="182" t="s">
        <v>435</v>
      </c>
      <c r="D4" s="182" t="s">
        <v>359</v>
      </c>
      <c r="E4" s="182" t="s">
        <v>360</v>
      </c>
      <c r="F4" s="182" t="s">
        <v>361</v>
      </c>
      <c r="G4" s="182" t="s">
        <v>362</v>
      </c>
      <c r="H4" s="182" t="s">
        <v>363</v>
      </c>
      <c r="I4" s="182" t="s">
        <v>364</v>
      </c>
      <c r="J4" s="182" t="s">
        <v>310</v>
      </c>
      <c r="K4" s="182" t="s">
        <v>365</v>
      </c>
      <c r="L4" s="184" t="s">
        <v>366</v>
      </c>
    </row>
    <row r="5" spans="2:12" x14ac:dyDescent="0.45">
      <c r="B5" s="182" t="s">
        <v>367</v>
      </c>
      <c r="C5" s="182" t="s">
        <v>368</v>
      </c>
      <c r="E5" s="182" t="s">
        <v>369</v>
      </c>
      <c r="F5" s="182" t="s">
        <v>370</v>
      </c>
      <c r="H5" s="182" t="s">
        <v>371</v>
      </c>
      <c r="J5" s="182" t="s">
        <v>311</v>
      </c>
      <c r="K5" s="182" t="s">
        <v>372</v>
      </c>
      <c r="L5" s="184" t="s">
        <v>373</v>
      </c>
    </row>
    <row r="6" spans="2:12" x14ac:dyDescent="0.45">
      <c r="B6" s="182" t="s">
        <v>45</v>
      </c>
      <c r="C6" s="182" t="s">
        <v>436</v>
      </c>
      <c r="F6" s="182" t="s">
        <v>374</v>
      </c>
      <c r="J6" s="182" t="s">
        <v>312</v>
      </c>
      <c r="K6" s="182" t="s">
        <v>375</v>
      </c>
      <c r="L6" s="184" t="s">
        <v>376</v>
      </c>
    </row>
    <row r="7" spans="2:12" x14ac:dyDescent="0.45">
      <c r="C7" s="182" t="s">
        <v>377</v>
      </c>
      <c r="F7" s="182" t="s">
        <v>378</v>
      </c>
      <c r="J7" s="182" t="s">
        <v>313</v>
      </c>
      <c r="L7" s="184" t="s">
        <v>379</v>
      </c>
    </row>
    <row r="8" spans="2:12" x14ac:dyDescent="0.45">
      <c r="J8" s="182" t="s">
        <v>437</v>
      </c>
      <c r="L8" s="184" t="s">
        <v>380</v>
      </c>
    </row>
    <row r="9" spans="2:12" x14ac:dyDescent="0.45">
      <c r="J9" s="182" t="s">
        <v>436</v>
      </c>
      <c r="L9" s="184" t="s">
        <v>381</v>
      </c>
    </row>
    <row r="10" spans="2:12" x14ac:dyDescent="0.45">
      <c r="J10" s="182" t="s">
        <v>316</v>
      </c>
      <c r="L10" s="184" t="s">
        <v>382</v>
      </c>
    </row>
    <row r="11" spans="2:12" x14ac:dyDescent="0.45">
      <c r="J11" s="182" t="s">
        <v>466</v>
      </c>
      <c r="L11" s="184"/>
    </row>
    <row r="12" spans="2:12" x14ac:dyDescent="0.45">
      <c r="J12" s="182" t="s">
        <v>317</v>
      </c>
      <c r="L12" s="184" t="s">
        <v>383</v>
      </c>
    </row>
    <row r="13" spans="2:12" x14ac:dyDescent="0.45">
      <c r="J13" s="182" t="s">
        <v>318</v>
      </c>
      <c r="L13" s="184" t="s">
        <v>384</v>
      </c>
    </row>
    <row r="14" spans="2:12" x14ac:dyDescent="0.45">
      <c r="J14" s="182" t="s">
        <v>319</v>
      </c>
      <c r="L14" s="184" t="s">
        <v>385</v>
      </c>
    </row>
    <row r="15" spans="2:12" x14ac:dyDescent="0.45">
      <c r="J15" s="182" t="s">
        <v>387</v>
      </c>
      <c r="L15" s="184" t="s">
        <v>386</v>
      </c>
    </row>
    <row r="16" spans="2:12" x14ac:dyDescent="0.45">
      <c r="L16" s="184" t="s">
        <v>388</v>
      </c>
    </row>
    <row r="17" spans="12:12" x14ac:dyDescent="0.45">
      <c r="L17" s="184" t="s">
        <v>389</v>
      </c>
    </row>
    <row r="18" spans="12:12" x14ac:dyDescent="0.45">
      <c r="L18" s="184" t="s">
        <v>390</v>
      </c>
    </row>
    <row r="19" spans="12:12" x14ac:dyDescent="0.45">
      <c r="L19" s="184" t="s">
        <v>391</v>
      </c>
    </row>
    <row r="20" spans="12:12" x14ac:dyDescent="0.45">
      <c r="L20" s="184" t="s">
        <v>392</v>
      </c>
    </row>
    <row r="21" spans="12:12" x14ac:dyDescent="0.45">
      <c r="L21" s="184" t="s">
        <v>393</v>
      </c>
    </row>
    <row r="22" spans="12:12" x14ac:dyDescent="0.45">
      <c r="L22" s="184" t="s">
        <v>394</v>
      </c>
    </row>
    <row r="23" spans="12:12" x14ac:dyDescent="0.45">
      <c r="L23" s="184" t="s">
        <v>395</v>
      </c>
    </row>
    <row r="24" spans="12:12" x14ac:dyDescent="0.45">
      <c r="L24" s="184" t="s">
        <v>396</v>
      </c>
    </row>
    <row r="25" spans="12:12" x14ac:dyDescent="0.45">
      <c r="L25" s="184" t="s">
        <v>397</v>
      </c>
    </row>
    <row r="26" spans="12:12" x14ac:dyDescent="0.45">
      <c r="L26" s="184" t="s">
        <v>398</v>
      </c>
    </row>
    <row r="27" spans="12:12" x14ac:dyDescent="0.45">
      <c r="L27" s="184" t="s">
        <v>399</v>
      </c>
    </row>
    <row r="28" spans="12:12" x14ac:dyDescent="0.45">
      <c r="L28" s="184" t="s">
        <v>400</v>
      </c>
    </row>
    <row r="29" spans="12:12" x14ac:dyDescent="0.45">
      <c r="L29" s="184" t="s">
        <v>401</v>
      </c>
    </row>
    <row r="30" spans="12:12" x14ac:dyDescent="0.45">
      <c r="L30" s="184" t="s">
        <v>402</v>
      </c>
    </row>
    <row r="31" spans="12:12" x14ac:dyDescent="0.45">
      <c r="L31" s="184" t="s">
        <v>403</v>
      </c>
    </row>
    <row r="32" spans="12:12" x14ac:dyDescent="0.45">
      <c r="L32" s="184" t="s">
        <v>404</v>
      </c>
    </row>
    <row r="33" spans="12:12" x14ac:dyDescent="0.45">
      <c r="L33" s="184" t="s">
        <v>405</v>
      </c>
    </row>
    <row r="34" spans="12:12" x14ac:dyDescent="0.45">
      <c r="L34" s="184" t="s">
        <v>406</v>
      </c>
    </row>
    <row r="35" spans="12:12" x14ac:dyDescent="0.45">
      <c r="L35" s="184" t="s">
        <v>407</v>
      </c>
    </row>
    <row r="36" spans="12:12" x14ac:dyDescent="0.45">
      <c r="L36" s="184" t="s">
        <v>408</v>
      </c>
    </row>
    <row r="37" spans="12:12" x14ac:dyDescent="0.45">
      <c r="L37" s="184" t="s">
        <v>409</v>
      </c>
    </row>
    <row r="38" spans="12:12" x14ac:dyDescent="0.45">
      <c r="L38" s="184" t="s">
        <v>410</v>
      </c>
    </row>
    <row r="39" spans="12:12" x14ac:dyDescent="0.45">
      <c r="L39" s="184" t="s">
        <v>411</v>
      </c>
    </row>
    <row r="40" spans="12:12" x14ac:dyDescent="0.45">
      <c r="L40" s="184" t="s">
        <v>412</v>
      </c>
    </row>
    <row r="41" spans="12:12" x14ac:dyDescent="0.45">
      <c r="L41" s="184" t="s">
        <v>413</v>
      </c>
    </row>
    <row r="42" spans="12:12" x14ac:dyDescent="0.45">
      <c r="L42" s="184" t="s">
        <v>414</v>
      </c>
    </row>
    <row r="43" spans="12:12" x14ac:dyDescent="0.45">
      <c r="L43" s="184" t="s">
        <v>415</v>
      </c>
    </row>
    <row r="44" spans="12:12" x14ac:dyDescent="0.45">
      <c r="L44" s="184" t="s">
        <v>416</v>
      </c>
    </row>
    <row r="45" spans="12:12" x14ac:dyDescent="0.45">
      <c r="L45" s="184" t="s">
        <v>417</v>
      </c>
    </row>
    <row r="46" spans="12:12" x14ac:dyDescent="0.45">
      <c r="L46" s="184" t="s">
        <v>418</v>
      </c>
    </row>
    <row r="47" spans="12:12" x14ac:dyDescent="0.45">
      <c r="L47" s="184" t="s">
        <v>419</v>
      </c>
    </row>
    <row r="48" spans="12:12" x14ac:dyDescent="0.45">
      <c r="L48" s="184" t="s">
        <v>420</v>
      </c>
    </row>
    <row r="49" spans="12:12" x14ac:dyDescent="0.45">
      <c r="L49" s="184" t="s">
        <v>421</v>
      </c>
    </row>
    <row r="50" spans="12:12" x14ac:dyDescent="0.45">
      <c r="L50" s="184" t="s">
        <v>422</v>
      </c>
    </row>
    <row r="51" spans="12:12" x14ac:dyDescent="0.45">
      <c r="L51" s="184" t="s">
        <v>423</v>
      </c>
    </row>
    <row r="52" spans="12:12" x14ac:dyDescent="0.45">
      <c r="L52" s="184" t="s">
        <v>424</v>
      </c>
    </row>
    <row r="53" spans="12:12" x14ac:dyDescent="0.45">
      <c r="L53" s="184" t="s">
        <v>425</v>
      </c>
    </row>
    <row r="54" spans="12:12" x14ac:dyDescent="0.45">
      <c r="L54" s="184" t="s">
        <v>426</v>
      </c>
    </row>
    <row r="55" spans="12:12" x14ac:dyDescent="0.45">
      <c r="L55" s="184" t="s">
        <v>427</v>
      </c>
    </row>
    <row r="56" spans="12:12" x14ac:dyDescent="0.45">
      <c r="L56" s="184" t="s">
        <v>428</v>
      </c>
    </row>
    <row r="57" spans="12:12" x14ac:dyDescent="0.45">
      <c r="L57" s="184" t="s">
        <v>429</v>
      </c>
    </row>
  </sheetData>
  <phoneticPr fontId="6"/>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2F4AF-B856-4560-9033-522AC8497134}">
  <sheetPr>
    <pageSetUpPr fitToPage="1"/>
  </sheetPr>
  <dimension ref="A1:I74"/>
  <sheetViews>
    <sheetView showGridLines="0" view="pageBreakPreview" zoomScaleNormal="100" zoomScaleSheetLayoutView="100" workbookViewId="0">
      <selection activeCell="C10" sqref="C10:F10"/>
    </sheetView>
  </sheetViews>
  <sheetFormatPr defaultColWidth="8.69921875" defaultRowHeight="14.4" x14ac:dyDescent="0.45"/>
  <cols>
    <col min="1" max="1" width="8.69921875" style="29"/>
    <col min="2" max="2" width="30.69921875" style="29" customWidth="1"/>
    <col min="3" max="3" width="4.8984375" style="29" customWidth="1"/>
    <col min="4" max="4" width="33.8984375" style="29" customWidth="1"/>
    <col min="5" max="5" width="4.8984375" style="29" customWidth="1"/>
    <col min="6" max="6" width="33.8984375" style="29" customWidth="1"/>
    <col min="7" max="16384" width="8.69921875" style="29"/>
  </cols>
  <sheetData>
    <row r="1" spans="1:7" ht="16.2" x14ac:dyDescent="0.45">
      <c r="A1" s="1"/>
      <c r="B1" s="2" t="s">
        <v>11</v>
      </c>
      <c r="C1" s="26"/>
      <c r="D1" s="27"/>
      <c r="E1" s="28"/>
      <c r="F1" s="34" t="s">
        <v>205</v>
      </c>
    </row>
    <row r="2" spans="1:7" ht="16.2" x14ac:dyDescent="0.45">
      <c r="A2" s="3"/>
      <c r="B2" s="2" t="s">
        <v>12</v>
      </c>
      <c r="C2" s="26"/>
      <c r="D2" s="27"/>
      <c r="E2" s="28"/>
    </row>
    <row r="3" spans="1:7" ht="16.2" x14ac:dyDescent="0.45">
      <c r="A3" s="4"/>
      <c r="B3" s="2" t="s">
        <v>13</v>
      </c>
      <c r="C3" s="26"/>
      <c r="D3" s="27"/>
      <c r="E3" s="28"/>
    </row>
    <row r="4" spans="1:7" ht="22.5" customHeight="1" x14ac:dyDescent="0.2">
      <c r="A4" s="30" t="s">
        <v>14</v>
      </c>
      <c r="B4" s="28"/>
      <c r="C4" s="28"/>
      <c r="E4" s="28"/>
    </row>
    <row r="5" spans="1:7" ht="18" customHeight="1" x14ac:dyDescent="0.45">
      <c r="A5" s="31"/>
      <c r="B5" s="32" t="s">
        <v>15</v>
      </c>
      <c r="C5" s="33"/>
      <c r="D5" s="353" t="s">
        <v>81</v>
      </c>
      <c r="E5" s="28"/>
    </row>
    <row r="6" spans="1:7" ht="18" customHeight="1" x14ac:dyDescent="0.45">
      <c r="A6" s="31" t="s">
        <v>456</v>
      </c>
      <c r="B6" s="32" t="s">
        <v>16</v>
      </c>
      <c r="C6" s="33"/>
      <c r="D6" s="353"/>
      <c r="E6" s="28"/>
      <c r="G6" s="214" t="s">
        <v>468</v>
      </c>
    </row>
    <row r="7" spans="1:7" ht="10.5" customHeight="1" x14ac:dyDescent="0.45">
      <c r="A7" s="28"/>
      <c r="B7" s="28"/>
      <c r="C7" s="28"/>
      <c r="E7" s="28"/>
      <c r="F7" s="34" t="s">
        <v>221</v>
      </c>
    </row>
    <row r="8" spans="1:7" x14ac:dyDescent="0.45">
      <c r="A8" s="354" t="s">
        <v>17</v>
      </c>
      <c r="B8" s="355"/>
      <c r="C8" s="355"/>
      <c r="D8" s="355"/>
      <c r="E8" s="35"/>
      <c r="F8" s="36"/>
    </row>
    <row r="9" spans="1:7" ht="9.75" customHeight="1" x14ac:dyDescent="0.45">
      <c r="A9" s="37"/>
      <c r="B9" s="37"/>
      <c r="C9" s="37"/>
      <c r="D9" s="37"/>
      <c r="E9" s="37"/>
      <c r="F9" s="37"/>
    </row>
    <row r="10" spans="1:7" x14ac:dyDescent="0.45">
      <c r="A10" s="38" t="s">
        <v>18</v>
      </c>
      <c r="B10" s="39" t="s">
        <v>19</v>
      </c>
      <c r="C10" s="356"/>
      <c r="D10" s="357"/>
      <c r="E10" s="357"/>
      <c r="F10" s="358"/>
    </row>
    <row r="11" spans="1:7" x14ac:dyDescent="0.45">
      <c r="A11" s="38" t="s">
        <v>20</v>
      </c>
      <c r="B11" s="39" t="s">
        <v>21</v>
      </c>
      <c r="C11" s="356"/>
      <c r="D11" s="357"/>
      <c r="E11" s="357"/>
      <c r="F11" s="358"/>
    </row>
    <row r="12" spans="1:7" x14ac:dyDescent="0.45">
      <c r="A12" s="38" t="s">
        <v>22</v>
      </c>
      <c r="B12" s="39" t="s">
        <v>23</v>
      </c>
      <c r="C12" s="319" t="s">
        <v>125</v>
      </c>
      <c r="D12" s="320"/>
      <c r="E12" s="320"/>
      <c r="F12" s="321"/>
    </row>
    <row r="13" spans="1:7" x14ac:dyDescent="0.45">
      <c r="A13" s="38" t="s">
        <v>24</v>
      </c>
      <c r="B13" s="40" t="s">
        <v>25</v>
      </c>
      <c r="C13" s="356"/>
      <c r="D13" s="357"/>
      <c r="E13" s="357"/>
      <c r="F13" s="358"/>
    </row>
    <row r="14" spans="1:7" x14ac:dyDescent="0.45">
      <c r="A14" s="38" t="s">
        <v>26</v>
      </c>
      <c r="B14" s="40" t="s">
        <v>27</v>
      </c>
      <c r="C14" s="330"/>
      <c r="D14" s="331"/>
      <c r="E14" s="331"/>
      <c r="F14" s="332"/>
    </row>
    <row r="15" spans="1:7" x14ac:dyDescent="0.45">
      <c r="A15" s="38" t="s">
        <v>28</v>
      </c>
      <c r="B15" s="40" t="s">
        <v>29</v>
      </c>
      <c r="C15" s="330"/>
      <c r="D15" s="331"/>
      <c r="E15" s="331"/>
      <c r="F15" s="332"/>
    </row>
    <row r="16" spans="1:7" x14ac:dyDescent="0.45">
      <c r="A16" s="38" t="s">
        <v>30</v>
      </c>
      <c r="B16" s="40" t="s">
        <v>31</v>
      </c>
      <c r="C16" s="330"/>
      <c r="D16" s="331"/>
      <c r="E16" s="331"/>
      <c r="F16" s="332"/>
    </row>
    <row r="17" spans="1:9" ht="9.75" customHeight="1" x14ac:dyDescent="0.45">
      <c r="A17" s="41"/>
      <c r="B17" s="41"/>
      <c r="C17" s="41"/>
      <c r="D17" s="41"/>
      <c r="E17" s="41"/>
      <c r="F17" s="41"/>
    </row>
    <row r="18" spans="1:9" x14ac:dyDescent="0.45">
      <c r="A18" s="354" t="s">
        <v>222</v>
      </c>
      <c r="B18" s="355"/>
      <c r="C18" s="355"/>
      <c r="D18" s="355"/>
      <c r="E18" s="35"/>
      <c r="F18" s="36"/>
    </row>
    <row r="19" spans="1:9" x14ac:dyDescent="0.45">
      <c r="A19" s="42" t="s">
        <v>223</v>
      </c>
      <c r="B19" s="42"/>
      <c r="C19" s="42"/>
      <c r="D19" s="42"/>
      <c r="E19" s="43"/>
      <c r="F19" s="43"/>
    </row>
    <row r="20" spans="1:9" x14ac:dyDescent="0.45">
      <c r="A20" s="42"/>
      <c r="B20" s="44" t="s">
        <v>32</v>
      </c>
      <c r="C20" s="235"/>
      <c r="D20" s="45" t="s">
        <v>33</v>
      </c>
      <c r="E20" s="235"/>
      <c r="F20" s="46" t="s">
        <v>34</v>
      </c>
    </row>
    <row r="21" spans="1:9" x14ac:dyDescent="0.45">
      <c r="A21" s="42"/>
      <c r="B21" s="47"/>
      <c r="C21" s="235"/>
      <c r="D21" s="45" t="s">
        <v>35</v>
      </c>
      <c r="E21" s="235"/>
      <c r="F21" s="46" t="s">
        <v>36</v>
      </c>
    </row>
    <row r="22" spans="1:9" x14ac:dyDescent="0.45">
      <c r="A22" s="42"/>
      <c r="B22" s="47"/>
      <c r="C22" s="235"/>
      <c r="D22" s="45" t="s">
        <v>37</v>
      </c>
      <c r="E22" s="235"/>
      <c r="F22" s="46" t="s">
        <v>38</v>
      </c>
    </row>
    <row r="23" spans="1:9" x14ac:dyDescent="0.45">
      <c r="A23" s="42"/>
      <c r="B23" s="47"/>
      <c r="C23" s="235"/>
      <c r="D23" s="45" t="s">
        <v>39</v>
      </c>
      <c r="E23" s="235"/>
      <c r="F23" s="46"/>
    </row>
    <row r="24" spans="1:9" x14ac:dyDescent="0.45">
      <c r="A24" s="42"/>
      <c r="B24" s="47"/>
      <c r="C24" s="235"/>
      <c r="D24" s="45" t="s">
        <v>40</v>
      </c>
      <c r="E24" s="359" t="s">
        <v>41</v>
      </c>
      <c r="F24" s="360"/>
    </row>
    <row r="25" spans="1:9" x14ac:dyDescent="0.45">
      <c r="A25" s="42" t="s">
        <v>82</v>
      </c>
      <c r="B25" s="42"/>
      <c r="C25" s="48"/>
      <c r="D25" s="43"/>
      <c r="E25" s="42"/>
      <c r="F25" s="43"/>
    </row>
    <row r="26" spans="1:9" x14ac:dyDescent="0.45">
      <c r="B26" s="44" t="s">
        <v>32</v>
      </c>
      <c r="C26" s="235"/>
      <c r="D26" s="49" t="s">
        <v>42</v>
      </c>
      <c r="E26" s="235"/>
      <c r="F26" s="46" t="s">
        <v>43</v>
      </c>
      <c r="I26" s="50"/>
    </row>
    <row r="27" spans="1:9" ht="14.25" customHeight="1" x14ac:dyDescent="0.45">
      <c r="A27" s="351" t="s">
        <v>224</v>
      </c>
      <c r="B27" s="352"/>
      <c r="C27" s="235"/>
      <c r="D27" s="49" t="s">
        <v>44</v>
      </c>
      <c r="E27" s="235"/>
      <c r="F27" s="46" t="s">
        <v>45</v>
      </c>
    </row>
    <row r="28" spans="1:9" x14ac:dyDescent="0.45">
      <c r="A28" s="351"/>
      <c r="B28" s="352"/>
      <c r="C28" s="235"/>
      <c r="D28" s="51" t="s">
        <v>46</v>
      </c>
      <c r="E28" s="235"/>
      <c r="F28" s="46" t="s">
        <v>47</v>
      </c>
    </row>
    <row r="29" spans="1:9" x14ac:dyDescent="0.45">
      <c r="A29" s="42"/>
      <c r="B29" s="44"/>
      <c r="C29" s="235"/>
      <c r="D29" s="49" t="s">
        <v>48</v>
      </c>
      <c r="E29" s="235"/>
      <c r="F29" s="46" t="s">
        <v>49</v>
      </c>
    </row>
    <row r="30" spans="1:9" x14ac:dyDescent="0.45">
      <c r="A30" s="42"/>
      <c r="B30" s="44"/>
      <c r="C30" s="235"/>
      <c r="D30" s="46" t="s">
        <v>40</v>
      </c>
      <c r="E30" s="349" t="s">
        <v>41</v>
      </c>
      <c r="F30" s="350"/>
    </row>
    <row r="31" spans="1:9" x14ac:dyDescent="0.45">
      <c r="A31" s="42" t="s">
        <v>50</v>
      </c>
      <c r="B31" s="42"/>
      <c r="C31" s="48"/>
      <c r="D31" s="43"/>
      <c r="E31" s="42"/>
      <c r="F31" s="43"/>
    </row>
    <row r="32" spans="1:9" x14ac:dyDescent="0.45">
      <c r="A32" s="42"/>
      <c r="B32" s="44" t="s">
        <v>32</v>
      </c>
      <c r="C32" s="235"/>
      <c r="D32" s="343" t="s">
        <v>51</v>
      </c>
      <c r="E32" s="344"/>
      <c r="F32" s="345"/>
    </row>
    <row r="33" spans="1:6" x14ac:dyDescent="0.45">
      <c r="A33" s="42"/>
      <c r="B33" s="44"/>
      <c r="C33" s="235"/>
      <c r="D33" s="343" t="s">
        <v>52</v>
      </c>
      <c r="E33" s="344"/>
      <c r="F33" s="345"/>
    </row>
    <row r="34" spans="1:6" x14ac:dyDescent="0.45">
      <c r="A34" s="42"/>
      <c r="B34" s="44"/>
      <c r="C34" s="235"/>
      <c r="D34" s="343" t="s">
        <v>53</v>
      </c>
      <c r="E34" s="344"/>
      <c r="F34" s="345"/>
    </row>
    <row r="35" spans="1:6" x14ac:dyDescent="0.45">
      <c r="A35" s="42"/>
      <c r="B35" s="44"/>
      <c r="C35" s="235"/>
      <c r="D35" s="343" t="s">
        <v>54</v>
      </c>
      <c r="E35" s="344"/>
      <c r="F35" s="345"/>
    </row>
    <row r="36" spans="1:6" x14ac:dyDescent="0.45">
      <c r="A36" s="42"/>
      <c r="B36" s="44"/>
      <c r="C36" s="235"/>
      <c r="D36" s="343" t="s">
        <v>55</v>
      </c>
      <c r="E36" s="344"/>
      <c r="F36" s="345"/>
    </row>
    <row r="37" spans="1:6" x14ac:dyDescent="0.45">
      <c r="A37" s="42"/>
      <c r="B37" s="44"/>
      <c r="C37" s="235"/>
      <c r="D37" s="343" t="s">
        <v>56</v>
      </c>
      <c r="E37" s="344"/>
      <c r="F37" s="345"/>
    </row>
    <row r="38" spans="1:6" x14ac:dyDescent="0.45">
      <c r="A38" s="42"/>
      <c r="B38" s="47"/>
      <c r="C38" s="236"/>
      <c r="D38" s="46" t="s">
        <v>40</v>
      </c>
      <c r="E38" s="349" t="s">
        <v>41</v>
      </c>
      <c r="F38" s="350"/>
    </row>
    <row r="39" spans="1:6" x14ac:dyDescent="0.45">
      <c r="A39" s="42" t="s">
        <v>225</v>
      </c>
      <c r="B39" s="42"/>
      <c r="C39" s="48"/>
      <c r="D39" s="43"/>
      <c r="E39" s="42"/>
      <c r="F39" s="43"/>
    </row>
    <row r="40" spans="1:6" ht="30" customHeight="1" x14ac:dyDescent="0.45">
      <c r="A40" s="42"/>
      <c r="B40" s="44" t="s">
        <v>32</v>
      </c>
      <c r="C40" s="235"/>
      <c r="D40" s="343" t="s">
        <v>57</v>
      </c>
      <c r="E40" s="344"/>
      <c r="F40" s="345"/>
    </row>
    <row r="41" spans="1:6" ht="26.25" customHeight="1" x14ac:dyDescent="0.45">
      <c r="A41" s="42"/>
      <c r="B41" s="44"/>
      <c r="C41" s="235"/>
      <c r="D41" s="343" t="s">
        <v>58</v>
      </c>
      <c r="E41" s="344"/>
      <c r="F41" s="345"/>
    </row>
    <row r="42" spans="1:6" x14ac:dyDescent="0.45">
      <c r="A42" s="42"/>
      <c r="B42" s="44"/>
      <c r="C42" s="235"/>
      <c r="D42" s="343" t="s">
        <v>59</v>
      </c>
      <c r="E42" s="344"/>
      <c r="F42" s="345"/>
    </row>
    <row r="43" spans="1:6" x14ac:dyDescent="0.45">
      <c r="A43" s="42"/>
      <c r="C43" s="236"/>
      <c r="D43" s="46" t="s">
        <v>40</v>
      </c>
      <c r="E43" s="349" t="s">
        <v>41</v>
      </c>
      <c r="F43" s="350"/>
    </row>
    <row r="44" spans="1:6" x14ac:dyDescent="0.45">
      <c r="A44" s="42"/>
      <c r="B44" s="47" t="s">
        <v>226</v>
      </c>
      <c r="C44" s="236"/>
      <c r="D44" s="339" t="s">
        <v>83</v>
      </c>
      <c r="E44" s="339"/>
      <c r="F44" s="339"/>
    </row>
    <row r="45" spans="1:6" x14ac:dyDescent="0.45">
      <c r="A45" s="42"/>
      <c r="B45" s="52"/>
      <c r="C45" s="237"/>
      <c r="D45" s="339" t="s">
        <v>84</v>
      </c>
      <c r="E45" s="339"/>
      <c r="F45" s="339"/>
    </row>
    <row r="46" spans="1:6" ht="100.05" customHeight="1" x14ac:dyDescent="0.45">
      <c r="A46" s="42"/>
      <c r="B46" s="53" t="s">
        <v>227</v>
      </c>
      <c r="C46" s="340" t="s">
        <v>228</v>
      </c>
      <c r="D46" s="341"/>
      <c r="E46" s="341"/>
      <c r="F46" s="342"/>
    </row>
    <row r="47" spans="1:6" x14ac:dyDescent="0.45">
      <c r="A47" s="42" t="s">
        <v>454</v>
      </c>
      <c r="B47" s="42"/>
      <c r="C47" s="48"/>
      <c r="D47" s="42"/>
      <c r="E47" s="43"/>
      <c r="F47" s="42"/>
    </row>
    <row r="48" spans="1:6" x14ac:dyDescent="0.45">
      <c r="A48" s="42"/>
      <c r="B48" s="44" t="s">
        <v>32</v>
      </c>
      <c r="C48" s="235"/>
      <c r="D48" s="343" t="s">
        <v>60</v>
      </c>
      <c r="E48" s="344"/>
      <c r="F48" s="345"/>
    </row>
    <row r="49" spans="1:6" x14ac:dyDescent="0.45">
      <c r="A49" s="42"/>
      <c r="B49" s="47"/>
      <c r="C49" s="235"/>
      <c r="D49" s="346" t="s">
        <v>61</v>
      </c>
      <c r="E49" s="347"/>
      <c r="F49" s="348"/>
    </row>
    <row r="50" spans="1:6" x14ac:dyDescent="0.45">
      <c r="A50" s="42"/>
      <c r="B50" s="47"/>
      <c r="C50" s="235"/>
      <c r="D50" s="343" t="s">
        <v>62</v>
      </c>
      <c r="E50" s="344"/>
      <c r="F50" s="345"/>
    </row>
    <row r="51" spans="1:6" x14ac:dyDescent="0.45">
      <c r="A51" s="42"/>
      <c r="B51" s="47"/>
      <c r="C51" s="235"/>
      <c r="D51" s="343" t="s">
        <v>63</v>
      </c>
      <c r="E51" s="344"/>
      <c r="F51" s="345"/>
    </row>
    <row r="52" spans="1:6" x14ac:dyDescent="0.45">
      <c r="A52" s="42"/>
      <c r="B52" s="47"/>
      <c r="C52" s="235"/>
      <c r="D52" s="343" t="s">
        <v>64</v>
      </c>
      <c r="E52" s="344"/>
      <c r="F52" s="345"/>
    </row>
    <row r="53" spans="1:6" x14ac:dyDescent="0.45">
      <c r="B53" s="54"/>
      <c r="C53" s="235"/>
      <c r="D53" s="322" t="s">
        <v>65</v>
      </c>
      <c r="E53" s="323"/>
      <c r="F53" s="324"/>
    </row>
    <row r="54" spans="1:6" x14ac:dyDescent="0.45">
      <c r="B54" s="54"/>
      <c r="C54" s="235"/>
      <c r="D54" s="322" t="s">
        <v>66</v>
      </c>
      <c r="E54" s="323"/>
      <c r="F54" s="324"/>
    </row>
    <row r="55" spans="1:6" x14ac:dyDescent="0.45">
      <c r="B55" s="55"/>
      <c r="C55" s="236"/>
      <c r="D55" s="56" t="s">
        <v>40</v>
      </c>
      <c r="E55" s="325" t="s">
        <v>41</v>
      </c>
      <c r="F55" s="326"/>
    </row>
    <row r="56" spans="1:6" x14ac:dyDescent="0.45">
      <c r="A56" s="29" t="s">
        <v>455</v>
      </c>
      <c r="C56" s="57"/>
      <c r="D56" s="37"/>
      <c r="F56" s="37"/>
    </row>
    <row r="57" spans="1:6" x14ac:dyDescent="0.45">
      <c r="B57" s="58" t="s">
        <v>32</v>
      </c>
      <c r="C57" s="235"/>
      <c r="D57" s="336" t="s">
        <v>230</v>
      </c>
      <c r="E57" s="337"/>
      <c r="F57" s="338"/>
    </row>
    <row r="58" spans="1:6" x14ac:dyDescent="0.45">
      <c r="B58" s="54"/>
      <c r="C58" s="235"/>
      <c r="D58" s="322" t="s">
        <v>68</v>
      </c>
      <c r="E58" s="323"/>
      <c r="F58" s="324"/>
    </row>
    <row r="59" spans="1:6" x14ac:dyDescent="0.45">
      <c r="B59" s="54"/>
      <c r="C59" s="235"/>
      <c r="D59" s="322" t="s">
        <v>69</v>
      </c>
      <c r="E59" s="323"/>
      <c r="F59" s="324"/>
    </row>
    <row r="60" spans="1:6" x14ac:dyDescent="0.45">
      <c r="B60" s="54"/>
      <c r="C60" s="235"/>
      <c r="D60" s="322" t="s">
        <v>70</v>
      </c>
      <c r="E60" s="323"/>
      <c r="F60" s="324"/>
    </row>
    <row r="61" spans="1:6" ht="14.25" customHeight="1" x14ac:dyDescent="0.45">
      <c r="C61" s="238"/>
      <c r="D61" s="56" t="s">
        <v>40</v>
      </c>
      <c r="E61" s="325" t="s">
        <v>41</v>
      </c>
      <c r="F61" s="326"/>
    </row>
    <row r="62" spans="1:6" ht="14.25" customHeight="1" x14ac:dyDescent="0.45">
      <c r="B62" s="29" t="s">
        <v>231</v>
      </c>
      <c r="C62" s="327"/>
      <c r="D62" s="328"/>
      <c r="E62" s="328"/>
      <c r="F62" s="329"/>
    </row>
    <row r="63" spans="1:6" x14ac:dyDescent="0.45">
      <c r="A63" s="29" t="s">
        <v>232</v>
      </c>
    </row>
    <row r="64" spans="1:6" x14ac:dyDescent="0.45">
      <c r="B64" s="59" t="s">
        <v>233</v>
      </c>
      <c r="C64" s="330"/>
      <c r="D64" s="331"/>
      <c r="E64" s="331"/>
      <c r="F64" s="332"/>
    </row>
    <row r="65" spans="1:6" x14ac:dyDescent="0.45">
      <c r="A65" s="333" t="s">
        <v>234</v>
      </c>
      <c r="B65" s="334"/>
      <c r="C65" s="330"/>
      <c r="D65" s="331"/>
      <c r="E65" s="331"/>
      <c r="F65" s="332"/>
    </row>
    <row r="66" spans="1:6" ht="7.5" customHeight="1" x14ac:dyDescent="0.45">
      <c r="A66" s="59"/>
      <c r="B66" s="59"/>
      <c r="C66" s="50"/>
      <c r="D66" s="50"/>
      <c r="E66" s="50"/>
      <c r="F66" s="50"/>
    </row>
    <row r="67" spans="1:6" x14ac:dyDescent="0.45">
      <c r="A67" s="29" t="s">
        <v>235</v>
      </c>
    </row>
    <row r="68" spans="1:6" x14ac:dyDescent="0.45">
      <c r="B68" s="59" t="s">
        <v>236</v>
      </c>
      <c r="C68" s="330"/>
      <c r="D68" s="331"/>
      <c r="E68" s="331"/>
      <c r="F68" s="332"/>
    </row>
    <row r="69" spans="1:6" ht="13.2" customHeight="1" x14ac:dyDescent="0.45">
      <c r="A69" s="29" t="s">
        <v>218</v>
      </c>
      <c r="C69" s="42"/>
      <c r="D69" s="43"/>
      <c r="E69" s="42"/>
      <c r="F69" s="43"/>
    </row>
    <row r="70" spans="1:6" x14ac:dyDescent="0.45">
      <c r="B70" s="59" t="s">
        <v>72</v>
      </c>
      <c r="C70" s="330"/>
      <c r="D70" s="331"/>
      <c r="E70" s="331"/>
      <c r="F70" s="332"/>
    </row>
    <row r="71" spans="1:6" ht="12.75" customHeight="1" x14ac:dyDescent="0.45">
      <c r="A71" s="335" t="s">
        <v>219</v>
      </c>
      <c r="B71" s="335"/>
      <c r="C71" s="235"/>
      <c r="D71" s="49" t="s">
        <v>73</v>
      </c>
      <c r="E71" s="236"/>
      <c r="F71" s="46" t="s">
        <v>74</v>
      </c>
    </row>
    <row r="72" spans="1:6" ht="13.5" hidden="1" customHeight="1" x14ac:dyDescent="0.45">
      <c r="A72" s="60" t="s">
        <v>237</v>
      </c>
      <c r="C72" s="42"/>
      <c r="D72" s="42"/>
      <c r="E72" s="42"/>
      <c r="F72" s="42"/>
    </row>
    <row r="73" spans="1:6" ht="18.75" hidden="1" customHeight="1" x14ac:dyDescent="0.2">
      <c r="A73" s="317" t="s">
        <v>238</v>
      </c>
      <c r="B73" s="318"/>
      <c r="C73" s="319"/>
      <c r="D73" s="320"/>
      <c r="E73" s="320"/>
      <c r="F73" s="321"/>
    </row>
    <row r="74" spans="1:6" ht="5.25" hidden="1" customHeight="1" x14ac:dyDescent="0.45"/>
  </sheetData>
  <sheetProtection algorithmName="SHA-512" hashValue="nonoj+zsiGQOsUXdEgkLm7yyPHNQ6GL1NpKtqZ5ihgTvwBBt1kYB69xC/F5hAHwi2Wa7y5CLFm5pvn/3zPcsIA==" saltValue="pR30hwvzCQbKXGTC4IpR4g==" spinCount="100000" sheet="1" objects="1" scenarios="1"/>
  <mergeCells count="49">
    <mergeCell ref="A27:B28"/>
    <mergeCell ref="D5:D6"/>
    <mergeCell ref="A8:D8"/>
    <mergeCell ref="C10:F10"/>
    <mergeCell ref="C11:F11"/>
    <mergeCell ref="C12:F12"/>
    <mergeCell ref="C13:F13"/>
    <mergeCell ref="C14:F14"/>
    <mergeCell ref="C15:F15"/>
    <mergeCell ref="C16:F16"/>
    <mergeCell ref="A18:D18"/>
    <mergeCell ref="E24:F24"/>
    <mergeCell ref="E43:F43"/>
    <mergeCell ref="E30:F30"/>
    <mergeCell ref="D32:F32"/>
    <mergeCell ref="D33:F33"/>
    <mergeCell ref="D34:F34"/>
    <mergeCell ref="D35:F35"/>
    <mergeCell ref="D36:F36"/>
    <mergeCell ref="D37:F37"/>
    <mergeCell ref="E38:F38"/>
    <mergeCell ref="D40:F40"/>
    <mergeCell ref="D41:F41"/>
    <mergeCell ref="D42:F42"/>
    <mergeCell ref="D57:F57"/>
    <mergeCell ref="D44:F44"/>
    <mergeCell ref="D45:F45"/>
    <mergeCell ref="C46:F46"/>
    <mergeCell ref="D48:F48"/>
    <mergeCell ref="D49:F49"/>
    <mergeCell ref="D50:F50"/>
    <mergeCell ref="D51:F51"/>
    <mergeCell ref="D52:F52"/>
    <mergeCell ref="D53:F53"/>
    <mergeCell ref="D54:F54"/>
    <mergeCell ref="E55:F55"/>
    <mergeCell ref="A73:B73"/>
    <mergeCell ref="C73:F73"/>
    <mergeCell ref="D58:F58"/>
    <mergeCell ref="D59:F59"/>
    <mergeCell ref="D60:F60"/>
    <mergeCell ref="E61:F61"/>
    <mergeCell ref="C62:F62"/>
    <mergeCell ref="C64:F64"/>
    <mergeCell ref="A65:B65"/>
    <mergeCell ref="C65:F65"/>
    <mergeCell ref="C68:F68"/>
    <mergeCell ref="C70:F70"/>
    <mergeCell ref="A71:B71"/>
  </mergeCells>
  <phoneticPr fontId="6"/>
  <pageMargins left="0" right="0" top="0" bottom="0" header="0.31496062992125984" footer="0.31496062992125984"/>
  <pageSetup paperSize="9" scale="70" orientation="portrait" r:id="rId1"/>
  <extLst>
    <ext xmlns:x14="http://schemas.microsoft.com/office/spreadsheetml/2009/9/main" uri="{CCE6A557-97BC-4b89-ADB6-D9C93CAAB3DF}">
      <x14:dataValidations xmlns:xm="http://schemas.microsoft.com/office/excel/2006/main" count="12">
        <x14:dataValidation type="list" allowBlank="1" showInputMessage="1" showErrorMessage="1" xr:uid="{EAE7D468-C7C3-4442-9EE4-3448A3C5E598}">
          <x14:formula1>
            <xm:f>'データセット（別紙２）'!$C$2:$C$67</xm:f>
          </x14:formula1>
          <xm:sqref>C14:F14</xm:sqref>
        </x14:dataValidation>
        <x14:dataValidation type="list" allowBlank="1" showInputMessage="1" showErrorMessage="1" xr:uid="{7E9752E9-B5D4-4210-B7D7-93BDE2025214}">
          <x14:formula1>
            <xm:f>'データセット（別紙２）'!$P$2</xm:f>
          </x14:formula1>
          <xm:sqref>C68:F68</xm:sqref>
        </x14:dataValidation>
        <x14:dataValidation type="list" allowBlank="1" showInputMessage="1" showErrorMessage="1" xr:uid="{EAFBCC6B-8C7C-4CC3-B435-8B6ED13369E1}">
          <x14:formula1>
            <xm:f>'データセット（別紙２）'!$N$6:$N$17</xm:f>
          </x14:formula1>
          <xm:sqref>C62:F62</xm:sqref>
        </x14:dataValidation>
        <x14:dataValidation type="list" allowBlank="1" showInputMessage="1" showErrorMessage="1" xr:uid="{76E81F65-AAC6-45AD-83E9-B69B96094DBA}">
          <x14:formula1>
            <xm:f>'データセット（別紙２）'!$M$2:$M$3</xm:f>
          </x14:formula1>
          <xm:sqref>C70:F70</xm:sqref>
        </x14:dataValidation>
        <x14:dataValidation type="list" allowBlank="1" showInputMessage="1" showErrorMessage="1" xr:uid="{9A96B3E8-09EA-43D5-BA74-CA37C5412AB7}">
          <x14:formula1>
            <xm:f>'データセット（別紙２）'!$G$9:$G$11</xm:f>
          </x14:formula1>
          <xm:sqref>C65:F65</xm:sqref>
        </x14:dataValidation>
        <x14:dataValidation type="list" allowBlank="1" showInputMessage="1" showErrorMessage="1" xr:uid="{29911F3C-6123-45F1-BF91-7D5F4495C67A}">
          <x14:formula1>
            <xm:f>'データセット（別紙２）'!$B$5:$B$7</xm:f>
          </x14:formula1>
          <xm:sqref>C26:C30 E26:E29</xm:sqref>
        </x14:dataValidation>
        <x14:dataValidation type="list" allowBlank="1" showInputMessage="1" showErrorMessage="1" xr:uid="{B92CD25F-3D78-4F7B-8385-0245DDB99DB0}">
          <x14:formula1>
            <xm:f>'データセット（別紙２）'!$E$2:$E$12</xm:f>
          </x14:formula1>
          <xm:sqref>C15:F15</xm:sqref>
        </x14:dataValidation>
        <x14:dataValidation type="list" allowBlank="1" showInputMessage="1" showErrorMessage="1" xr:uid="{66495195-DB22-4A01-990C-1B86EE25596F}">
          <x14:formula1>
            <xm:f>'データセット（別紙２）'!$D$2:$D$5</xm:f>
          </x14:formula1>
          <xm:sqref>C16:F16</xm:sqref>
        </x14:dataValidation>
        <x14:dataValidation type="list" allowBlank="1" showInputMessage="1" showErrorMessage="1" xr:uid="{03DAE459-C0F4-41C1-8FBB-170BD1082219}">
          <x14:formula1>
            <xm:f>'データセット（別紙２）'!$B$2:$B$3</xm:f>
          </x14:formula1>
          <xm:sqref>C20:C24 C48:C55 E71 A5:A6 E40:E42 E57:E60 E48:E54 C32:C38 E20:E23 C71 C57:C61 C40:C45</xm:sqref>
        </x14:dataValidation>
        <x14:dataValidation type="list" allowBlank="1" showInputMessage="1" showErrorMessage="1" xr:uid="{8E97F0F1-56A9-461F-806F-E01CBCBEEAA2}">
          <x14:formula1>
            <xm:f>'データセット（別紙２）'!$A$2:$A$48</xm:f>
          </x14:formula1>
          <xm:sqref>C12</xm:sqref>
        </x14:dataValidation>
        <x14:dataValidation type="list" allowBlank="1" showInputMessage="1" showErrorMessage="1" xr:uid="{30906F8A-F7F8-4F65-8458-937B65F241CC}">
          <x14:formula1>
            <xm:f>'データセット（別紙２）'!$G$2:$G$3</xm:f>
          </x14:formula1>
          <xm:sqref>C73:F73</xm:sqref>
        </x14:dataValidation>
        <x14:dataValidation type="list" allowBlank="1" showInputMessage="1" showErrorMessage="1" xr:uid="{4749AAE2-AD9B-4A7E-A44D-C777BA7FF9F1}">
          <x14:formula1>
            <xm:f>'データセット（別紙２）'!$F$2:$F$44</xm:f>
          </x14:formula1>
          <xm:sqref>C64:F64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33CDF-20AF-4B90-83EA-AB9D0955A0DE}">
  <sheetPr>
    <tabColor rgb="FFFF0000"/>
    <pageSetUpPr fitToPage="1"/>
  </sheetPr>
  <dimension ref="A1:F70"/>
  <sheetViews>
    <sheetView showGridLines="0" view="pageBreakPreview" zoomScaleNormal="100" zoomScaleSheetLayoutView="100" workbookViewId="0">
      <selection activeCell="A18" sqref="A18:D18"/>
    </sheetView>
  </sheetViews>
  <sheetFormatPr defaultColWidth="8.69921875" defaultRowHeight="14.4" x14ac:dyDescent="0.45"/>
  <cols>
    <col min="1" max="1" width="8.69921875" style="64"/>
    <col min="2" max="2" width="30.69921875" style="64" customWidth="1"/>
    <col min="3" max="3" width="4.8984375" style="64" customWidth="1"/>
    <col min="4" max="4" width="33.8984375" style="64" customWidth="1"/>
    <col min="5" max="5" width="4.8984375" style="64" customWidth="1"/>
    <col min="6" max="6" width="33.8984375" style="64" customWidth="1"/>
    <col min="7" max="16384" width="8.69921875" style="64"/>
  </cols>
  <sheetData>
    <row r="1" spans="1:6" ht="16.2" x14ac:dyDescent="0.45">
      <c r="A1" s="1"/>
      <c r="B1" s="2" t="s">
        <v>11</v>
      </c>
      <c r="C1" s="61"/>
      <c r="D1" s="62"/>
      <c r="E1" s="63"/>
    </row>
    <row r="2" spans="1:6" ht="16.2" x14ac:dyDescent="0.45">
      <c r="A2" s="3"/>
      <c r="B2" s="2" t="s">
        <v>12</v>
      </c>
      <c r="C2" s="61"/>
      <c r="D2" s="62"/>
      <c r="E2" s="63"/>
    </row>
    <row r="3" spans="1:6" ht="16.2" x14ac:dyDescent="0.45">
      <c r="A3" s="4"/>
      <c r="B3" s="2" t="s">
        <v>13</v>
      </c>
      <c r="C3" s="61"/>
      <c r="D3" s="62"/>
      <c r="E3" s="63"/>
    </row>
    <row r="4" spans="1:6" s="67" customFormat="1" ht="22.5" customHeight="1" x14ac:dyDescent="0.2">
      <c r="A4" s="65" t="s">
        <v>14</v>
      </c>
      <c r="B4" s="66"/>
      <c r="C4" s="66"/>
      <c r="E4" s="66"/>
    </row>
    <row r="5" spans="1:6" ht="25.5" customHeight="1" x14ac:dyDescent="0.45">
      <c r="A5" s="68"/>
      <c r="B5" s="69" t="s">
        <v>15</v>
      </c>
      <c r="C5" s="70"/>
      <c r="D5" s="387" t="s">
        <v>220</v>
      </c>
      <c r="E5" s="63"/>
    </row>
    <row r="6" spans="1:6" ht="25.5" customHeight="1" x14ac:dyDescent="0.45">
      <c r="A6" s="71" t="s">
        <v>75</v>
      </c>
      <c r="B6" s="69" t="s">
        <v>16</v>
      </c>
      <c r="C6" s="70"/>
      <c r="D6" s="387"/>
      <c r="E6" s="63"/>
    </row>
    <row r="7" spans="1:6" ht="8.25" customHeight="1" x14ac:dyDescent="0.45">
      <c r="A7" s="70"/>
      <c r="B7" s="63"/>
      <c r="C7" s="72"/>
      <c r="D7" s="72"/>
      <c r="E7" s="63"/>
    </row>
    <row r="8" spans="1:6" x14ac:dyDescent="0.45">
      <c r="A8" s="388" t="s">
        <v>17</v>
      </c>
      <c r="B8" s="389"/>
      <c r="C8" s="389"/>
      <c r="D8" s="389"/>
      <c r="E8" s="73"/>
      <c r="F8" s="74"/>
    </row>
    <row r="9" spans="1:6" ht="9.75" customHeight="1" x14ac:dyDescent="0.45">
      <c r="A9" s="75"/>
      <c r="B9" s="75"/>
      <c r="C9" s="75"/>
      <c r="D9" s="75"/>
      <c r="E9" s="75"/>
      <c r="F9" s="75"/>
    </row>
    <row r="10" spans="1:6" x14ac:dyDescent="0.45">
      <c r="A10" s="76" t="s">
        <v>18</v>
      </c>
      <c r="B10" s="77" t="s">
        <v>19</v>
      </c>
      <c r="C10" s="390" t="s">
        <v>239</v>
      </c>
      <c r="D10" s="391"/>
      <c r="E10" s="391"/>
      <c r="F10" s="392"/>
    </row>
    <row r="11" spans="1:6" x14ac:dyDescent="0.45">
      <c r="A11" s="76" t="s">
        <v>20</v>
      </c>
      <c r="B11" s="77" t="s">
        <v>21</v>
      </c>
      <c r="C11" s="390" t="s">
        <v>240</v>
      </c>
      <c r="D11" s="391"/>
      <c r="E11" s="391"/>
      <c r="F11" s="392"/>
    </row>
    <row r="12" spans="1:6" x14ac:dyDescent="0.45">
      <c r="A12" s="76" t="s">
        <v>22</v>
      </c>
      <c r="B12" s="77" t="s">
        <v>23</v>
      </c>
      <c r="C12" s="361" t="s">
        <v>76</v>
      </c>
      <c r="D12" s="362"/>
      <c r="E12" s="362"/>
      <c r="F12" s="363"/>
    </row>
    <row r="13" spans="1:6" x14ac:dyDescent="0.45">
      <c r="A13" s="76" t="s">
        <v>24</v>
      </c>
      <c r="B13" s="78" t="s">
        <v>25</v>
      </c>
      <c r="C13" s="390" t="s">
        <v>241</v>
      </c>
      <c r="D13" s="391"/>
      <c r="E13" s="391"/>
      <c r="F13" s="392"/>
    </row>
    <row r="14" spans="1:6" x14ac:dyDescent="0.45">
      <c r="A14" s="76" t="s">
        <v>26</v>
      </c>
      <c r="B14" s="78" t="s">
        <v>27</v>
      </c>
      <c r="C14" s="361" t="s">
        <v>77</v>
      </c>
      <c r="D14" s="362"/>
      <c r="E14" s="362"/>
      <c r="F14" s="363"/>
    </row>
    <row r="15" spans="1:6" x14ac:dyDescent="0.45">
      <c r="A15" s="76" t="s">
        <v>28</v>
      </c>
      <c r="B15" s="78" t="s">
        <v>29</v>
      </c>
      <c r="C15" s="361" t="s">
        <v>78</v>
      </c>
      <c r="D15" s="362"/>
      <c r="E15" s="362"/>
      <c r="F15" s="363"/>
    </row>
    <row r="16" spans="1:6" x14ac:dyDescent="0.45">
      <c r="A16" s="76" t="s">
        <v>30</v>
      </c>
      <c r="B16" s="78" t="s">
        <v>31</v>
      </c>
      <c r="C16" s="361" t="s">
        <v>242</v>
      </c>
      <c r="D16" s="362"/>
      <c r="E16" s="362"/>
      <c r="F16" s="363"/>
    </row>
    <row r="17" spans="1:6" ht="9.75" customHeight="1" x14ac:dyDescent="0.45">
      <c r="A17" s="79"/>
      <c r="B17" s="79"/>
      <c r="C17" s="79"/>
      <c r="D17" s="79"/>
      <c r="E17" s="79"/>
      <c r="F17" s="79"/>
    </row>
    <row r="18" spans="1:6" x14ac:dyDescent="0.45">
      <c r="A18" s="388" t="s">
        <v>222</v>
      </c>
      <c r="B18" s="389"/>
      <c r="C18" s="389"/>
      <c r="D18" s="389"/>
      <c r="E18" s="73"/>
      <c r="F18" s="74"/>
    </row>
    <row r="19" spans="1:6" x14ac:dyDescent="0.45">
      <c r="A19" s="80" t="s">
        <v>243</v>
      </c>
      <c r="B19" s="80"/>
      <c r="C19" s="80"/>
      <c r="D19" s="80"/>
      <c r="E19" s="81"/>
      <c r="F19" s="81"/>
    </row>
    <row r="20" spans="1:6" x14ac:dyDescent="0.45">
      <c r="A20" s="80"/>
      <c r="B20" s="82" t="s">
        <v>32</v>
      </c>
      <c r="C20" s="83" t="s">
        <v>75</v>
      </c>
      <c r="D20" s="84" t="s">
        <v>33</v>
      </c>
      <c r="E20" s="85"/>
      <c r="F20" s="86" t="s">
        <v>34</v>
      </c>
    </row>
    <row r="21" spans="1:6" x14ac:dyDescent="0.45">
      <c r="A21" s="80"/>
      <c r="B21" s="87"/>
      <c r="C21" s="83"/>
      <c r="D21" s="84" t="s">
        <v>35</v>
      </c>
      <c r="E21" s="85"/>
      <c r="F21" s="86" t="s">
        <v>36</v>
      </c>
    </row>
    <row r="22" spans="1:6" x14ac:dyDescent="0.45">
      <c r="A22" s="80"/>
      <c r="B22" s="87"/>
      <c r="C22" s="83"/>
      <c r="D22" s="84" t="s">
        <v>37</v>
      </c>
      <c r="E22" s="85"/>
      <c r="F22" s="86" t="s">
        <v>38</v>
      </c>
    </row>
    <row r="23" spans="1:6" x14ac:dyDescent="0.45">
      <c r="A23" s="80"/>
      <c r="B23" s="87"/>
      <c r="C23" s="83" t="s">
        <v>75</v>
      </c>
      <c r="D23" s="84" t="s">
        <v>39</v>
      </c>
      <c r="E23" s="85"/>
      <c r="F23" s="86"/>
    </row>
    <row r="24" spans="1:6" x14ac:dyDescent="0.45">
      <c r="A24" s="80"/>
      <c r="B24" s="87"/>
      <c r="C24" s="83"/>
      <c r="D24" s="84" t="s">
        <v>40</v>
      </c>
      <c r="E24" s="393" t="s">
        <v>41</v>
      </c>
      <c r="F24" s="394"/>
    </row>
    <row r="25" spans="1:6" x14ac:dyDescent="0.45">
      <c r="A25" s="80" t="s">
        <v>244</v>
      </c>
      <c r="B25" s="80"/>
      <c r="C25" s="88"/>
      <c r="D25" s="81"/>
      <c r="E25" s="80"/>
      <c r="F25" s="81"/>
    </row>
    <row r="26" spans="1:6" x14ac:dyDescent="0.45">
      <c r="A26" s="80"/>
      <c r="B26" s="82" t="s">
        <v>32</v>
      </c>
      <c r="C26" s="83" t="s">
        <v>75</v>
      </c>
      <c r="D26" s="89" t="s">
        <v>42</v>
      </c>
      <c r="E26" s="83"/>
      <c r="F26" s="86" t="s">
        <v>43</v>
      </c>
    </row>
    <row r="27" spans="1:6" x14ac:dyDescent="0.45">
      <c r="A27" s="385" t="s">
        <v>224</v>
      </c>
      <c r="B27" s="386"/>
      <c r="C27" s="83" t="s">
        <v>75</v>
      </c>
      <c r="D27" s="89" t="s">
        <v>44</v>
      </c>
      <c r="E27" s="83"/>
      <c r="F27" s="86" t="s">
        <v>45</v>
      </c>
    </row>
    <row r="28" spans="1:6" x14ac:dyDescent="0.45">
      <c r="A28" s="385"/>
      <c r="B28" s="386"/>
      <c r="C28" s="83" t="s">
        <v>75</v>
      </c>
      <c r="D28" s="90" t="s">
        <v>46</v>
      </c>
      <c r="E28" s="83"/>
      <c r="F28" s="86" t="s">
        <v>47</v>
      </c>
    </row>
    <row r="29" spans="1:6" x14ac:dyDescent="0.45">
      <c r="A29" s="80"/>
      <c r="B29" s="82"/>
      <c r="C29" s="83"/>
      <c r="D29" s="89" t="s">
        <v>48</v>
      </c>
      <c r="E29" s="83" t="s">
        <v>245</v>
      </c>
      <c r="F29" s="86" t="s">
        <v>49</v>
      </c>
    </row>
    <row r="30" spans="1:6" x14ac:dyDescent="0.45">
      <c r="A30" s="80"/>
      <c r="B30" s="82"/>
      <c r="C30" s="83" t="s">
        <v>75</v>
      </c>
      <c r="D30" s="86" t="s">
        <v>40</v>
      </c>
      <c r="E30" s="383" t="s">
        <v>246</v>
      </c>
      <c r="F30" s="384"/>
    </row>
    <row r="31" spans="1:6" x14ac:dyDescent="0.45">
      <c r="A31" s="80" t="s">
        <v>50</v>
      </c>
      <c r="B31" s="80"/>
      <c r="C31" s="88"/>
      <c r="D31" s="81"/>
      <c r="E31" s="80"/>
      <c r="F31" s="81"/>
    </row>
    <row r="32" spans="1:6" x14ac:dyDescent="0.45">
      <c r="A32" s="80"/>
      <c r="B32" s="82" t="s">
        <v>32</v>
      </c>
      <c r="C32" s="83" t="s">
        <v>75</v>
      </c>
      <c r="D32" s="377" t="s">
        <v>51</v>
      </c>
      <c r="E32" s="378"/>
      <c r="F32" s="379"/>
    </row>
    <row r="33" spans="1:6" x14ac:dyDescent="0.45">
      <c r="A33" s="80"/>
      <c r="B33" s="82"/>
      <c r="C33" s="83" t="s">
        <v>75</v>
      </c>
      <c r="D33" s="377" t="s">
        <v>52</v>
      </c>
      <c r="E33" s="378"/>
      <c r="F33" s="379"/>
    </row>
    <row r="34" spans="1:6" x14ac:dyDescent="0.45">
      <c r="A34" s="80"/>
      <c r="B34" s="82"/>
      <c r="C34" s="83"/>
      <c r="D34" s="377" t="s">
        <v>53</v>
      </c>
      <c r="E34" s="378"/>
      <c r="F34" s="379"/>
    </row>
    <row r="35" spans="1:6" x14ac:dyDescent="0.45">
      <c r="A35" s="80"/>
      <c r="B35" s="82"/>
      <c r="C35" s="83"/>
      <c r="D35" s="377" t="s">
        <v>54</v>
      </c>
      <c r="E35" s="378"/>
      <c r="F35" s="379"/>
    </row>
    <row r="36" spans="1:6" x14ac:dyDescent="0.45">
      <c r="A36" s="80"/>
      <c r="B36" s="82"/>
      <c r="C36" s="83"/>
      <c r="D36" s="377" t="s">
        <v>55</v>
      </c>
      <c r="E36" s="378"/>
      <c r="F36" s="379"/>
    </row>
    <row r="37" spans="1:6" x14ac:dyDescent="0.45">
      <c r="A37" s="80"/>
      <c r="B37" s="82"/>
      <c r="C37" s="83" t="s">
        <v>75</v>
      </c>
      <c r="D37" s="377" t="s">
        <v>56</v>
      </c>
      <c r="E37" s="378"/>
      <c r="F37" s="379"/>
    </row>
    <row r="38" spans="1:6" x14ac:dyDescent="0.45">
      <c r="A38" s="80"/>
      <c r="B38" s="87"/>
      <c r="C38" s="91"/>
      <c r="D38" s="86" t="s">
        <v>40</v>
      </c>
      <c r="E38" s="383" t="s">
        <v>41</v>
      </c>
      <c r="F38" s="384"/>
    </row>
    <row r="39" spans="1:6" x14ac:dyDescent="0.45">
      <c r="A39" s="80" t="s">
        <v>225</v>
      </c>
      <c r="B39" s="80"/>
      <c r="C39" s="88"/>
      <c r="D39" s="81"/>
      <c r="E39" s="80"/>
      <c r="F39" s="81"/>
    </row>
    <row r="40" spans="1:6" ht="30" customHeight="1" x14ac:dyDescent="0.45">
      <c r="A40" s="80"/>
      <c r="B40" s="82" t="s">
        <v>32</v>
      </c>
      <c r="C40" s="83" t="s">
        <v>75</v>
      </c>
      <c r="D40" s="377" t="s">
        <v>57</v>
      </c>
      <c r="E40" s="378"/>
      <c r="F40" s="379"/>
    </row>
    <row r="41" spans="1:6" ht="26.25" customHeight="1" x14ac:dyDescent="0.45">
      <c r="A41" s="80"/>
      <c r="B41" s="82"/>
      <c r="C41" s="83"/>
      <c r="D41" s="377" t="s">
        <v>58</v>
      </c>
      <c r="E41" s="378"/>
      <c r="F41" s="379"/>
    </row>
    <row r="42" spans="1:6" x14ac:dyDescent="0.45">
      <c r="A42" s="80"/>
      <c r="B42" s="82"/>
      <c r="C42" s="85"/>
      <c r="D42" s="377" t="s">
        <v>59</v>
      </c>
      <c r="E42" s="378"/>
      <c r="F42" s="379"/>
    </row>
    <row r="43" spans="1:6" x14ac:dyDescent="0.45">
      <c r="A43" s="80"/>
      <c r="B43" s="87"/>
      <c r="C43" s="91"/>
      <c r="D43" s="86" t="s">
        <v>40</v>
      </c>
      <c r="E43" s="383" t="s">
        <v>41</v>
      </c>
      <c r="F43" s="384"/>
    </row>
    <row r="44" spans="1:6" x14ac:dyDescent="0.45">
      <c r="A44" s="80" t="s">
        <v>229</v>
      </c>
      <c r="B44" s="80"/>
      <c r="C44" s="88"/>
      <c r="D44" s="80"/>
      <c r="E44" s="81"/>
      <c r="F44" s="80"/>
    </row>
    <row r="45" spans="1:6" x14ac:dyDescent="0.45">
      <c r="A45" s="80"/>
      <c r="B45" s="82" t="s">
        <v>32</v>
      </c>
      <c r="C45" s="83" t="s">
        <v>75</v>
      </c>
      <c r="D45" s="377" t="s">
        <v>60</v>
      </c>
      <c r="E45" s="378"/>
      <c r="F45" s="379"/>
    </row>
    <row r="46" spans="1:6" x14ac:dyDescent="0.45">
      <c r="A46" s="80"/>
      <c r="B46" s="87"/>
      <c r="C46" s="83" t="s">
        <v>75</v>
      </c>
      <c r="D46" s="377" t="s">
        <v>61</v>
      </c>
      <c r="E46" s="378"/>
      <c r="F46" s="379"/>
    </row>
    <row r="47" spans="1:6" x14ac:dyDescent="0.45">
      <c r="A47" s="80"/>
      <c r="B47" s="87"/>
      <c r="C47" s="83"/>
      <c r="D47" s="377" t="s">
        <v>62</v>
      </c>
      <c r="E47" s="378"/>
      <c r="F47" s="379"/>
    </row>
    <row r="48" spans="1:6" x14ac:dyDescent="0.45">
      <c r="A48" s="80"/>
      <c r="B48" s="87"/>
      <c r="C48" s="83" t="s">
        <v>75</v>
      </c>
      <c r="D48" s="377" t="s">
        <v>63</v>
      </c>
      <c r="E48" s="378"/>
      <c r="F48" s="379"/>
    </row>
    <row r="49" spans="1:6" x14ac:dyDescent="0.45">
      <c r="A49" s="80"/>
      <c r="B49" s="87"/>
      <c r="C49" s="83" t="s">
        <v>75</v>
      </c>
      <c r="D49" s="377" t="s">
        <v>64</v>
      </c>
      <c r="E49" s="378"/>
      <c r="F49" s="379"/>
    </row>
    <row r="50" spans="1:6" x14ac:dyDescent="0.45">
      <c r="B50" s="92"/>
      <c r="C50" s="83"/>
      <c r="D50" s="374" t="s">
        <v>65</v>
      </c>
      <c r="E50" s="375"/>
      <c r="F50" s="376"/>
    </row>
    <row r="51" spans="1:6" x14ac:dyDescent="0.45">
      <c r="B51" s="92"/>
      <c r="C51" s="83"/>
      <c r="D51" s="374" t="s">
        <v>66</v>
      </c>
      <c r="E51" s="375"/>
      <c r="F51" s="376"/>
    </row>
    <row r="52" spans="1:6" x14ac:dyDescent="0.45">
      <c r="B52" s="93"/>
      <c r="C52" s="94"/>
      <c r="D52" s="95" t="s">
        <v>40</v>
      </c>
      <c r="E52" s="367" t="s">
        <v>41</v>
      </c>
      <c r="F52" s="368"/>
    </row>
    <row r="53" spans="1:6" x14ac:dyDescent="0.45">
      <c r="A53" s="64" t="s">
        <v>247</v>
      </c>
      <c r="C53" s="96"/>
      <c r="D53" s="75"/>
      <c r="F53" s="75"/>
    </row>
    <row r="54" spans="1:6" x14ac:dyDescent="0.45">
      <c r="B54" s="97" t="s">
        <v>32</v>
      </c>
      <c r="C54" s="83" t="s">
        <v>75</v>
      </c>
      <c r="D54" s="380" t="s">
        <v>67</v>
      </c>
      <c r="E54" s="381"/>
      <c r="F54" s="382"/>
    </row>
    <row r="55" spans="1:6" x14ac:dyDescent="0.45">
      <c r="B55" s="92"/>
      <c r="C55" s="83"/>
      <c r="D55" s="374" t="s">
        <v>68</v>
      </c>
      <c r="E55" s="375"/>
      <c r="F55" s="376"/>
    </row>
    <row r="56" spans="1:6" x14ac:dyDescent="0.45">
      <c r="B56" s="92"/>
      <c r="C56" s="83" t="s">
        <v>75</v>
      </c>
      <c r="D56" s="374" t="s">
        <v>69</v>
      </c>
      <c r="E56" s="375"/>
      <c r="F56" s="376"/>
    </row>
    <row r="57" spans="1:6" x14ac:dyDescent="0.45">
      <c r="B57" s="92"/>
      <c r="C57" s="83"/>
      <c r="D57" s="374" t="s">
        <v>70</v>
      </c>
      <c r="E57" s="375"/>
      <c r="F57" s="376"/>
    </row>
    <row r="58" spans="1:6" ht="14.25" customHeight="1" x14ac:dyDescent="0.45">
      <c r="B58" s="92"/>
      <c r="C58" s="98"/>
      <c r="D58" s="95" t="s">
        <v>40</v>
      </c>
      <c r="E58" s="367" t="s">
        <v>41</v>
      </c>
      <c r="F58" s="368"/>
    </row>
    <row r="59" spans="1:6" ht="14.25" customHeight="1" x14ac:dyDescent="0.45">
      <c r="B59" s="99" t="s">
        <v>71</v>
      </c>
      <c r="C59" s="369" t="s">
        <v>248</v>
      </c>
      <c r="D59" s="370"/>
      <c r="E59" s="370"/>
      <c r="F59" s="371"/>
    </row>
    <row r="60" spans="1:6" x14ac:dyDescent="0.45">
      <c r="A60" s="64" t="s">
        <v>232</v>
      </c>
    </row>
    <row r="61" spans="1:6" x14ac:dyDescent="0.45">
      <c r="B61" s="100" t="s">
        <v>233</v>
      </c>
      <c r="C61" s="361" t="s">
        <v>249</v>
      </c>
      <c r="D61" s="362"/>
      <c r="E61" s="362"/>
      <c r="F61" s="363"/>
    </row>
    <row r="62" spans="1:6" ht="14.25" customHeight="1" x14ac:dyDescent="0.45">
      <c r="A62" s="372" t="s">
        <v>234</v>
      </c>
      <c r="B62" s="373"/>
      <c r="C62" s="361" t="s">
        <v>250</v>
      </c>
      <c r="D62" s="362"/>
      <c r="E62" s="362"/>
      <c r="F62" s="363"/>
    </row>
    <row r="63" spans="1:6" ht="14.25" customHeight="1" x14ac:dyDescent="0.45">
      <c r="A63" s="100"/>
      <c r="B63" s="100"/>
      <c r="C63" s="101"/>
      <c r="D63" s="101"/>
      <c r="E63" s="101"/>
      <c r="F63" s="101"/>
    </row>
    <row r="64" spans="1:6" ht="13.2" customHeight="1" x14ac:dyDescent="0.45">
      <c r="A64" s="64" t="s">
        <v>235</v>
      </c>
    </row>
    <row r="65" spans="1:6" x14ac:dyDescent="0.45">
      <c r="B65" s="100" t="s">
        <v>236</v>
      </c>
      <c r="C65" s="361" t="s">
        <v>251</v>
      </c>
      <c r="D65" s="362"/>
      <c r="E65" s="362"/>
      <c r="F65" s="363"/>
    </row>
    <row r="66" spans="1:6" ht="13.2" customHeight="1" x14ac:dyDescent="0.45">
      <c r="A66" s="64" t="s">
        <v>218</v>
      </c>
      <c r="C66" s="80"/>
      <c r="D66" s="81"/>
      <c r="E66" s="80"/>
      <c r="F66" s="81"/>
    </row>
    <row r="67" spans="1:6" ht="13.5" customHeight="1" x14ac:dyDescent="0.45">
      <c r="B67" s="100" t="s">
        <v>72</v>
      </c>
      <c r="C67" s="361" t="s">
        <v>79</v>
      </c>
      <c r="D67" s="362"/>
      <c r="E67" s="362"/>
      <c r="F67" s="363"/>
    </row>
    <row r="68" spans="1:6" ht="18.75" customHeight="1" x14ac:dyDescent="0.45">
      <c r="A68" s="364" t="s">
        <v>219</v>
      </c>
      <c r="B68" s="364"/>
      <c r="C68" s="83" t="s">
        <v>75</v>
      </c>
      <c r="D68" s="89" t="s">
        <v>73</v>
      </c>
      <c r="E68" s="91"/>
      <c r="F68" s="86" t="s">
        <v>74</v>
      </c>
    </row>
    <row r="69" spans="1:6" x14ac:dyDescent="0.45">
      <c r="A69" s="102" t="s">
        <v>237</v>
      </c>
      <c r="C69" s="80"/>
      <c r="D69" s="80"/>
      <c r="E69" s="80"/>
      <c r="F69" s="80"/>
    </row>
    <row r="70" spans="1:6" x14ac:dyDescent="0.2">
      <c r="A70" s="365" t="s">
        <v>238</v>
      </c>
      <c r="B70" s="366"/>
      <c r="C70" s="361" t="s">
        <v>252</v>
      </c>
      <c r="D70" s="362"/>
      <c r="E70" s="362"/>
      <c r="F70" s="363"/>
    </row>
  </sheetData>
  <mergeCells count="46">
    <mergeCell ref="A27:B28"/>
    <mergeCell ref="D5:D6"/>
    <mergeCell ref="A8:D8"/>
    <mergeCell ref="C10:F10"/>
    <mergeCell ref="C11:F11"/>
    <mergeCell ref="C12:F12"/>
    <mergeCell ref="C13:F13"/>
    <mergeCell ref="C14:F14"/>
    <mergeCell ref="C15:F15"/>
    <mergeCell ref="C16:F16"/>
    <mergeCell ref="A18:D18"/>
    <mergeCell ref="E24:F24"/>
    <mergeCell ref="E43:F43"/>
    <mergeCell ref="E30:F30"/>
    <mergeCell ref="D32:F32"/>
    <mergeCell ref="D33:F33"/>
    <mergeCell ref="D34:F34"/>
    <mergeCell ref="D35:F35"/>
    <mergeCell ref="D36:F36"/>
    <mergeCell ref="D37:F37"/>
    <mergeCell ref="E38:F38"/>
    <mergeCell ref="D40:F40"/>
    <mergeCell ref="D41:F41"/>
    <mergeCell ref="D42:F42"/>
    <mergeCell ref="D57:F57"/>
    <mergeCell ref="D45:F45"/>
    <mergeCell ref="D46:F46"/>
    <mergeCell ref="D47:F47"/>
    <mergeCell ref="D48:F48"/>
    <mergeCell ref="D49:F49"/>
    <mergeCell ref="D50:F50"/>
    <mergeCell ref="D51:F51"/>
    <mergeCell ref="E52:F52"/>
    <mergeCell ref="D54:F54"/>
    <mergeCell ref="D55:F55"/>
    <mergeCell ref="D56:F56"/>
    <mergeCell ref="C67:F67"/>
    <mergeCell ref="A68:B68"/>
    <mergeCell ref="A70:B70"/>
    <mergeCell ref="C70:F70"/>
    <mergeCell ref="E58:F58"/>
    <mergeCell ref="C59:F59"/>
    <mergeCell ref="C61:F61"/>
    <mergeCell ref="A62:B62"/>
    <mergeCell ref="C62:F62"/>
    <mergeCell ref="C65:F65"/>
  </mergeCells>
  <phoneticPr fontId="6"/>
  <pageMargins left="0" right="0" top="0" bottom="0" header="0.31496062992125984" footer="0.31496062992125984"/>
  <pageSetup paperSize="9" scale="75" orientation="portrait" r:id="rId1"/>
  <extLst>
    <ext xmlns:x14="http://schemas.microsoft.com/office/spreadsheetml/2009/9/main" uri="{CCE6A557-97BC-4b89-ADB6-D9C93CAAB3DF}">
      <x14:dataValidations xmlns:xm="http://schemas.microsoft.com/office/excel/2006/main" count="12">
        <x14:dataValidation type="list" allowBlank="1" showInputMessage="1" showErrorMessage="1" xr:uid="{15A11B84-62AA-40BE-88A5-7FDCFFBB03B3}">
          <x14:formula1>
            <xm:f>'データセット（別紙２）'!$P$2</xm:f>
          </x14:formula1>
          <xm:sqref>C65:F65</xm:sqref>
        </x14:dataValidation>
        <x14:dataValidation type="list" allowBlank="1" showInputMessage="1" showErrorMessage="1" xr:uid="{6BB04CC6-59FB-4811-B6D8-7470B0839C4C}">
          <x14:formula1>
            <xm:f>'データセット（別紙２）'!$G$9:$G$11</xm:f>
          </x14:formula1>
          <xm:sqref>C62:F62</xm:sqref>
        </x14:dataValidation>
        <x14:dataValidation type="list" allowBlank="1" showInputMessage="1" showErrorMessage="1" xr:uid="{437B0823-269A-4767-B4F1-BDF213C581A1}">
          <x14:formula1>
            <xm:f>'データセット（別紙２）'!$C$2:$C$41</xm:f>
          </x14:formula1>
          <xm:sqref>C14</xm:sqref>
        </x14:dataValidation>
        <x14:dataValidation type="list" allowBlank="1" showInputMessage="1" showErrorMessage="1" xr:uid="{B05C1D08-E78F-4FAB-9AF7-D21EBD064CDE}">
          <x14:formula1>
            <xm:f>'データセット（別紙２）'!$M$2:$M$3</xm:f>
          </x14:formula1>
          <xm:sqref>C67:F67</xm:sqref>
        </x14:dataValidation>
        <x14:dataValidation type="list" allowBlank="1" showInputMessage="1" showErrorMessage="1" xr:uid="{CF03EBB9-8C30-4D91-A2DE-1C7B916904E3}">
          <x14:formula1>
            <xm:f>'データセット（別紙２）'!$N$6:$N$17</xm:f>
          </x14:formula1>
          <xm:sqref>C59:F59</xm:sqref>
        </x14:dataValidation>
        <x14:dataValidation type="list" allowBlank="1" showInputMessage="1" showErrorMessage="1" xr:uid="{EBD50B15-A960-4CB0-9747-F4F3F7306A98}">
          <x14:formula1>
            <xm:f>'データセット（別紙２）'!$B$5:$B$7</xm:f>
          </x14:formula1>
          <xm:sqref>C26:C30 E26:E29</xm:sqref>
        </x14:dataValidation>
        <x14:dataValidation type="list" allowBlank="1" showInputMessage="1" showErrorMessage="1" xr:uid="{1E1A2FDE-80F7-4262-B37A-D506CA29F3E1}">
          <x14:formula1>
            <xm:f>'データセット（別紙２）'!$G$2:$G$3</xm:f>
          </x14:formula1>
          <xm:sqref>C70:F70</xm:sqref>
        </x14:dataValidation>
        <x14:dataValidation type="list" allowBlank="1" showInputMessage="1" showErrorMessage="1" xr:uid="{53F4A5F4-FB17-4D9D-AC15-7D2B2209C71B}">
          <x14:formula1>
            <xm:f>'データセット（別紙２）'!$A$2:$A$48</xm:f>
          </x14:formula1>
          <xm:sqref>C12</xm:sqref>
        </x14:dataValidation>
        <x14:dataValidation type="list" allowBlank="1" showInputMessage="1" showErrorMessage="1" xr:uid="{3CB15D77-BB90-4E9C-9952-22D496E9F300}">
          <x14:formula1>
            <xm:f>'データセット（別紙２）'!$B$2:$B$3</xm:f>
          </x14:formula1>
          <xm:sqref>C20:C24 C45:C52 C54:C58 A5:A6 E40:E42 C32:C38 E54:E57 E45:E51 C40:C43 E20:E23 E68 C68</xm:sqref>
        </x14:dataValidation>
        <x14:dataValidation type="list" allowBlank="1" showInputMessage="1" showErrorMessage="1" xr:uid="{237A65BF-D7C9-4665-AB0C-88D093D99F93}">
          <x14:formula1>
            <xm:f>'データセット（別紙２）'!$D$2:$D$5</xm:f>
          </x14:formula1>
          <xm:sqref>C16</xm:sqref>
        </x14:dataValidation>
        <x14:dataValidation type="list" allowBlank="1" showInputMessage="1" showErrorMessage="1" xr:uid="{A1D73F79-B307-421C-AC1D-23591C94C252}">
          <x14:formula1>
            <xm:f>'データセット（別紙２）'!$E$2:$E$12</xm:f>
          </x14:formula1>
          <xm:sqref>C15</xm:sqref>
        </x14:dataValidation>
        <x14:dataValidation type="list" allowBlank="1" showInputMessage="1" showErrorMessage="1" xr:uid="{1D52A81B-E8E1-447A-9C11-B61AEF51EE92}">
          <x14:formula1>
            <xm:f>'データセット（別紙２）'!$F$2:$F$44</xm:f>
          </x14:formula1>
          <xm:sqref>C61:F61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529D4-CA20-40C0-B1BA-D9D47CF56A88}">
  <dimension ref="A1:P67"/>
  <sheetViews>
    <sheetView topLeftCell="C1" zoomScaleNormal="100" workbookViewId="0">
      <selection activeCell="F12" sqref="F12"/>
    </sheetView>
  </sheetViews>
  <sheetFormatPr defaultRowHeight="18" x14ac:dyDescent="0.45"/>
  <cols>
    <col min="1" max="1" width="13.09765625" style="109" customWidth="1"/>
    <col min="2" max="2" width="8.796875" style="104"/>
    <col min="3" max="3" width="75" style="104" bestFit="1" customWidth="1"/>
    <col min="4" max="5" width="8.796875" style="104"/>
    <col min="6" max="6" width="14.5" style="104" customWidth="1"/>
    <col min="7" max="16384" width="8.796875" style="104"/>
  </cols>
  <sheetData>
    <row r="1" spans="1:16" x14ac:dyDescent="0.45">
      <c r="A1" s="103" t="s">
        <v>195</v>
      </c>
      <c r="B1" s="104" t="s">
        <v>194</v>
      </c>
      <c r="C1" s="103" t="s">
        <v>27</v>
      </c>
      <c r="D1" s="104" t="s">
        <v>193</v>
      </c>
      <c r="E1" s="104" t="s">
        <v>192</v>
      </c>
      <c r="F1" s="104" t="s">
        <v>191</v>
      </c>
      <c r="G1" s="104" t="s">
        <v>190</v>
      </c>
      <c r="P1" s="105" t="s">
        <v>253</v>
      </c>
    </row>
    <row r="2" spans="1:16" x14ac:dyDescent="0.45">
      <c r="A2" s="103" t="s">
        <v>189</v>
      </c>
      <c r="B2" s="104" t="s">
        <v>173</v>
      </c>
      <c r="C2" s="103" t="s">
        <v>77</v>
      </c>
      <c r="D2" s="103" t="s">
        <v>78</v>
      </c>
      <c r="E2" s="103" t="s">
        <v>78</v>
      </c>
      <c r="F2" s="103" t="s">
        <v>249</v>
      </c>
      <c r="G2" s="104" t="s">
        <v>252</v>
      </c>
      <c r="M2" s="104" t="s">
        <v>79</v>
      </c>
      <c r="P2" s="106" t="s">
        <v>458</v>
      </c>
    </row>
    <row r="3" spans="1:16" x14ac:dyDescent="0.45">
      <c r="A3" s="103" t="s">
        <v>188</v>
      </c>
      <c r="B3" s="104" t="s">
        <v>187</v>
      </c>
      <c r="C3" s="103" t="s">
        <v>186</v>
      </c>
      <c r="D3" s="103" t="s">
        <v>185</v>
      </c>
      <c r="E3" s="103" t="s">
        <v>185</v>
      </c>
      <c r="F3" s="103" t="s">
        <v>254</v>
      </c>
      <c r="G3" s="103" t="s">
        <v>184</v>
      </c>
      <c r="M3" s="104" t="s">
        <v>183</v>
      </c>
    </row>
    <row r="4" spans="1:16" x14ac:dyDescent="0.45">
      <c r="A4" s="103" t="s">
        <v>182</v>
      </c>
      <c r="C4" s="103" t="s">
        <v>181</v>
      </c>
      <c r="D4" s="103" t="s">
        <v>180</v>
      </c>
      <c r="E4" s="103" t="s">
        <v>180</v>
      </c>
      <c r="F4" s="103"/>
      <c r="I4" s="104" t="s">
        <v>80</v>
      </c>
    </row>
    <row r="5" spans="1:16" x14ac:dyDescent="0.45">
      <c r="A5" s="103" t="s">
        <v>179</v>
      </c>
      <c r="B5" s="104" t="s">
        <v>178</v>
      </c>
      <c r="C5" s="103" t="s">
        <v>177</v>
      </c>
      <c r="D5" s="103" t="s">
        <v>176</v>
      </c>
      <c r="E5" s="103" t="s">
        <v>175</v>
      </c>
      <c r="I5" s="104" t="s">
        <v>255</v>
      </c>
    </row>
    <row r="6" spans="1:16" x14ac:dyDescent="0.45">
      <c r="A6" s="103" t="s">
        <v>174</v>
      </c>
      <c r="B6" s="104" t="s">
        <v>173</v>
      </c>
      <c r="C6" s="103" t="s">
        <v>172</v>
      </c>
      <c r="E6" s="103" t="s">
        <v>171</v>
      </c>
      <c r="G6" s="103" t="s">
        <v>170</v>
      </c>
      <c r="N6" s="104" t="s">
        <v>169</v>
      </c>
    </row>
    <row r="7" spans="1:16" x14ac:dyDescent="0.45">
      <c r="A7" s="103" t="s">
        <v>168</v>
      </c>
      <c r="B7" s="104" t="s">
        <v>187</v>
      </c>
      <c r="C7" s="103" t="s">
        <v>167</v>
      </c>
      <c r="E7" s="103" t="s">
        <v>166</v>
      </c>
      <c r="G7" s="103" t="s">
        <v>165</v>
      </c>
      <c r="N7" s="104" t="s">
        <v>164</v>
      </c>
    </row>
    <row r="8" spans="1:16" x14ac:dyDescent="0.45">
      <c r="A8" s="103" t="s">
        <v>163</v>
      </c>
      <c r="C8" s="103" t="s">
        <v>162</v>
      </c>
      <c r="E8" s="103" t="s">
        <v>161</v>
      </c>
      <c r="N8" s="104" t="s">
        <v>160</v>
      </c>
    </row>
    <row r="9" spans="1:16" x14ac:dyDescent="0.45">
      <c r="A9" s="103" t="s">
        <v>159</v>
      </c>
      <c r="C9" s="103" t="s">
        <v>158</v>
      </c>
      <c r="E9" s="103" t="s">
        <v>157</v>
      </c>
      <c r="G9" s="213" t="s">
        <v>467</v>
      </c>
      <c r="N9" s="104" t="s">
        <v>156</v>
      </c>
    </row>
    <row r="10" spans="1:16" x14ac:dyDescent="0.45">
      <c r="A10" s="103" t="s">
        <v>155</v>
      </c>
      <c r="C10" s="103" t="s">
        <v>256</v>
      </c>
      <c r="E10" s="103" t="s">
        <v>154</v>
      </c>
      <c r="N10" s="104" t="s">
        <v>153</v>
      </c>
    </row>
    <row r="11" spans="1:16" x14ac:dyDescent="0.45">
      <c r="A11" s="103" t="s">
        <v>152</v>
      </c>
      <c r="C11" s="103" t="s">
        <v>151</v>
      </c>
      <c r="E11" s="103" t="s">
        <v>150</v>
      </c>
      <c r="N11" s="104" t="s">
        <v>149</v>
      </c>
    </row>
    <row r="12" spans="1:16" x14ac:dyDescent="0.45">
      <c r="A12" s="103" t="s">
        <v>148</v>
      </c>
      <c r="C12" s="103" t="s">
        <v>147</v>
      </c>
      <c r="E12" s="103" t="s">
        <v>146</v>
      </c>
      <c r="N12" s="104" t="s">
        <v>145</v>
      </c>
    </row>
    <row r="13" spans="1:16" x14ac:dyDescent="0.45">
      <c r="A13" s="103" t="s">
        <v>76</v>
      </c>
      <c r="C13" s="103" t="s">
        <v>144</v>
      </c>
      <c r="N13" s="104" t="s">
        <v>143</v>
      </c>
    </row>
    <row r="14" spans="1:16" x14ac:dyDescent="0.45">
      <c r="A14" s="103" t="s">
        <v>142</v>
      </c>
      <c r="C14" s="107" t="s">
        <v>257</v>
      </c>
      <c r="N14" s="104" t="s">
        <v>141</v>
      </c>
    </row>
    <row r="15" spans="1:16" x14ac:dyDescent="0.45">
      <c r="A15" s="103" t="s">
        <v>140</v>
      </c>
      <c r="C15" s="107" t="s">
        <v>199</v>
      </c>
      <c r="N15" s="104" t="s">
        <v>138</v>
      </c>
    </row>
    <row r="16" spans="1:16" x14ac:dyDescent="0.45">
      <c r="A16" s="103" t="s">
        <v>137</v>
      </c>
      <c r="C16" s="107" t="s">
        <v>139</v>
      </c>
      <c r="N16" s="104" t="s">
        <v>135</v>
      </c>
    </row>
    <row r="17" spans="1:10" x14ac:dyDescent="0.45">
      <c r="A17" s="103" t="s">
        <v>134</v>
      </c>
      <c r="C17" s="107" t="s">
        <v>136</v>
      </c>
    </row>
    <row r="18" spans="1:10" x14ac:dyDescent="0.45">
      <c r="A18" s="103" t="s">
        <v>132</v>
      </c>
      <c r="C18" s="107" t="s">
        <v>200</v>
      </c>
      <c r="J18" s="104" t="s">
        <v>258</v>
      </c>
    </row>
    <row r="19" spans="1:10" x14ac:dyDescent="0.45">
      <c r="A19" s="103" t="s">
        <v>130</v>
      </c>
      <c r="C19" s="107" t="s">
        <v>133</v>
      </c>
      <c r="J19" s="104" t="s">
        <v>259</v>
      </c>
    </row>
    <row r="20" spans="1:10" x14ac:dyDescent="0.45">
      <c r="A20" s="103" t="s">
        <v>128</v>
      </c>
      <c r="C20" s="107" t="s">
        <v>131</v>
      </c>
      <c r="J20" s="104" t="s">
        <v>260</v>
      </c>
    </row>
    <row r="21" spans="1:10" x14ac:dyDescent="0.45">
      <c r="A21" s="103" t="s">
        <v>127</v>
      </c>
      <c r="C21" s="107" t="s">
        <v>129</v>
      </c>
    </row>
    <row r="22" spans="1:10" x14ac:dyDescent="0.45">
      <c r="A22" s="103" t="s">
        <v>125</v>
      </c>
      <c r="C22" s="107" t="s">
        <v>201</v>
      </c>
    </row>
    <row r="23" spans="1:10" x14ac:dyDescent="0.45">
      <c r="A23" s="103" t="s">
        <v>124</v>
      </c>
      <c r="C23" s="107" t="s">
        <v>202</v>
      </c>
    </row>
    <row r="24" spans="1:10" x14ac:dyDescent="0.45">
      <c r="A24" s="103" t="s">
        <v>122</v>
      </c>
      <c r="C24" s="107" t="s">
        <v>126</v>
      </c>
    </row>
    <row r="25" spans="1:10" x14ac:dyDescent="0.45">
      <c r="A25" s="103" t="s">
        <v>120</v>
      </c>
      <c r="C25" s="107" t="s">
        <v>203</v>
      </c>
    </row>
    <row r="26" spans="1:10" x14ac:dyDescent="0.45">
      <c r="A26" s="103" t="s">
        <v>118</v>
      </c>
      <c r="C26" s="107" t="s">
        <v>204</v>
      </c>
    </row>
    <row r="27" spans="1:10" x14ac:dyDescent="0.45">
      <c r="A27" s="103" t="s">
        <v>116</v>
      </c>
      <c r="C27" s="107" t="s">
        <v>123</v>
      </c>
    </row>
    <row r="28" spans="1:10" x14ac:dyDescent="0.45">
      <c r="A28" s="103" t="s">
        <v>114</v>
      </c>
      <c r="C28" s="107" t="s">
        <v>121</v>
      </c>
    </row>
    <row r="29" spans="1:10" x14ac:dyDescent="0.45">
      <c r="A29" s="103" t="s">
        <v>112</v>
      </c>
      <c r="C29" s="107" t="s">
        <v>119</v>
      </c>
    </row>
    <row r="30" spans="1:10" x14ac:dyDescent="0.45">
      <c r="A30" s="103" t="s">
        <v>110</v>
      </c>
      <c r="C30" s="107" t="s">
        <v>261</v>
      </c>
    </row>
    <row r="31" spans="1:10" x14ac:dyDescent="0.45">
      <c r="A31" s="103" t="s">
        <v>108</v>
      </c>
      <c r="C31" s="103" t="s">
        <v>117</v>
      </c>
    </row>
    <row r="32" spans="1:10" x14ac:dyDescent="0.45">
      <c r="A32" s="103" t="s">
        <v>106</v>
      </c>
      <c r="C32" s="103" t="s">
        <v>115</v>
      </c>
    </row>
    <row r="33" spans="1:3" x14ac:dyDescent="0.45">
      <c r="A33" s="103" t="s">
        <v>104</v>
      </c>
      <c r="C33" s="103" t="s">
        <v>113</v>
      </c>
    </row>
    <row r="34" spans="1:3" x14ac:dyDescent="0.45">
      <c r="A34" s="103" t="s">
        <v>102</v>
      </c>
      <c r="C34" s="103" t="s">
        <v>111</v>
      </c>
    </row>
    <row r="35" spans="1:3" x14ac:dyDescent="0.45">
      <c r="A35" s="103" t="s">
        <v>100</v>
      </c>
      <c r="C35" s="103" t="s">
        <v>109</v>
      </c>
    </row>
    <row r="36" spans="1:3" x14ac:dyDescent="0.45">
      <c r="A36" s="103" t="s">
        <v>98</v>
      </c>
      <c r="C36" s="103" t="s">
        <v>107</v>
      </c>
    </row>
    <row r="37" spans="1:3" x14ac:dyDescent="0.45">
      <c r="A37" s="103" t="s">
        <v>96</v>
      </c>
      <c r="C37" s="103" t="s">
        <v>105</v>
      </c>
    </row>
    <row r="38" spans="1:3" x14ac:dyDescent="0.45">
      <c r="A38" s="103" t="s">
        <v>95</v>
      </c>
      <c r="C38" s="103" t="s">
        <v>103</v>
      </c>
    </row>
    <row r="39" spans="1:3" x14ac:dyDescent="0.45">
      <c r="A39" s="103" t="s">
        <v>94</v>
      </c>
      <c r="C39" s="103" t="s">
        <v>101</v>
      </c>
    </row>
    <row r="40" spans="1:3" x14ac:dyDescent="0.45">
      <c r="A40" s="103" t="s">
        <v>93</v>
      </c>
      <c r="C40" s="103" t="s">
        <v>99</v>
      </c>
    </row>
    <row r="41" spans="1:3" x14ac:dyDescent="0.45">
      <c r="A41" s="103" t="s">
        <v>92</v>
      </c>
      <c r="C41" s="103" t="s">
        <v>97</v>
      </c>
    </row>
    <row r="42" spans="1:3" x14ac:dyDescent="0.45">
      <c r="A42" s="103" t="s">
        <v>91</v>
      </c>
      <c r="C42" s="108" t="s">
        <v>262</v>
      </c>
    </row>
    <row r="43" spans="1:3" x14ac:dyDescent="0.45">
      <c r="A43" s="103" t="s">
        <v>90</v>
      </c>
      <c r="C43" s="108" t="s">
        <v>263</v>
      </c>
    </row>
    <row r="44" spans="1:3" x14ac:dyDescent="0.45">
      <c r="A44" s="103" t="s">
        <v>89</v>
      </c>
      <c r="C44" s="108" t="s">
        <v>264</v>
      </c>
    </row>
    <row r="45" spans="1:3" x14ac:dyDescent="0.45">
      <c r="A45" s="103" t="s">
        <v>88</v>
      </c>
      <c r="C45" s="108" t="s">
        <v>265</v>
      </c>
    </row>
    <row r="46" spans="1:3" x14ac:dyDescent="0.45">
      <c r="A46" s="103" t="s">
        <v>87</v>
      </c>
      <c r="C46" s="108" t="s">
        <v>266</v>
      </c>
    </row>
    <row r="47" spans="1:3" x14ac:dyDescent="0.45">
      <c r="A47" s="103" t="s">
        <v>86</v>
      </c>
      <c r="C47" s="108" t="s">
        <v>267</v>
      </c>
    </row>
    <row r="48" spans="1:3" x14ac:dyDescent="0.45">
      <c r="A48" s="103" t="s">
        <v>85</v>
      </c>
      <c r="C48" s="108" t="s">
        <v>268</v>
      </c>
    </row>
    <row r="49" spans="3:3" x14ac:dyDescent="0.45">
      <c r="C49" s="108" t="s">
        <v>269</v>
      </c>
    </row>
    <row r="50" spans="3:3" x14ac:dyDescent="0.45">
      <c r="C50" s="108" t="s">
        <v>270</v>
      </c>
    </row>
    <row r="51" spans="3:3" x14ac:dyDescent="0.45">
      <c r="C51" s="108" t="s">
        <v>271</v>
      </c>
    </row>
    <row r="52" spans="3:3" x14ac:dyDescent="0.45">
      <c r="C52" s="108" t="s">
        <v>272</v>
      </c>
    </row>
    <row r="53" spans="3:3" x14ac:dyDescent="0.45">
      <c r="C53" s="108" t="s">
        <v>273</v>
      </c>
    </row>
    <row r="54" spans="3:3" x14ac:dyDescent="0.45">
      <c r="C54" s="108" t="s">
        <v>274</v>
      </c>
    </row>
    <row r="55" spans="3:3" x14ac:dyDescent="0.45">
      <c r="C55" s="108" t="s">
        <v>275</v>
      </c>
    </row>
    <row r="56" spans="3:3" x14ac:dyDescent="0.45">
      <c r="C56" s="108" t="s">
        <v>276</v>
      </c>
    </row>
    <row r="57" spans="3:3" x14ac:dyDescent="0.45">
      <c r="C57" s="108" t="s">
        <v>277</v>
      </c>
    </row>
    <row r="58" spans="3:3" x14ac:dyDescent="0.45">
      <c r="C58" s="108" t="s">
        <v>278</v>
      </c>
    </row>
    <row r="59" spans="3:3" x14ac:dyDescent="0.45">
      <c r="C59" s="108" t="s">
        <v>279</v>
      </c>
    </row>
    <row r="60" spans="3:3" x14ac:dyDescent="0.45">
      <c r="C60" s="108" t="s">
        <v>280</v>
      </c>
    </row>
    <row r="61" spans="3:3" x14ac:dyDescent="0.45">
      <c r="C61" s="108" t="s">
        <v>281</v>
      </c>
    </row>
    <row r="62" spans="3:3" x14ac:dyDescent="0.45">
      <c r="C62" s="108" t="s">
        <v>282</v>
      </c>
    </row>
    <row r="63" spans="3:3" x14ac:dyDescent="0.45">
      <c r="C63" s="108" t="s">
        <v>283</v>
      </c>
    </row>
    <row r="64" spans="3:3" x14ac:dyDescent="0.45">
      <c r="C64" s="108" t="s">
        <v>284</v>
      </c>
    </row>
    <row r="65" spans="3:3" x14ac:dyDescent="0.45">
      <c r="C65" s="108" t="s">
        <v>285</v>
      </c>
    </row>
    <row r="66" spans="3:3" x14ac:dyDescent="0.45">
      <c r="C66" s="108" t="s">
        <v>286</v>
      </c>
    </row>
    <row r="67" spans="3:3" x14ac:dyDescent="0.45">
      <c r="C67" s="108" t="s">
        <v>287</v>
      </c>
    </row>
  </sheetData>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別記第４号様式</vt:lpstr>
      <vt:lpstr>別紙１</vt:lpstr>
      <vt:lpstr>データセット（別紙１）</vt:lpstr>
      <vt:lpstr>別紙２</vt:lpstr>
      <vt:lpstr>記入見本</vt:lpstr>
      <vt:lpstr>データセット（別紙２）</vt:lpstr>
      <vt:lpstr>記入見本!Print_Area</vt:lpstr>
      <vt:lpstr>別記第４号様式!Print_Area</vt:lpstr>
      <vt:lpstr>別紙１!Print_Area</vt:lpstr>
      <vt:lpstr>別紙２!Print_Area</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 栄理香</dc:creator>
  <cp:lastModifiedBy>丹羽 宏太</cp:lastModifiedBy>
  <cp:lastPrinted>2025-07-22T23:30:25Z</cp:lastPrinted>
  <dcterms:created xsi:type="dcterms:W3CDTF">2024-07-01T23:32:56Z</dcterms:created>
  <dcterms:modified xsi:type="dcterms:W3CDTF">2026-01-05T06:00:28Z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2024-07-02T02:10:39Z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177d4884-cc53-4bf2-8d4b-e88a878ca5b0</vt:lpwstr>
  </property>
  <property fmtid="{D5CDD505-2E9C-101B-9397-08002B2CF9AE}" pid="8" name="MSIP_Label_defa4170-0d19-0005-0004-bc88714345d2_ContentBits">
    <vt:lpwstr>0</vt:lpwstr>
  </property>
</Properties>
</file>