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116408CC-DEFB-41D3-9355-05FCE3F2CB78}" xr6:coauthVersionLast="47" xr6:coauthVersionMax="47" xr10:uidLastSave="{00000000-0000-0000-0000-000000000000}"/>
  <bookViews>
    <workbookView xWindow="-289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BE37" i="10"/>
  <c r="AM37" i="10"/>
  <c r="C37" i="10"/>
  <c r="AM36" i="10"/>
  <c r="C36" i="10"/>
  <c r="AM35" i="10"/>
  <c r="C35" i="10"/>
  <c r="BW34" i="10"/>
  <c r="BW35" i="10" s="1"/>
  <c r="AM34" i="10"/>
  <c r="U34" i="10"/>
  <c r="U35" i="10" s="1"/>
  <c r="U36" i="10" s="1"/>
  <c r="U37" i="10" s="1"/>
  <c r="U38" i="10" s="1"/>
  <c r="C34" i="10"/>
  <c r="BW36" i="10" l="1"/>
  <c r="BW37"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alcChain>
</file>

<file path=xl/sharedStrings.xml><?xml version="1.0" encoding="utf-8"?>
<sst xmlns="http://schemas.openxmlformats.org/spreadsheetml/2006/main" count="1219" uniqueCount="572">
  <si>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</si>
  <si>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</si>
  <si>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</si>
  <si>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</si>
  <si>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</si>
  <si>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</si>
  <si>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</si>
  <si>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</si>
  <si>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</si>
  <si>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</si>
  <si>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</si>
  <si>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</si>
  <si>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</si>
  <si>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</si>
  <si>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</si>
  <si>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</si>
  <si>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</si>
  <si>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</si>
  <si>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</si>
  <si>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</si>
  <si>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</si>
  <si>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</si>
  <si>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</si>
  <si>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</si>
  <si>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</si>
  <si>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</si>
  <si>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</si>
  <si>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</si>
  <si>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</si>
  <si>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</si>
  <si>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</si>
  <si>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</si>
  <si>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</si>
  <si>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</si>
  <si>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</si>
  <si>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</si>
  <si>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</si>
  <si>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</si>
  <si>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</si>
  <si>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</si>
  <si>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</si>
  <si>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</si>
  <si>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</si>
  <si>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</si>
  <si>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</si>
  <si>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</si>
  <si>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</si>
  <si>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</si>
  <si>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</si>
  <si>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</si>
  <si>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</si>
  <si>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</si>
  <si>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</si>
  <si>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</si>
  <si>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</si>
  <si>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</si>
  <si>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</si>
  <si>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</si>
  <si>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</si>
  <si>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</si>
  <si>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</si>
  <si>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</si>
  <si>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</si>
  <si>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</si>
  <si>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</si>
  <si>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</si>
  <si>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</si>
  <si>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</si>
  <si>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</si>
  <si>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</si>
  <si>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</si>
  <si>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</si>
  <si>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</si>
  <si>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</si>
  <si>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</si>
  <si>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</si>
  <si>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</si>
  <si>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</si>
  <si>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</si>
  <si>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</si>
  <si>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</si>
  <si>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</si>
  <si>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</si>
  <si>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</si>
  <si>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</si>
  <si>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</si>
  <si>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</si>
  <si>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</si>
  <si>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</si>
  <si>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</si>
  <si>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</si>
  <si>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</si>
  <si>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</si>
  <si>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</si>
  <si>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白川村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</si>
  <si>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</si>
  <si>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</si>
  <si>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</si>
  <si>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</si>
  <si>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</si>
  <si>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</si>
  <si>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</si>
  <si>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</si>
  <si>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</si>
  <si>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</si>
  <si>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</si>
  <si>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</si>
  <si>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</si>
  <si>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</si>
  <si>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</si>
  <si>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</si>
  <si>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</si>
  <si>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</si>
  <si>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</si>
  <si>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</si>
  <si>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</si>
  <si>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</si>
  <si>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</si>
  <si>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</si>
  <si>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</si>
  <si>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</si>
  <si>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</si>
  <si>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</si>
  <si>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</si>
  <si>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</si>
  <si>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</si>
  <si>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</si>
  <si>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</si>
  <si>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</si>
  <si>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</si>
  <si>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</si>
  <si>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</si>
  <si>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</si>
  <si>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</si>
  <si>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</si>
  <si>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</si>
  <si>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</si>
  <si>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</si>
  <si>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</si>
  <si>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</si>
  <si>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</si>
  <si>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</si>
  <si>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</si>
  <si>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</si>
  <si>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</si>
  <si>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</si>
  <si>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</si>
  <si>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</si>
  <si>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</si>
  <si>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</si>
  <si>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</si>
  <si>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</si>
  <si>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</si>
  <si>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</si>
  <si>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</si>
  <si>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</si>
  <si>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</si>
  <si>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</si>
  <si>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</si>
  <si>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</si>
  <si>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</si>
  <si>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</si>
  <si>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</si>
  <si>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</si>
  <si>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</si>
  <si>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</si>
  <si>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</si>
  <si>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</si>
  <si>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</si>
  <si>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</si>
  <si>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</si>
  <si>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</si>
  <si>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</si>
  <si>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</si>
  <si>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</si>
  <si>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</si>
  <si>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</si>
  <si>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</si>
  <si>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</si>
  <si>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</si>
  <si>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</si>
  <si>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</si>
  <si>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</si>
  <si>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</si>
  <si>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</si>
  <si>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</si>
  <si>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</si>
  <si>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</si>
  <si>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</si>
  <si>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</si>
  <si>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</si>
  <si>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</si>
  <si>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</si>
  <si>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</si>
  <si>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</si>
  <si>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</si>
  <si>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</si>
  <si>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</si>
  <si>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</si>
  <si>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</si>
  <si>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</si>
  <si>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</si>
  <si>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岐阜県白川村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</si>
  <si>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</si>
  <si>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</si>
  <si>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</si>
  <si>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</si>
  <si>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</si>
  <si>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</si>
  <si>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</si>
  <si>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</si>
  <si>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</si>
  <si>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</si>
  <si>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</si>
  <si>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</si>
  <si>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</si>
  <si>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</si>
  <si>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</si>
  <si>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</si>
  <si>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</si>
  <si>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</si>
  <si>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</si>
  <si>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</si>
  <si>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</si>
  <si>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</si>
  <si>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</si>
  <si>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</si>
  <si>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</si>
  <si>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</si>
  <si>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</si>
  <si>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</si>
  <si>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</si>
  <si>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</si>
  <si>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</si>
  <si>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</si>
  <si>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</si>
  <si>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</si>
  <si>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</si>
  <si>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</si>
  <si>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</si>
  <si>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</si>
  <si>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</si>
  <si>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</si>
  <si>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</si>
  <si>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</si>
  <si>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</si>
  <si>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</si>
  <si>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</si>
  <si>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</si>
  <si>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</si>
  <si>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</si>
  <si>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</si>
  <si>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</si>
  <si>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</si>
  <si>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</si>
  <si>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</si>
  <si>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</si>
  <si>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</si>
  <si>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</si>
  <si>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</si>
  <si>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</si>
  <si>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</si>
  <si>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</si>
  <si>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</si>
  <si>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</si>
  <si>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</si>
  <si>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</si>
  <si>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</si>
  <si>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</si>
  <si>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</si>
  <si>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</si>
  <si>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</si>
  <si>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</si>
  <si>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</si>
  <si>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</si>
  <si>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</si>
  <si>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</si>
  <si>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</si>
  <si>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</si>
  <si>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</si>
  <si>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</si>
  <si>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</si>
  <si>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</si>
  <si>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</si>
  <si>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</si>
  <si>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</si>
  <si>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</si>
  <si>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</si>
  <si>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</si>
  <si>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</si>
  <si>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</si>
  <si>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</si>
  <si>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</si>
  <si>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</si>
  <si>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</si>
  <si>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</si>
  <si>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</si>
  <si>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</si>
  <si>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</si>
  <si>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</si>
  <si>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</si>
  <si>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</si>
  <si>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</si>
  <si>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</si>
  <si>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</si>
  <si>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</si>
  <si>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</si>
  <si>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</si>
  <si>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</si>
  <si>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</si>
  <si>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</si>
  <si>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</si>
  <si>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</si>
  <si>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</si>
  <si>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</si>
  <si>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</si>
  <si>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</si>
  <si>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</si>
  <si>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</si>
  <si>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</si>
  <si>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</si>
  <si>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</si>
  <si>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</si>
  <si>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</si>
  <si>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</si>
  <si>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</si>
  <si>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</si>
  <si>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</si>
  <si>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</si>
  <si>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</si>
  <si>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</si>
  <si>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</si>
  <si>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</si>
  <si>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</si>
  <si>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</si>
  <si>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</si>
  <si>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</si>
  <si>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</si>
  <si>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</si>
  <si>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</si>
  <si>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</si>
  <si>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</si>
  <si>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</si>
  <si>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</si>
  <si>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</si>
  <si>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</si>
  <si>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</si>
  <si>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</si>
  <si>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</si>
  <si>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</si>
  <si>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</si>
  <si>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</si>
  <si>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</si>
  <si>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岐阜県白川村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</si>
  <si>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</si>
  <si>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</si>
  <si>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</si>
  <si>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</si>
  <si>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</si>
  <si>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</si>
  <si>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</si>
  <si>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</si>
  <si>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</si>
  <si>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</si>
  <si>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</si>
  <si>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</si>
  <si>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</si>
  <si>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</si>
  <si>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</si>
  <si>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</si>
  <si>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</si>
  <si>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</si>
  <si>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</si>
  <si>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</si>
  <si>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</si>
  <si>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</si>
  <si>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</si>
  <si>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</si>
  <si>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</si>
  <si>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</si>
  <si>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</si>
  <si>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</si>
  <si>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</si>
  <si>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</si>
  <si>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</si>
  <si>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</si>
  <si>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</si>
  <si>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国民健康保険特別会計事業勘定の部</t>
    <phoneticPr fontId="5"/>
  </si>
  <si>
    <t>国民健康保険特別会計直営診療施設勘定の部</t>
    <phoneticPr fontId="5"/>
  </si>
  <si>
    <t>介護保険特別会計保険事業勘定の部</t>
    <phoneticPr fontId="5"/>
  </si>
  <si>
    <t>介護保険特別会計介護サービス事業勘定の部</t>
    <phoneticPr fontId="5"/>
  </si>
  <si>
    <t>後期高齢者医療特別会計</t>
    <phoneticPr fontId="5"/>
  </si>
  <si>
    <t>簡易水道特別会計</t>
    <phoneticPr fontId="5"/>
  </si>
  <si>
    <t>法非適用企業</t>
    <phoneticPr fontId="5"/>
  </si>
  <si>
    <t>公共下水道特別会計</t>
    <phoneticPr fontId="5"/>
  </si>
  <si>
    <t>温泉開発特別会計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</si>
  <si>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</si>
  <si>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</si>
  <si>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</si>
  <si>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</si>
  <si>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</si>
  <si>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</si>
  <si>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</si>
  <si>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</si>
  <si>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</si>
  <si>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</si>
  <si>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</si>
  <si>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</si>
  <si>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</si>
  <si>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</si>
  <si>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</si>
  <si>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</si>
  <si>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</si>
  <si>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</si>
  <si>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</si>
  <si>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</si>
  <si>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</si>
  <si>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</si>
  <si>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</si>
  <si>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</si>
  <si>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</si>
  <si>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</si>
  <si>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</si>
  <si>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</si>
  <si>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</si>
  <si>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</si>
  <si>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</si>
  <si>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</si>
  <si>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</si>
  <si>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</si>
  <si>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</si>
  <si>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</si>
  <si>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</si>
  <si>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</si>
  <si>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</si>
  <si>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</si>
  <si>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</si>
  <si>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</si>
  <si>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</si>
  <si>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</si>
  <si>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</si>
  <si>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</si>
  <si>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</si>
  <si>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</si>
  <si>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</si>
  <si>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</si>
  <si>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</si>
  <si>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</si>
  <si>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</si>
  <si>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</si>
  <si>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</si>
  <si>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</si>
  <si>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</si>
  <si>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</si>
  <si>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</si>
  <si>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</si>
  <si>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</si>
  <si>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</si>
  <si>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</si>
  <si>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</si>
  <si>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</si>
  <si>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</si>
  <si>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</si>
  <si>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</si>
  <si>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</si>
  <si>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</si>
  <si>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</si>
  <si>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</si>
  <si>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</si>
  <si>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</si>
  <si>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</si>
  <si>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</si>
  <si>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</si>
  <si>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</si>
  <si>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</si>
  <si>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</si>
  <si>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</si>
  <si>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</si>
  <si>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</si>
  <si>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</si>
  <si>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</si>
  <si>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</si>
  <si>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</si>
  <si>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</si>
  <si>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</si>
  <si>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</si>
  <si>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</si>
  <si>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</si>
  <si>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</si>
  <si>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</si>
  <si>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</si>
  <si>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</si>
  <si>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</si>
  <si>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</si>
  <si>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</si>
  <si>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</si>
  <si>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</si>
  <si>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</si>
  <si>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</si>
  <si>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</si>
  <si>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</si>
  <si>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</si>
  <si>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</si>
  <si>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</si>
  <si>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</si>
  <si>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</si>
  <si>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</si>
  <si>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</si>
  <si>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</si>
  <si>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</si>
  <si>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</si>
  <si>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</si>
  <si>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</si>
  <si>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</si>
  <si>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</si>
  <si>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</si>
  <si>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</si>
  <si>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</si>
  <si>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</si>
  <si>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</si>
  <si>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</si>
  <si>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</si>
  <si>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</si>
  <si>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</si>
  <si>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</si>
  <si>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</si>
  <si>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</si>
  <si>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</si>
  <si>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</si>
  <si>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</si>
  <si>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</si>
  <si>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76.17</t>
  </si>
  <si>
    <t>一般会計</t>
  </si>
  <si>
    <t>介護保険特別会計保険事業勘定の部</t>
  </si>
  <si>
    <t>国民健康保険特別会計事業勘定の部</t>
  </si>
  <si>
    <t>公共下水道特別会計</t>
  </si>
  <si>
    <t>国民健康保険特別会計直営診療施設勘定の部</t>
  </si>
  <si>
    <t>簡易水道特別会計</t>
  </si>
  <si>
    <t>後期高齢者医療特別会計</t>
  </si>
  <si>
    <t>介護保険特別会計介護サービス事業勘定の部</t>
  </si>
  <si>
    <t>その他会計（赤字）</t>
  </si>
  <si>
    <t>その他会計（黒字）</t>
  </si>
  <si>
    <t>R01</t>
    <phoneticPr fontId="5"/>
  </si>
  <si>
    <t>R02</t>
    <phoneticPr fontId="5"/>
  </si>
  <si>
    <t>R03</t>
    <phoneticPr fontId="5"/>
  </si>
  <si>
    <t>R04</t>
    <phoneticPr fontId="5"/>
  </si>
  <si>
    <t>R05</t>
    <phoneticPr fontId="5"/>
  </si>
  <si>
    <t>白川村緑地資源開発公社</t>
    <phoneticPr fontId="2"/>
  </si>
  <si>
    <t>飯島観光開発</t>
    <phoneticPr fontId="2"/>
  </si>
  <si>
    <t>世界遺産白川郷合掌造り保存財団</t>
    <phoneticPr fontId="2"/>
  </si>
  <si>
    <t>大白川温泉観光</t>
    <phoneticPr fontId="2"/>
  </si>
  <si>
    <t>-</t>
    <phoneticPr fontId="2"/>
  </si>
  <si>
    <t>庁舎建設基金</t>
    <phoneticPr fontId="5"/>
  </si>
  <si>
    <t>学校施設整備基金</t>
    <phoneticPr fontId="2"/>
  </si>
  <si>
    <t>災害基金</t>
    <phoneticPr fontId="2"/>
  </si>
  <si>
    <t>世界遺産合掌造り集落保存協力基金</t>
  </si>
  <si>
    <t>ふるさと農村活性化基金</t>
    <phoneticPr fontId="2"/>
  </si>
  <si>
    <t>岐阜県市町村会館組合</t>
    <rPh sb="0" eb="8">
      <t>ギフケンシチョウソンカイカン</t>
    </rPh>
    <rPh sb="8" eb="10">
      <t>クミアイ</t>
    </rPh>
    <phoneticPr fontId="2"/>
  </si>
  <si>
    <t>岐阜県市町村職員退職手当組合</t>
    <rPh sb="0" eb="10">
      <t>ギフケンシチョウソンショクインタイショク</t>
    </rPh>
    <rPh sb="10" eb="14">
      <t>テアテクミアイ</t>
    </rPh>
    <phoneticPr fontId="2"/>
  </si>
  <si>
    <t>後期高齢者医療連合会（一般会計分）</t>
    <rPh sb="0" eb="2">
      <t>コウキ</t>
    </rPh>
    <rPh sb="2" eb="5">
      <t>コウレイシャ</t>
    </rPh>
    <rPh sb="5" eb="7">
      <t>イリョウ</t>
    </rPh>
    <rPh sb="7" eb="10">
      <t>レンゴウカイ</t>
    </rPh>
    <rPh sb="11" eb="13">
      <t>イッパン</t>
    </rPh>
    <rPh sb="13" eb="15">
      <t>カイケイ</t>
    </rPh>
    <rPh sb="15" eb="16">
      <t>ブン</t>
    </rPh>
    <phoneticPr fontId="2"/>
  </si>
  <si>
    <t>後期高齢者医療連合会（特別会計分）</t>
    <rPh sb="0" eb="2">
      <t>コウキ</t>
    </rPh>
    <rPh sb="2" eb="5">
      <t>コウレイシャ</t>
    </rPh>
    <rPh sb="5" eb="7">
      <t>イリョウ</t>
    </rPh>
    <rPh sb="7" eb="10">
      <t>レンゴウカイ</t>
    </rPh>
    <rPh sb="11" eb="16">
      <t>トクベツカイケイブン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</si>
  <si>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</si>
  <si>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</si>
  <si>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</si>
  <si>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</si>
  <si>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</si>
  <si>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r>
      <t>　　将来負担比は0％、実質公債費比率は低水準となっている。これは基準財政需要額に算定される額が大きい地方債を中心に借入を行っているためであり、今後も借入に関しては交付税算入率の高い</t>
    </r>
    <r>
      <rPr>
        <sz val="11"/>
        <rFont val="ＭＳ Ｐゴシック"/>
        <family val="3"/>
        <charset val="128"/>
      </rPr>
      <t>過疎対策事業債等</t>
    </r>
    <r>
      <rPr>
        <sz val="11"/>
        <color indexed="8"/>
        <rFont val="ＭＳ Ｐゴシック"/>
        <family val="3"/>
        <charset val="128"/>
      </rPr>
      <t>を中心に計画的に行い、将来負担比率及び実質公債費比率が引き続き低水準で推移するよう努める。</t>
    </r>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</si>
  <si>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</si>
  <si>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</si>
  <si>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</si>
  <si>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r>
      <t>　将来負担比率については0％となっている。庁舎建設基金をはじめとする</t>
    </r>
    <r>
      <rPr>
        <sz val="11"/>
        <rFont val="ＭＳ Ｐゴシック"/>
        <family val="3"/>
        <charset val="128"/>
      </rPr>
      <t>充当可能基金についても毎年順当に積増しができている状態</t>
    </r>
    <r>
      <rPr>
        <sz val="11"/>
        <color indexed="8"/>
        <rFont val="ＭＳ Ｐゴシック"/>
        <family val="3"/>
        <charset val="128"/>
      </rPr>
      <t>である。
　有形固定資産減価償却率が高い建物としては役場庁舎（建築年：</t>
    </r>
    <r>
      <rPr>
        <sz val="11"/>
        <rFont val="ＭＳ Ｐゴシック"/>
        <family val="3"/>
        <charset val="128"/>
      </rPr>
      <t>昭和41年</t>
    </r>
    <r>
      <rPr>
        <sz val="11"/>
        <color indexed="8"/>
        <rFont val="ＭＳ Ｐゴシック"/>
        <family val="3"/>
        <charset val="128"/>
      </rPr>
      <t>）が挙げられるが、老朽化対策と災害時の防災拠点としての機能確保が必要不可欠であり、建設時は大きな財源を伴うため、新庁舎建設基金への積立により財政的な負担軽減に繋がるよう計画的に積増しを行っている。</t>
    </r>
    <rPh sb="21" eb="23">
      <t>チョウシャ</t>
    </rPh>
    <rPh sb="23" eb="25">
      <t>ケンセツ</t>
    </rPh>
    <rPh sb="25" eb="27">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</si>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</sst>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3C11DFB-EC74-4FE3-8ED4-AA8CB4151CD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D0EB-4FE8-9501-FA95193DF9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497464</c:v>
                </c:pt>
                <c:pt idx="1">
                  <c:v>328018</c:v>
                </c:pt>
                <c:pt idx="2">
                  <c:v>474547</c:v>
                </c:pt>
                <c:pt idx="3">
                  <c:v>367612</c:v>
                </c:pt>
                <c:pt idx="4">
                  <c:v>315058</c:v>
                </c:pt>
              </c:numCache>
            </c:numRef>
          </c:val>
          <c:smooth val="0"/>
          <c:extLst>
            <c:ext xmlns:c16="http://schemas.microsoft.com/office/drawing/2014/chart" uri="{C3380CC4-5D6E-409C-BE32-E72D297353CC}">
              <c16:uniqueId val="{00000001-D0EB-4FE8-9501-FA95193DF9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20.45</c:v>
                </c:pt>
                <c:pt idx="1">
                  <c:v>6.46</c:v>
                </c:pt>
                <c:pt idx="2">
                  <c:v>4.53</c:v>
                </c:pt>
                <c:pt idx="3">
                  <c:v>26.84</c:v>
                </c:pt>
                <c:pt idx="4">
                  <c:v>32.729999999999997</c:v>
                </c:pt>
              </c:numCache>
            </c:numRef>
          </c:val>
          <c:extLst>
            <c:ext xmlns:c16="http://schemas.microsoft.com/office/drawing/2014/chart" uri="{C3380CC4-5D6E-409C-BE32-E72D297353CC}">
              <c16:uniqueId val="{00000000-E4C9-402B-9BB2-A5515FEACA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148.22</c:v>
                </c:pt>
                <c:pt idx="1">
                  <c:v>79.739999999999995</c:v>
                </c:pt>
                <c:pt idx="2">
                  <c:v>72.84</c:v>
                </c:pt>
                <c:pt idx="3">
                  <c:v>73.98</c:v>
                </c:pt>
                <c:pt idx="4">
                  <c:v>74.3</c:v>
                </c:pt>
              </c:numCache>
            </c:numRef>
          </c:val>
          <c:extLst>
            <c:ext xmlns:c16="http://schemas.microsoft.com/office/drawing/2014/chart" uri="{C3380CC4-5D6E-409C-BE32-E72D297353CC}">
              <c16:uniqueId val="{00000001-E4C9-402B-9BB2-A5515FEACA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7.76</c:v>
                </c:pt>
                <c:pt idx="1">
                  <c:v>-76.17</c:v>
                </c:pt>
                <c:pt idx="2">
                  <c:v>1.65</c:v>
                </c:pt>
                <c:pt idx="3">
                  <c:v>22.25</c:v>
                </c:pt>
                <c:pt idx="4">
                  <c:v>5.93</c:v>
                </c:pt>
              </c:numCache>
            </c:numRef>
          </c:val>
          <c:smooth val="0"/>
          <c:extLst>
            <c:ext xmlns:c16="http://schemas.microsoft.com/office/drawing/2014/chart" uri="{C3380CC4-5D6E-409C-BE32-E72D297353CC}">
              <c16:uniqueId val="{00000002-E4C9-402B-9BB2-A5515FEACA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0.34</c:v>
                </c:pt>
                <c:pt idx="2">
                  <c:v>#N/A</c:v>
                </c:pt>
                <c:pt idx="3">
                  <c:v>0.13</c:v>
                </c:pt>
                <c:pt idx="4">
                  <c:v>#N/A</c:v>
                </c:pt>
                <c:pt idx="5">
                  <c:v>0.21</c:v>
                </c:pt>
                <c:pt idx="6">
                  <c:v>#N/A</c:v>
                </c:pt>
                <c:pt idx="7">
                  <c:v>0.1</c:v>
                </c:pt>
                <c:pt idx="8">
                  <c:v>#N/A</c:v>
                </c:pt>
                <c:pt idx="9">
                  <c:v>0</c:v>
                </c:pt>
              </c:numCache>
            </c:numRef>
          </c:val>
          <c:extLst>
            <c:ext xmlns:c16="http://schemas.microsoft.com/office/drawing/2014/chart" uri="{C3380CC4-5D6E-409C-BE32-E72D297353CC}">
              <c16:uniqueId val="{00000000-1D8D-465D-9511-96DD1A4E3A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8D-465D-9511-96DD1A4E3A87}"/>
            </c:ext>
          </c:extLst>
        </c:ser>
        <c:ser>
          <c:idx val="2"/>
          <c:order val="2"/>
          <c:tx>
            <c:strRef>
              <c:f>データシート!$A$29</c:f>
              <c:strCache>
                <c:ptCount val="1"/>
                <c:pt idx="0">
                  <c:v>介護保険特別会計介護サービス事業勘定の部</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2-1D8D-465D-9511-96DD1A4E3A8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0.12</c:v>
                </c:pt>
                <c:pt idx="2">
                  <c:v>#N/A</c:v>
                </c:pt>
                <c:pt idx="3">
                  <c:v>0.19</c:v>
                </c:pt>
                <c:pt idx="4">
                  <c:v>#N/A</c:v>
                </c:pt>
                <c:pt idx="5">
                  <c:v>0.18</c:v>
                </c:pt>
                <c:pt idx="6">
                  <c:v>#N/A</c:v>
                </c:pt>
                <c:pt idx="7">
                  <c:v>0.31</c:v>
                </c:pt>
                <c:pt idx="8">
                  <c:v>#N/A</c:v>
                </c:pt>
                <c:pt idx="9">
                  <c:v>0.27</c:v>
                </c:pt>
              </c:numCache>
            </c:numRef>
          </c:val>
          <c:extLst>
            <c:ext xmlns:c16="http://schemas.microsoft.com/office/drawing/2014/chart" uri="{C3380CC4-5D6E-409C-BE32-E72D297353CC}">
              <c16:uniqueId val="{00000003-1D8D-465D-9511-96DD1A4E3A87}"/>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0.14000000000000001</c:v>
                </c:pt>
                <c:pt idx="4">
                  <c:v>#N/A</c:v>
                </c:pt>
                <c:pt idx="5">
                  <c:v>0.05</c:v>
                </c:pt>
                <c:pt idx="6">
                  <c:v>#N/A</c:v>
                </c:pt>
                <c:pt idx="7">
                  <c:v>0.28000000000000003</c:v>
                </c:pt>
                <c:pt idx="8">
                  <c:v>#N/A</c:v>
                </c:pt>
                <c:pt idx="9">
                  <c:v>0.42</c:v>
                </c:pt>
              </c:numCache>
            </c:numRef>
          </c:val>
          <c:extLst>
            <c:ext xmlns:c16="http://schemas.microsoft.com/office/drawing/2014/chart" uri="{C3380CC4-5D6E-409C-BE32-E72D297353CC}">
              <c16:uniqueId val="{00000004-1D8D-465D-9511-96DD1A4E3A87}"/>
            </c:ext>
          </c:extLst>
        </c:ser>
        <c:ser>
          <c:idx val="5"/>
          <c:order val="5"/>
          <c:tx>
            <c:strRef>
              <c:f>データシート!$A$32</c:f>
              <c:strCache>
                <c:ptCount val="1"/>
                <c:pt idx="0">
                  <c:v>国民健康保険特別会計直営診療施設勘定の部</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c:v>
                </c:pt>
                <c:pt idx="2">
                  <c:v>#N/A</c:v>
                </c:pt>
                <c:pt idx="3">
                  <c:v>0.57999999999999996</c:v>
                </c:pt>
                <c:pt idx="4">
                  <c:v>#N/A</c:v>
                </c:pt>
                <c:pt idx="5">
                  <c:v>0.59</c:v>
                </c:pt>
                <c:pt idx="6">
                  <c:v>#N/A</c:v>
                </c:pt>
                <c:pt idx="7">
                  <c:v>0.44</c:v>
                </c:pt>
                <c:pt idx="8">
                  <c:v>#N/A</c:v>
                </c:pt>
                <c:pt idx="9">
                  <c:v>0.5</c:v>
                </c:pt>
              </c:numCache>
            </c:numRef>
          </c:val>
          <c:extLst>
            <c:ext xmlns:c16="http://schemas.microsoft.com/office/drawing/2014/chart" uri="{C3380CC4-5D6E-409C-BE32-E72D297353CC}">
              <c16:uniqueId val="{00000005-1D8D-465D-9511-96DD1A4E3A87}"/>
            </c:ext>
          </c:extLst>
        </c:ser>
        <c:ser>
          <c:idx val="6"/>
          <c:order val="6"/>
          <c:tx>
            <c:strRef>
              <c:f>データシート!$A$33</c:f>
              <c:strCache>
                <c:ptCount val="1"/>
                <c:pt idx="0">
                  <c:v>公共下水道特別会計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0.18</c:v>
                </c:pt>
                <c:pt idx="2">
                  <c:v>#N/A</c:v>
                </c:pt>
                <c:pt idx="3">
                  <c:v>0.3</c:v>
                </c:pt>
                <c:pt idx="4">
                  <c:v>#N/A</c:v>
                </c:pt>
                <c:pt idx="5">
                  <c:v>0.18</c:v>
                </c:pt>
                <c:pt idx="6">
                  <c:v>#N/A</c:v>
                </c:pt>
                <c:pt idx="7">
                  <c:v>1.02</c:v>
                </c:pt>
                <c:pt idx="8">
                  <c:v>#N/A</c:v>
                </c:pt>
                <c:pt idx="9">
                  <c:v>1.72</c:v>
                </c:pt>
              </c:numCache>
            </c:numRef>
          </c:val>
          <c:extLst>
            <c:ext xmlns:c16="http://schemas.microsoft.com/office/drawing/2014/chart" uri="{C3380CC4-5D6E-409C-BE32-E72D297353CC}">
              <c16:uniqueId val="{00000006-1D8D-465D-9511-96DD1A4E3A87}"/>
            </c:ext>
          </c:extLst>
        </c:ser>
        <c:ser>
          <c:idx val="7"/>
          <c:order val="7"/>
          <c:tx>
            <c:strRef>
              <c:f>データシート!$A$34</c:f>
              <c:strCache>
                <c:ptCount val="1"/>
                <c:pt idx="0">
                  <c:v>国民健康保険特別会計事業勘定の部</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2.34</c:v>
                </c:pt>
                <c:pt idx="2">
                  <c:v>#N/A</c:v>
                </c:pt>
                <c:pt idx="3">
                  <c:v>3.19</c:v>
                </c:pt>
                <c:pt idx="4">
                  <c:v>#N/A</c:v>
                </c:pt>
                <c:pt idx="5">
                  <c:v>1.9</c:v>
                </c:pt>
                <c:pt idx="6">
                  <c:v>#N/A</c:v>
                </c:pt>
                <c:pt idx="7">
                  <c:v>2.4900000000000002</c:v>
                </c:pt>
                <c:pt idx="8">
                  <c:v>#N/A</c:v>
                </c:pt>
                <c:pt idx="9">
                  <c:v>1.9</c:v>
                </c:pt>
              </c:numCache>
            </c:numRef>
          </c:val>
          <c:extLst>
            <c:ext xmlns:c16="http://schemas.microsoft.com/office/drawing/2014/chart" uri="{C3380CC4-5D6E-409C-BE32-E72D297353CC}">
              <c16:uniqueId val="{00000007-1D8D-465D-9511-96DD1A4E3A87}"/>
            </c:ext>
          </c:extLst>
        </c:ser>
        <c:ser>
          <c:idx val="8"/>
          <c:order val="8"/>
          <c:tx>
            <c:strRef>
              <c:f>データシート!$A$35</c:f>
              <c:strCache>
                <c:ptCount val="1"/>
                <c:pt idx="0">
                  <c:v>介護保険特別会計保険事業勘定の部</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3.19</c:v>
                </c:pt>
                <c:pt idx="2">
                  <c:v>#N/A</c:v>
                </c:pt>
                <c:pt idx="3">
                  <c:v>2.96</c:v>
                </c:pt>
                <c:pt idx="4">
                  <c:v>#N/A</c:v>
                </c:pt>
                <c:pt idx="5">
                  <c:v>2.11</c:v>
                </c:pt>
                <c:pt idx="6">
                  <c:v>#N/A</c:v>
                </c:pt>
                <c:pt idx="7">
                  <c:v>2.41</c:v>
                </c:pt>
                <c:pt idx="8">
                  <c:v>#N/A</c:v>
                </c:pt>
                <c:pt idx="9">
                  <c:v>1.98</c:v>
                </c:pt>
              </c:numCache>
            </c:numRef>
          </c:val>
          <c:extLst>
            <c:ext xmlns:c16="http://schemas.microsoft.com/office/drawing/2014/chart" uri="{C3380CC4-5D6E-409C-BE32-E72D297353CC}">
              <c16:uniqueId val="{00000008-1D8D-465D-9511-96DD1A4E3A8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20.45</c:v>
                </c:pt>
                <c:pt idx="2">
                  <c:v>#N/A</c:v>
                </c:pt>
                <c:pt idx="3">
                  <c:v>6.45</c:v>
                </c:pt>
                <c:pt idx="4">
                  <c:v>#N/A</c:v>
                </c:pt>
                <c:pt idx="5">
                  <c:v>4.5199999999999996</c:v>
                </c:pt>
                <c:pt idx="6">
                  <c:v>#N/A</c:v>
                </c:pt>
                <c:pt idx="7">
                  <c:v>26.84</c:v>
                </c:pt>
                <c:pt idx="8">
                  <c:v>#N/A</c:v>
                </c:pt>
                <c:pt idx="9">
                  <c:v>32.729999999999997</c:v>
                </c:pt>
              </c:numCache>
            </c:numRef>
          </c:val>
          <c:extLst>
            <c:ext xmlns:c16="http://schemas.microsoft.com/office/drawing/2014/chart" uri="{C3380CC4-5D6E-409C-BE32-E72D297353CC}">
              <c16:uniqueId val="{00000009-1D8D-465D-9511-96DD1A4E3A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356</c:v>
                </c:pt>
                <c:pt idx="5">
                  <c:v>388</c:v>
                </c:pt>
                <c:pt idx="8">
                  <c:v>405</c:v>
                </c:pt>
                <c:pt idx="11">
                  <c:v>378</c:v>
                </c:pt>
                <c:pt idx="14">
                  <c:v>374</c:v>
                </c:pt>
              </c:numCache>
            </c:numRef>
          </c:val>
          <c:extLst>
            <c:ext xmlns:c16="http://schemas.microsoft.com/office/drawing/2014/chart" uri="{C3380CC4-5D6E-409C-BE32-E72D297353CC}">
              <c16:uniqueId val="{00000000-1660-4153-BF27-C3F57BF034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60-4153-BF27-C3F57BF034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1660-4153-BF27-C3F57BF034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660-4153-BF27-C3F57BF034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37</c:v>
                </c:pt>
                <c:pt idx="3">
                  <c:v>55</c:v>
                </c:pt>
                <c:pt idx="6">
                  <c:v>46</c:v>
                </c:pt>
                <c:pt idx="9">
                  <c:v>51</c:v>
                </c:pt>
                <c:pt idx="12">
                  <c:v>51</c:v>
                </c:pt>
              </c:numCache>
            </c:numRef>
          </c:val>
          <c:extLst>
            <c:ext xmlns:c16="http://schemas.microsoft.com/office/drawing/2014/chart" uri="{C3380CC4-5D6E-409C-BE32-E72D297353CC}">
              <c16:uniqueId val="{00000004-1660-4153-BF27-C3F57BF034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60-4153-BF27-C3F57BF034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60-4153-BF27-C3F57BF034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345</c:v>
                </c:pt>
                <c:pt idx="3">
                  <c:v>372</c:v>
                </c:pt>
                <c:pt idx="6">
                  <c:v>383</c:v>
                </c:pt>
                <c:pt idx="9">
                  <c:v>381</c:v>
                </c:pt>
                <c:pt idx="12">
                  <c:v>397</c:v>
                </c:pt>
              </c:numCache>
            </c:numRef>
          </c:val>
          <c:extLst>
            <c:ext xmlns:c16="http://schemas.microsoft.com/office/drawing/2014/chart" uri="{C3380CC4-5D6E-409C-BE32-E72D297353CC}">
              <c16:uniqueId val="{00000007-1660-4153-BF27-C3F57BF034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27</c:v>
                </c:pt>
                <c:pt idx="2">
                  <c:v>#N/A</c:v>
                </c:pt>
                <c:pt idx="3">
                  <c:v>#N/A</c:v>
                </c:pt>
                <c:pt idx="4">
                  <c:v>40</c:v>
                </c:pt>
                <c:pt idx="5">
                  <c:v>#N/A</c:v>
                </c:pt>
                <c:pt idx="6">
                  <c:v>#N/A</c:v>
                </c:pt>
                <c:pt idx="7">
                  <c:v>24</c:v>
                </c:pt>
                <c:pt idx="8">
                  <c:v>#N/A</c:v>
                </c:pt>
                <c:pt idx="9">
                  <c:v>#N/A</c:v>
                </c:pt>
                <c:pt idx="10">
                  <c:v>54</c:v>
                </c:pt>
                <c:pt idx="11">
                  <c:v>#N/A</c:v>
                </c:pt>
                <c:pt idx="12">
                  <c:v>#N/A</c:v>
                </c:pt>
                <c:pt idx="13">
                  <c:v>74</c:v>
                </c:pt>
                <c:pt idx="14">
                  <c:v>#N/A</c:v>
                </c:pt>
              </c:numCache>
            </c:numRef>
          </c:val>
          <c:smooth val="0"/>
          <c:extLst>
            <c:ext xmlns:c16="http://schemas.microsoft.com/office/drawing/2014/chart" uri="{C3380CC4-5D6E-409C-BE32-E72D297353CC}">
              <c16:uniqueId val="{00000008-1660-4153-BF27-C3F57BF034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3574</c:v>
                </c:pt>
                <c:pt idx="5">
                  <c:v>3372</c:v>
                </c:pt>
                <c:pt idx="8">
                  <c:v>3451</c:v>
                </c:pt>
                <c:pt idx="11">
                  <c:v>3384</c:v>
                </c:pt>
                <c:pt idx="14">
                  <c:v>3227</c:v>
                </c:pt>
              </c:numCache>
            </c:numRef>
          </c:val>
          <c:extLst>
            <c:ext xmlns:c16="http://schemas.microsoft.com/office/drawing/2014/chart" uri="{C3380CC4-5D6E-409C-BE32-E72D297353CC}">
              <c16:uniqueId val="{00000000-0ACE-4011-A2C2-2030F96A40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ACE-4011-A2C2-2030F96A40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3918</c:v>
                </c:pt>
                <c:pt idx="5">
                  <c:v>4169</c:v>
                </c:pt>
                <c:pt idx="8">
                  <c:v>4783</c:v>
                </c:pt>
                <c:pt idx="11">
                  <c:v>5084</c:v>
                </c:pt>
                <c:pt idx="14">
                  <c:v>5875</c:v>
                </c:pt>
              </c:numCache>
            </c:numRef>
          </c:val>
          <c:extLst>
            <c:ext xmlns:c16="http://schemas.microsoft.com/office/drawing/2014/chart" uri="{C3380CC4-5D6E-409C-BE32-E72D297353CC}">
              <c16:uniqueId val="{00000002-0ACE-4011-A2C2-2030F96A40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CE-4011-A2C2-2030F96A40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CE-4011-A2C2-2030F96A40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CE-4011-A2C2-2030F96A40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334</c:v>
                </c:pt>
                <c:pt idx="3">
                  <c:v>331</c:v>
                </c:pt>
                <c:pt idx="6">
                  <c:v>347</c:v>
                </c:pt>
                <c:pt idx="9">
                  <c:v>352</c:v>
                </c:pt>
                <c:pt idx="12">
                  <c:v>410</c:v>
                </c:pt>
              </c:numCache>
            </c:numRef>
          </c:val>
          <c:extLst>
            <c:ext xmlns:c16="http://schemas.microsoft.com/office/drawing/2014/chart" uri="{C3380CC4-5D6E-409C-BE32-E72D297353CC}">
              <c16:uniqueId val="{00000006-0ACE-4011-A2C2-2030F96A40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ACE-4011-A2C2-2030F96A40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519</c:v>
                </c:pt>
                <c:pt idx="3">
                  <c:v>505</c:v>
                </c:pt>
                <c:pt idx="6">
                  <c:v>463</c:v>
                </c:pt>
                <c:pt idx="9">
                  <c:v>421</c:v>
                </c:pt>
                <c:pt idx="12">
                  <c:v>371</c:v>
                </c:pt>
              </c:numCache>
            </c:numRef>
          </c:val>
          <c:extLst>
            <c:ext xmlns:c16="http://schemas.microsoft.com/office/drawing/2014/chart" uri="{C3380CC4-5D6E-409C-BE32-E72D297353CC}">
              <c16:uniqueId val="{00000008-0ACE-4011-A2C2-2030F96A40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0ACE-4011-A2C2-2030F96A40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3812</c:v>
                </c:pt>
                <c:pt idx="3">
                  <c:v>3646</c:v>
                </c:pt>
                <c:pt idx="6">
                  <c:v>3825</c:v>
                </c:pt>
                <c:pt idx="9">
                  <c:v>3884</c:v>
                </c:pt>
                <c:pt idx="12">
                  <c:v>3668</c:v>
                </c:pt>
              </c:numCache>
            </c:numRef>
          </c:val>
          <c:extLst>
            <c:ext xmlns:c16="http://schemas.microsoft.com/office/drawing/2014/chart" uri="{C3380CC4-5D6E-409C-BE32-E72D297353CC}">
              <c16:uniqueId val="{0000000A-0ACE-4011-A2C2-2030F96A40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CE-4011-A2C2-2030F96A40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1436</c:v>
                </c:pt>
                <c:pt idx="1">
                  <c:v>1436</c:v>
                </c:pt>
                <c:pt idx="2">
                  <c:v>1436</c:v>
                </c:pt>
              </c:numCache>
            </c:numRef>
          </c:val>
          <c:extLst>
            <c:ext xmlns:c16="http://schemas.microsoft.com/office/drawing/2014/chart" uri="{C3380CC4-5D6E-409C-BE32-E72D297353CC}">
              <c16:uniqueId val="{00000000-CB3E-407F-AF91-09EE370B67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710</c:v>
                </c:pt>
                <c:pt idx="1">
                  <c:v>754</c:v>
                </c:pt>
                <c:pt idx="2">
                  <c:v>754</c:v>
                </c:pt>
              </c:numCache>
            </c:numRef>
          </c:val>
          <c:extLst>
            <c:ext xmlns:c16="http://schemas.microsoft.com/office/drawing/2014/chart" uri="{C3380CC4-5D6E-409C-BE32-E72D297353CC}">
              <c16:uniqueId val="{00000001-CB3E-407F-AF91-09EE370B67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2543</c:v>
                </c:pt>
                <c:pt idx="1">
                  <c:v>2795</c:v>
                </c:pt>
                <c:pt idx="2">
                  <c:v>3598</c:v>
                </c:pt>
              </c:numCache>
            </c:numRef>
          </c:val>
          <c:extLst>
            <c:ext xmlns:c16="http://schemas.microsoft.com/office/drawing/2014/chart" uri="{C3380CC4-5D6E-409C-BE32-E72D297353CC}">
              <c16:uniqueId val="{00000002-CB3E-407F-AF91-09EE370B67D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{F100120F-8658-4A57-906B-ACDC9397A2A6}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DD9-403E-949B-A0EA4AAD58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{AC4F78D6-FA67-43FD-A36F-222177BA21F2}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D9-403E-949B-A0EA4AAD58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{C0975099-E1F7-4EBE-A1FD-AF48D66E82AF}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D9-403E-949B-A0EA4AAD58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{521E61CD-7355-4BFB-A480-A5FEF6E49D17}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D9-403E-949B-A0EA4AAD58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{DD9062AB-FDA8-4C5A-A5A6-3F3C9F062C77}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D9-403E-949B-A0EA4AAD586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{21EC1B40-4334-4351-8866-D629352EF599}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DD9-403E-949B-A0EA4AAD586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{9EF63CDE-B35D-412E-828B-CDF90F3A7C22}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DD9-403E-949B-A0EA4AAD586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{F38DB1A9-98B9-49FF-BEF8-43294ED2A5E8}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DD9-403E-949B-A0EA4AAD586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{AAAE56A7-3E31-4185-9582-CF337127C3F6}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DD9-403E-949B-A0EA4AAD58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49.9</c:v>
                </c:pt>
                <c:pt idx="8">
                  <c:v>51.1</c:v>
                </c:pt>
                <c:pt idx="16">
                  <c:v>51.7</c:v>
                </c:pt>
                <c:pt idx="24">
                  <c:v>54.3</c:v>
                </c:pt>
                <c:pt idx="32">
                  <c:v>55.3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DD9-403E-949B-A0EA4AAD58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{60C3A19A-C4DC-43C3-B36E-992093723292}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DD9-403E-949B-A0EA4AAD58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{4A1D3F30-2C4A-4073-89B4-87F5B08AB081}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D9-403E-949B-A0EA4AAD58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{26206BDE-494D-439F-B6DA-84A58D03C9C7}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D9-403E-949B-A0EA4AAD58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{88B4A357-E557-4ECD-B294-12A88B1BFBEB}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D9-403E-949B-A0EA4AAD58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{46CA58C5-313E-45F2-90C4-F2D93B3CA5C3}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D9-403E-949B-A0EA4AAD586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{9590BD8F-EFC3-4292-9B98-3FC469B7B6A5}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DD9-403E-949B-A0EA4AAD586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{AE928A15-91AE-4F80-9CBC-FCA1150B7D53}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DD9-403E-949B-A0EA4AAD586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{A8A6A580-4C65-4873-90CD-7C0CC265CE0B}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DD9-403E-949B-A0EA4AAD586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{4415F974-04F6-4F4A-AAED-EFCB641EEBD1}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DD9-403E-949B-A0EA4AAD58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DD9-403E-949B-A0EA4AAD586F}"/>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{3F985295-7B5B-43FD-AEA5-9206CC0699EE}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6BE-455F-A4FB-0FECEFC13D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{0B5FB101-7E25-4466-9098-BCD35F696CCB}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BE-455F-A4FB-0FECEFC13D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{AFEBCC49-A432-4839-9FB0-682ECEC3A932}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BE-455F-A4FB-0FECEFC13D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{704AD5D6-D9BA-4757-B11D-3ED5B67E09C1}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BE-455F-A4FB-0FECEFC13D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{C10DA87C-703B-4518-9ACD-3290E74CF5B6}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BE-455F-A4FB-0FECEFC13D2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{82818C9E-6CBB-4187-A916-6EE6184E4C69}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6BE-455F-A4FB-0FECEFC13D2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{3BD77769-0335-42F7-BEF5-56B6A4FF8020}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6BE-455F-A4FB-0FECEFC13D2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{43B6AAF7-0B92-4525-86E9-515D68316D8A}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6BE-455F-A4FB-0FECEFC13D2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{D3C74CF7-00F1-459D-9D20-514F15328245}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6BE-455F-A4FB-0FECEFC13D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0.8</c:v>
                </c:pt>
                <c:pt idx="8">
                  <c:v>2</c:v>
                </c:pt>
                <c:pt idx="16">
                  <c:v>2.1</c:v>
                </c:pt>
                <c:pt idx="24">
                  <c:v>2.6</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6BE-455F-A4FB-0FECEFC13D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{FDFDADB9-CFD3-4386-AF7D-842F4D7D5463}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6BE-455F-A4FB-0FECEFC13D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{4B2D3609-4493-47AF-85C7-8B408AF1C8BB}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BE-455F-A4FB-0FECEFC13D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{59224539-B4AB-4E22-938F-3A93C458CD22}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BE-455F-A4FB-0FECEFC13D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{A15596D3-F090-46C3-9769-B7DDE807BA9B}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BE-455F-A4FB-0FECEFC13D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{2250412B-11D2-4BFD-AECB-8FA2BB268A83}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BE-455F-A4FB-0FECEFC13D2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{996D83EE-3120-4A41-BAE4-E9E133C875C8}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6BE-455F-A4FB-0FECEFC13D2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{C2CC5A0C-197F-42FC-AE75-09F3041FE532}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6BE-455F-A4FB-0FECEFC13D2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{ADA38C1D-ACA9-4B97-B481-741668DD9B78}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6BE-455F-A4FB-0FECEFC13D2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{5C616D91-EDB4-47CD-B24E-7233490D8E72}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6BE-455F-A4FB-0FECEFC13D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6BE-455F-A4FB-0FECEFC13D2E}"/>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については、財政健全化に向け地方債残高を抑制するための繰上償還を実施した経緯もあり、借入額の抑制に努め計画的な借入を進めている。また、交付税算入率の高い地方債の借入を進めていることが分子の抑制に繋がっている。</a:t>
          </a:r>
        </a:p>
        <a:p>
          <a:r>
            <a:rPr kumimoji="1" lang="ja-JP" altLang="en-US" sz="1400">
              <a:latin typeface="ＭＳ ゴシック" pitchFamily="49" charset="-128"/>
              <a:ea typeface="ＭＳ ゴシック" pitchFamily="49" charset="-128"/>
            </a:rPr>
            <a:t>　公営企業債の元利償還に対する繰入金については、公共下水道事業において平成２５年度から平成２９年度までの間に施設の長定命化計画に基づく設備改修等を実施したことにより償還が始まっており、令和６年度をピークに増加が見込まれるものの、過去の施設整備に要した償還が終了するため大きな影響はないものと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将来に係る実質的な財政負担は皆無となっており、一般会計に係る地方債残高と公営企業債繰入見込額に占める基準財政需要額算入見込額の割合が高いことが要因となっている。</a:t>
          </a:r>
        </a:p>
        <a:p>
          <a:r>
            <a:rPr kumimoji="1" lang="ja-JP" altLang="en-US" sz="1400">
              <a:latin typeface="ＭＳ ゴシック" pitchFamily="49" charset="-128"/>
              <a:ea typeface="ＭＳ ゴシック" pitchFamily="49" charset="-128"/>
            </a:rPr>
            <a:t>　また、充当可能財源等は前年度と比較して</a:t>
          </a:r>
          <a:r>
            <a:rPr kumimoji="1" lang="en-US" altLang="ja-JP" sz="1400">
              <a:latin typeface="ＭＳ ゴシック" pitchFamily="49" charset="-128"/>
              <a:ea typeface="ＭＳ ゴシック" pitchFamily="49" charset="-128"/>
            </a:rPr>
            <a:t>634</a:t>
          </a:r>
          <a:r>
            <a:rPr kumimoji="1" lang="ja-JP" altLang="en-US" sz="1400">
              <a:latin typeface="ＭＳ ゴシック" pitchFamily="49" charset="-128"/>
              <a:ea typeface="ＭＳ ゴシック" pitchFamily="49" charset="-128"/>
            </a:rPr>
            <a:t>百万円増加するなど、これまでも安定して増えており、財政調整基金など充当可能基金の保有額が大きいことが一つの要因となっている。</a:t>
          </a:r>
        </a:p>
        <a:p>
          <a:r>
            <a:rPr kumimoji="1" lang="ja-JP" altLang="en-US" sz="1400">
              <a:latin typeface="ＭＳ ゴシック" pitchFamily="49" charset="-128"/>
              <a:ea typeface="ＭＳ ゴシック" pitchFamily="49" charset="-128"/>
            </a:rPr>
            <a:t>　しかし、財政規模が小さい状況にあるため、大規模な公共事業を実施するに要する地方債の借入が大きく影響を及ぼす危険性があり、借入にあたり交付税の参入率の高い地方債を選択するなど将来負担に影響を及ぼさないよう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岐阜県白川村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基金保有額は全体で５，７８８百万円の前年比８０３百万円増となっている。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（増額となった基金）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　白川村新庁舎建設基金費５５１百万円増：新庁舎建設に備え増額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　新産業応援基金１１３百万円増：企業誘致に伴う事業者支援等のために備えふるさと納税を活用し増額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③　せせらぎ公園小呂駐車場整備基金４９百万円増：観光客の入込回復による収入増と今後の舗装更新のため増額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（減額となった基金）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①　小坂育英基金０．５百万円減：事業実施に伴う基金の取崩しによる減額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庁舎建設基金及び学校施設整備基金にあっては、物価高騰の影響により当初計画を上回る費用負担が予想されるため増額する必要が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ある。各種基金における、積立目標金額の設定並びに活用計画を明確にし効果的かつ効率的な運用を図るため具体的な基金管理計画を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定め進めていく。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・災害基金：災害の応急対策及び被災者の支援並びに見舞金や弔慰金の支給のため基金を積み立てる。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・ふるさと農村活性化基金：土地改良施設等の利活用に係る集落共同生活支援をはじめ、村の活性化を図るための基金を積立てる。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・庁舎建設基金：新庁舎整備に必要な経費に充てるための基金を積み立てる。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・世界遺産合掌造り集落保存基金：世界遺産白川郷合掌造り集落の保存と活用を図るため必要な経費を積み立てる。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・せせらぎ公園小呂駐車場整備基金：せせらぎ公園小呂駐車場の維持管理経費及び駐車場の円滑な運営を図るため基金を積み立てる。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・森崎育英交付基金：教育活動等に充てる基金を積み立てる。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・学校施設整備基金：村が所管する学校施設の整備並びに維持管理に必要な基金を積み立てる。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・未来を担う人材育成基金：企業版ふるさと納税により育英目的のために寄付された資金を効果的に運用するために基金を積み立てる。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・小水力自家発電所基金・戸ヶ野用水清流発電所基金：小水力発電施設の維持管理費に充てるため売電収入の一部を基金に積み立てる。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・新産業応援基金：帰村や移住を望む者の就職する場所の多様化、拡大のための企業誘致に必要な基金を積み立てる。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上記「基金全体」記載事項除く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・未来を担う人材育成基金２３百万円増：企業版ふるさと納税による寄付額が増加したことによる増額。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・小水力自家発電所基金１２百万円増：大型修繕の発生に備えた増額。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・戸ヶ野小水力発電基金８百万円増：大型修繕の発生に備えた増額。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・森林環境整備基金４百万円増：森林環境譲与税の積立。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・世界遺産合掌造り集落保存協力基金４３百万円増：せせらぎ公園駐車場の舗装更新に必要な費用の一部を補填するため等の増額。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・学校施設整備基金１百万円増額：学校施設長寿命化計画に基づく学校施設の改修に備えた増額。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庁舎建設基金及び学校施設整備基金にあっては、物価高騰の影響により当初計画を上回る費用負担が予想されるため増額する必要が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ある。各種基金における、積立目標金額の設定並びに活用計画を明確にし効果的かつ効率的な運用を図るため具体的な基金管理計画を</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定め進めていく。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以降、計画的に各種目的基金保有額の見直しを進めている。財政調整基金を取崩し各目的金への組替等を進めたことにより１，０２１百万円を減額し１，４３６百万円とした。本年度の増減は行っていない。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基金管理計画の策定を進め、同計画に基づき運用を図る。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今後、庁舎建設や学校施設の改修工事等に加え企業誘致等にかかる基金への組替えを進める。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減債基金は令和３年度において、地方債借入額が増加傾向にあるため償還財源の確保並びに健全財政の運営に資するため４９０百万円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の増額を行った。本年度においては増減は行っていない。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基金管理計画の策定を進め、同計画に基づき運用を図る。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地方債の償還計画を踏まえ、現在の保有金額を維持する予定である。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B3088CA-565D-456C-887F-530C656959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5A81371-BB14-4D3B-B7BE-F736042169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F3AA348-B098-4569-A437-15346F17E749}"/>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F873B50-538D-45EB-9EE0-4E106ECABD85}"/>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097978C-F643-431A-B1B5-5C81540C05A5}"/>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9D117E3-12C8-44D0-8096-57A4E38D0DCD}"/>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BD18581-7F04-4FC5-AE2B-E8AB80E540D6}"/>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13C00EA-7C1B-4BF9-B14C-C17D5B576FCA}"/>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D2F23A3-C020-480B-87C5-A376997BF44E}"/>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36F1CE1-8BA7-44CA-8CFD-F8799A9E6A9A}"/>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F20F2F7-0758-4FCA-8B3F-B5E1117366D1}"/>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59C1176-85CB-4A9F-B97A-787A75E95D75}"/>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D8C7DCA-F2CA-4680-81B7-FC4AAF08FCB5}"/>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F7DD4C1-E378-4350-B25A-272A749766F3}"/>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DBF3AA2-FAD3-4493-A0C0-3657C2AF176F}"/>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D7BF610-7CC8-4331-B7ED-DE025697FDA1}"/>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1A59C36A-6B82-4432-A274-B50C1DFB46B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397A5AB-6390-467A-8035-7625719C4042}"/>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C31C8D8-DA0A-4149-8B71-64FD1499339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BDAE375-D5AB-467B-8ACC-082F537A41EC}"/>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5A073D3-7705-4AE1-A35B-28E1808FECE1}"/>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529622C-2171-4F1A-8373-D1424998BDD2}"/>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1,462
356.64
5,034,349
4,384,824
632,588
1,932,611
3,667,597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0B4756F-E2E4-4141-933F-F83F6D636BFA}"/>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5425003-6630-45CE-83C4-4FB7E8BB9DFF}"/>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0E069E0-F76A-47F0-919E-2C89FE2F941E}"/>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63934AF-B2F4-47A2-A1DE-A513EDBAEED7}"/>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DECB205-8B22-46DE-8D68-9015AAB1F4AE}"/>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80B60DF-EE96-450B-8ADD-70AC4B21FC6D}"/>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E126295-A71B-43E3-B147-A5CD6C1A7FCE}"/>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F04E0C2-55D4-4E45-89EB-7D0B2E30DFCA}"/>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16B78D4-06D7-495A-9F26-CC543A7D399E}"/>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3515B80-8382-4274-B86A-4ACDAC2AC716}"/>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711DF82-6869-4E82-93B0-E041CC7B2711}"/>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F05246B-773F-4473-A2D2-CB923664E822}"/>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4E903F1-8552-4DBD-A829-1AAEFCD6EA49}"/>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30F9C23-07C9-49D5-BD16-74542511252B}"/>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622F3E9-5111-433F-BF02-8BFF6118C7A2}"/>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2BCB875-8724-4E69-9A42-B26776BADBC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B75C7A92-31C3-4398-9A86-7BC4A24157AA}"/>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E2F00F7-CEA1-45C3-93C9-9679E6615F99}"/>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FE87CC2-2A02-4380-A009-43521DD88BFE}"/>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C738BF0-1346-4FCD-92FF-30508B890E77}"/>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47520D98-C93F-4D0A-A24F-7EDCDB92CCAE}"/>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A61D8E9-3AB2-4C09-B053-104671B66E5D}"/>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1F94E51-F4C4-499D-8494-DB558834E15D}"/>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DE651DB-AF85-4CD8-9415-FEA93B099168}"/>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606F119-AF45-47CF-8EFB-881691E8509B}"/>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9BDA48D-861A-4A45-8DAA-72FA69FC758C}"/>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FE3B1E1D-8A8B-4E79-831F-F8011CDCA406}"/>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86CC81F-A126-4508-B85D-45D69CE03501}"/>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885E885-015C-4C03-8A2D-61196B25A10F}"/>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018800F-51D7-4A20-8ABC-96385F4A989B}"/>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937F6FF-FDAA-4CDF-A0E1-82DFAD56F462}"/>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06C58F2-9468-4DDB-8289-2D75C173B55F}"/>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FB2C29F-C560-4723-A4F0-5523B7C8CBCB}"/>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A746EB1-3562-4E0A-86CF-7647976CEFF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811E778-9E97-4BA3-8366-379F7E242E87}"/>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有形固定資産減価償却率は類似団体より低い水準にある。固定資産台帳整備により、資産の状況把握が容易となった。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年に改定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済であり、個々の施設計画についても整備が完了した。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建物</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の修繕</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建物附属設備</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取替</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が、年度進行に伴う減価償却も行われているため、有形固定資産減価償却率は小幅な変動となっている。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C13CACA-3177-44A9-AF7A-C57255728E47}"/>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B1C6C01A-330A-49F9-BF42-D9940CD9FA7B}"/>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65B45EE-2B7B-4551-A84D-5F01998CE6A6}"/>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2AA91505-3131-42FD-922E-DFBE9840C236}"/>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9B0DF9E-C7B4-4294-9BB5-EA44D9FD41B5}"/>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497FE053-6B1A-4FC8-8447-1AFC2D50C83A}"/>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C469F87-726A-48B8-8407-D6DC38963A7A}"/>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3BFFA200-5502-4CAD-B9FC-1FC92074F512}"/>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CFD9971-6791-4BB4-89A3-0E71CA1FB830}"/>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F3D74073-B20A-43F0-A108-F9187381FB87}"/>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ADB180DC-2801-4BC2-9D35-847D1134D094}"/>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42D1CF73-5E0C-45D9-9316-7F8ADB2C0E0C}"/>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5DB8F2-18A7-4887-8EF7-D0D81F27E8BC}"/>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4C043E5B-8C73-4010-A7BA-ABC3231871BF}"/>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17FCD34-E0E4-43A1-84D6-1695380D2141}"/>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F4739C2A-E2BA-49D1-87C4-0DE638F5193C}"/>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FAE08E1-316B-42E3-914A-0B339C069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B30CF49C-A63E-4CF8-83FB-BEA50BF11904}"/>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91B0B20F-924B-46B3-91EE-F4C96AFCB8B4}"/>
            </a:ext>
          </a:extLst>
        </xdr:cNvPr>
        <xdr:cNvCxnSpPr/>
      </xdr:nvCxnSpPr>
      <xdr:spPr>
        <a:xfrm flipV="1">
          <a:off x="4206240" y="4393928"/>
          <a:ext cx="1270" cy="142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5A77A2E5-CBE3-4AD8-B375-7ABF8CE2B7D0}"/>
            </a:ext>
          </a:extLst>
        </xdr:cNvPr>
        <xdr:cNvSpPr txBox="1"/>
      </xdr:nvSpPr>
      <xdr:spPr>
        <a:xfrm>
          <a:off x="4258945" y="582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A2743465-1452-42C1-8DC5-8D986F22CF34}"/>
            </a:ext>
          </a:extLst>
        </xdr:cNvPr>
        <xdr:cNvCxnSpPr/>
      </xdr:nvCxnSpPr>
      <xdr:spPr>
        <a:xfrm>
          <a:off x="4119245" y="581923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4BA84105-D0A7-4E61-AB2D-20E96406FCC1}"/>
            </a:ext>
          </a:extLst>
        </xdr:cNvPr>
        <xdr:cNvSpPr txBox="1"/>
      </xdr:nvSpPr>
      <xdr:spPr>
        <a:xfrm>
          <a:off x="4258945" y="417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6338F7CE-5282-4099-8D17-A6C844D3524B}"/>
            </a:ext>
          </a:extLst>
        </xdr:cNvPr>
        <xdr:cNvCxnSpPr/>
      </xdr:nvCxnSpPr>
      <xdr:spPr>
        <a:xfrm>
          <a:off x="4119245" y="439392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a:extLst>
            <a:ext uri="{FF2B5EF4-FFF2-40B4-BE49-F238E27FC236}">
              <a16:creationId xmlns:a16="http://schemas.microsoft.com/office/drawing/2014/main" id="{54854A3A-84FA-4625-B7D3-A810B0CBF1A0}"/>
            </a:ext>
          </a:extLst>
        </xdr:cNvPr>
        <xdr:cNvSpPr txBox="1"/>
      </xdr:nvSpPr>
      <xdr:spPr>
        <a:xfrm>
          <a:off x="4258945" y="50010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8CE56AB5-3A2B-4233-8504-7A3E4B058082}"/>
            </a:ext>
          </a:extLst>
        </xdr:cNvPr>
        <xdr:cNvSpPr/>
      </xdr:nvSpPr>
      <xdr:spPr>
        <a:xfrm>
          <a:off x="4157345" y="5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B9879E22-4D6C-4F2E-8CA6-F1228B714B5D}"/>
            </a:ext>
          </a:extLst>
        </xdr:cNvPr>
        <xdr:cNvSpPr/>
      </xdr:nvSpPr>
      <xdr:spPr>
        <a:xfrm>
          <a:off x="3537585" y="501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077AA321-72E3-4FEC-A0ED-6B9F7E3EC226}"/>
            </a:ext>
          </a:extLst>
        </xdr:cNvPr>
        <xdr:cNvSpPr/>
      </xdr:nvSpPr>
      <xdr:spPr>
        <a:xfrm>
          <a:off x="2867025" y="49701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6" name="フローチャート: 判断 85">
          <a:extLst>
            <a:ext uri="{FF2B5EF4-FFF2-40B4-BE49-F238E27FC236}">
              <a16:creationId xmlns:a16="http://schemas.microsoft.com/office/drawing/2014/main" id="{44B744CF-05AD-4AC7-AF07-789E94F2D587}"/>
            </a:ext>
          </a:extLst>
        </xdr:cNvPr>
        <xdr:cNvSpPr/>
      </xdr:nvSpPr>
      <xdr:spPr>
        <a:xfrm>
          <a:off x="2196465" y="4991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87" name="フローチャート: 判断 86">
          <a:extLst>
            <a:ext uri="{FF2B5EF4-FFF2-40B4-BE49-F238E27FC236}">
              <a16:creationId xmlns:a16="http://schemas.microsoft.com/office/drawing/2014/main" id="{23BBC740-C94E-4B55-AE99-AF17B9766D3B}"/>
            </a:ext>
          </a:extLst>
        </xdr:cNvPr>
        <xdr:cNvSpPr/>
      </xdr:nvSpPr>
      <xdr:spPr>
        <a:xfrm>
          <a:off x="1525905" y="49578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2860A1E-FC2A-4169-9147-EF816245CF3C}"/>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78DF947-E912-422E-BCA4-4DA1E275ED22}"/>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516DFADE-D8EE-4B25-A434-4EFC1F8E5FEE}"/>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75C85FB-3C7D-49AD-91F3-37A8F7A6EBCB}"/>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94EF3FA-7BBF-426A-878A-F315D2076CA3}"/>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110399</xdr:rowOff>
    </xdr:from>
    <xdr:to>
      <xdr:col>23</xdr:col>
      <xdr:colOff>136525</xdr:colOff>
      <xdr:row>29</xdr:row>
      <xdr:rowOff>40549</xdr:rowOff>
    </xdr:to>
    <xdr:sp macro="" textlink="">
      <xdr:nvSpPr>
        <xdr:cNvPr id="93" name="楕円 92">
          <a:extLst>
            <a:ext uri="{FF2B5EF4-FFF2-40B4-BE49-F238E27FC236}">
              <a16:creationId xmlns:a16="http://schemas.microsoft.com/office/drawing/2014/main" id="{B67FF7CC-CE56-4654-B0EB-1B9E4A949A7C}"/>
            </a:ext>
          </a:extLst>
        </xdr:cNvPr>
        <xdr:cNvSpPr/>
      </xdr:nvSpPr>
      <xdr:spPr>
        <a:xfrm>
          <a:off x="4157345" y="4804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133276</xdr:rowOff>
    </xdr:from>
    <xdr:ext cx="405111" cy="259045"/>
    <xdr:sp macro="" textlink="">
      <xdr:nvSpPr>
        <xdr:cNvPr id="94" name="有形固定資産減価償却率該当値テキスト">
          <a:extLst>
            <a:ext uri="{FF2B5EF4-FFF2-40B4-BE49-F238E27FC236}">
              <a16:creationId xmlns:a16="http://schemas.microsoft.com/office/drawing/2014/main" id="{4DDE5911-A2E3-4898-9DF6-A76481137686}"/>
            </a:ext>
          </a:extLst>
        </xdr:cNvPr>
        <xdr:cNvSpPr txBox="1"/>
      </xdr:nvSpPr>
      <xdr:spPr>
        <a:xfrm>
          <a:off x="4258945" y="465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79556</xdr:rowOff>
    </xdr:from>
    <xdr:to>
      <xdr:col>19</xdr:col>
      <xdr:colOff>187325</xdr:colOff>
      <xdr:row>29</xdr:row>
      <xdr:rowOff>9706</xdr:rowOff>
    </xdr:to>
    <xdr:sp macro="" textlink="">
      <xdr:nvSpPr>
        <xdr:cNvPr id="95" name="楕円 94">
          <a:extLst>
            <a:ext uri="{FF2B5EF4-FFF2-40B4-BE49-F238E27FC236}">
              <a16:creationId xmlns:a16="http://schemas.microsoft.com/office/drawing/2014/main" id="{DFDC0F99-661D-4AD2-8CFC-E7587E47EC6F}"/>
            </a:ext>
          </a:extLst>
        </xdr:cNvPr>
        <xdr:cNvSpPr/>
      </xdr:nvSpPr>
      <xdr:spPr>
        <a:xfrm>
          <a:off x="3537585" y="4773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130356</xdr:rowOff>
    </xdr:from>
    <xdr:to>
      <xdr:col>23</xdr:col>
      <xdr:colOff>85725</xdr:colOff>
      <xdr:row>28</xdr:row>
      <xdr:rowOff>161199</xdr:rowOff>
    </xdr:to>
    <xdr:cxnSp macro="">
      <xdr:nvCxnSpPr>
        <xdr:cNvPr id="96" name="直線コネクタ 95">
          <a:extLst>
            <a:ext uri="{FF2B5EF4-FFF2-40B4-BE49-F238E27FC236}">
              <a16:creationId xmlns:a16="http://schemas.microsoft.com/office/drawing/2014/main" id="{398B908F-016D-4A87-B2A1-B1C0D463A66E}"/>
            </a:ext>
          </a:extLst>
        </xdr:cNvPr>
        <xdr:cNvCxnSpPr/>
      </xdr:nvCxnSpPr>
      <xdr:spPr>
        <a:xfrm>
          <a:off x="3588385" y="4824276"/>
          <a:ext cx="61976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170815</xdr:rowOff>
    </xdr:from>
    <xdr:to>
      <xdr:col>15</xdr:col>
      <xdr:colOff>187325</xdr:colOff>
      <xdr:row>28</xdr:row>
      <xdr:rowOff>100965</xdr:rowOff>
    </xdr:to>
    <xdr:sp macro="" textlink="">
      <xdr:nvSpPr>
        <xdr:cNvPr id="97" name="楕円 96">
          <a:extLst>
            <a:ext uri="{FF2B5EF4-FFF2-40B4-BE49-F238E27FC236}">
              <a16:creationId xmlns:a16="http://schemas.microsoft.com/office/drawing/2014/main" id="{E801E986-6840-4987-B2ED-D2CFC1B098BD}"/>
            </a:ext>
          </a:extLst>
        </xdr:cNvPr>
        <xdr:cNvSpPr/>
      </xdr:nvSpPr>
      <xdr:spPr>
        <a:xfrm>
          <a:off x="2867025" y="46970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50165</xdr:rowOff>
    </xdr:from>
    <xdr:to>
      <xdr:col>19</xdr:col>
      <xdr:colOff>136525</xdr:colOff>
      <xdr:row>28</xdr:row>
      <xdr:rowOff>130356</xdr:rowOff>
    </xdr:to>
    <xdr:cxnSp macro="">
      <xdr:nvCxnSpPr>
        <xdr:cNvPr id="98" name="直線コネクタ 97">
          <a:extLst>
            <a:ext uri="{FF2B5EF4-FFF2-40B4-BE49-F238E27FC236}">
              <a16:creationId xmlns:a16="http://schemas.microsoft.com/office/drawing/2014/main" id="{E41A6974-D9D4-438D-9851-1D9AA8F53515}"/>
            </a:ext>
          </a:extLst>
        </xdr:cNvPr>
        <xdr:cNvCxnSpPr/>
      </xdr:nvCxnSpPr>
      <xdr:spPr>
        <a:xfrm>
          <a:off x="2917825" y="4744085"/>
          <a:ext cx="670560" cy="8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152309</xdr:rowOff>
    </xdr:from>
    <xdr:to>
      <xdr:col>11</xdr:col>
      <xdr:colOff>187325</xdr:colOff>
      <xdr:row>28</xdr:row>
      <xdr:rowOff>82459</xdr:rowOff>
    </xdr:to>
    <xdr:sp macro="" textlink="">
      <xdr:nvSpPr>
        <xdr:cNvPr id="99" name="楕円 98">
          <a:extLst>
            <a:ext uri="{FF2B5EF4-FFF2-40B4-BE49-F238E27FC236}">
              <a16:creationId xmlns:a16="http://schemas.microsoft.com/office/drawing/2014/main" id="{CC5138F0-BF5F-4B45-BAFB-C5010ED81480}"/>
            </a:ext>
          </a:extLst>
        </xdr:cNvPr>
        <xdr:cNvSpPr/>
      </xdr:nvSpPr>
      <xdr:spPr>
        <a:xfrm>
          <a:off x="2196465" y="4678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31659</xdr:rowOff>
    </xdr:from>
    <xdr:to>
      <xdr:col>15</xdr:col>
      <xdr:colOff>136525</xdr:colOff>
      <xdr:row>28</xdr:row>
      <xdr:rowOff>50165</xdr:rowOff>
    </xdr:to>
    <xdr:cxnSp macro="">
      <xdr:nvCxnSpPr>
        <xdr:cNvPr id="100" name="直線コネクタ 99">
          <a:extLst>
            <a:ext uri="{FF2B5EF4-FFF2-40B4-BE49-F238E27FC236}">
              <a16:creationId xmlns:a16="http://schemas.microsoft.com/office/drawing/2014/main" id="{41CC1D9E-14FB-4461-8CD9-EE0F30FA179E}"/>
            </a:ext>
          </a:extLst>
        </xdr:cNvPr>
        <xdr:cNvCxnSpPr/>
      </xdr:nvCxnSpPr>
      <xdr:spPr>
        <a:xfrm>
          <a:off x="2247265" y="4725579"/>
          <a:ext cx="670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115298</xdr:rowOff>
    </xdr:from>
    <xdr:to>
      <xdr:col>7</xdr:col>
      <xdr:colOff>187325</xdr:colOff>
      <xdr:row>28</xdr:row>
      <xdr:rowOff>45448</xdr:rowOff>
    </xdr:to>
    <xdr:sp macro="" textlink="">
      <xdr:nvSpPr>
        <xdr:cNvPr id="101" name="楕円 100">
          <a:extLst>
            <a:ext uri="{FF2B5EF4-FFF2-40B4-BE49-F238E27FC236}">
              <a16:creationId xmlns:a16="http://schemas.microsoft.com/office/drawing/2014/main" id="{EC698C94-3D97-4B3D-9505-70834F75F55F}"/>
            </a:ext>
          </a:extLst>
        </xdr:cNvPr>
        <xdr:cNvSpPr/>
      </xdr:nvSpPr>
      <xdr:spPr>
        <a:xfrm>
          <a:off x="1525905" y="4641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166098</xdr:rowOff>
    </xdr:from>
    <xdr:to>
      <xdr:col>11</xdr:col>
      <xdr:colOff>136525</xdr:colOff>
      <xdr:row>28</xdr:row>
      <xdr:rowOff>31659</xdr:rowOff>
    </xdr:to>
    <xdr:cxnSp macro="">
      <xdr:nvCxnSpPr>
        <xdr:cNvPr id="102" name="直線コネクタ 101">
          <a:extLst>
            <a:ext uri="{FF2B5EF4-FFF2-40B4-BE49-F238E27FC236}">
              <a16:creationId xmlns:a16="http://schemas.microsoft.com/office/drawing/2014/main" id="{8D812685-15FD-4917-AB8E-D787AC0AD92A}"/>
            </a:ext>
          </a:extLst>
        </xdr:cNvPr>
        <xdr:cNvCxnSpPr/>
      </xdr:nvCxnSpPr>
      <xdr:spPr>
        <a:xfrm>
          <a:off x="1576705" y="4692378"/>
          <a:ext cx="670560" cy="3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103" name="n_1aveValue有形固定資産減価償却率">
          <a:extLst>
            <a:ext uri="{FF2B5EF4-FFF2-40B4-BE49-F238E27FC236}">
              <a16:creationId xmlns:a16="http://schemas.microsoft.com/office/drawing/2014/main" id="{1E153146-2F55-4F98-A265-C791E228C073}"/>
            </a:ext>
          </a:extLst>
        </xdr:cNvPr>
        <xdr:cNvSpPr txBox="1"/>
      </xdr:nvSpPr>
      <xdr:spPr>
        <a:xfrm>
          <a:off x="3395989" y="51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104" name="n_2aveValue有形固定資産減価償却率">
          <a:extLst>
            <a:ext uri="{FF2B5EF4-FFF2-40B4-BE49-F238E27FC236}">
              <a16:creationId xmlns:a16="http://schemas.microsoft.com/office/drawing/2014/main" id="{DE567EAE-2294-40C8-BA2B-4310A8E006C4}"/>
            </a:ext>
          </a:extLst>
        </xdr:cNvPr>
        <xdr:cNvSpPr txBox="1"/>
      </xdr:nvSpPr>
      <xdr:spPr>
        <a:xfrm>
          <a:off x="2738129" y="505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aveValue有形固定資産減価償却率">
          <a:extLst>
            <a:ext uri="{FF2B5EF4-FFF2-40B4-BE49-F238E27FC236}">
              <a16:creationId xmlns:a16="http://schemas.microsoft.com/office/drawing/2014/main" id="{8599E512-E54D-4333-8858-73D411207D65}"/>
            </a:ext>
          </a:extLst>
        </xdr:cNvPr>
        <xdr:cNvSpPr txBox="1"/>
      </xdr:nvSpPr>
      <xdr:spPr>
        <a:xfrm>
          <a:off x="2067569" y="508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106" name="n_4aveValue有形固定資産減価償却率">
          <a:extLst>
            <a:ext uri="{FF2B5EF4-FFF2-40B4-BE49-F238E27FC236}">
              <a16:creationId xmlns:a16="http://schemas.microsoft.com/office/drawing/2014/main" id="{B0FD9F18-922C-451C-8BED-C2CA81B50B36}"/>
            </a:ext>
          </a:extLst>
        </xdr:cNvPr>
        <xdr:cNvSpPr txBox="1"/>
      </xdr:nvSpPr>
      <xdr:spPr>
        <a:xfrm>
          <a:off x="1397009" y="504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26233</xdr:rowOff>
    </xdr:from>
    <xdr:ext cx="405111" cy="259045"/>
    <xdr:sp macro="" textlink="">
      <xdr:nvSpPr>
        <xdr:cNvPr id="107" name="n_1mainValue有形固定資産減価償却率">
          <a:extLst>
            <a:ext uri="{FF2B5EF4-FFF2-40B4-BE49-F238E27FC236}">
              <a16:creationId xmlns:a16="http://schemas.microsoft.com/office/drawing/2014/main" id="{B89382AC-E512-489D-97E0-92A130ECC3F2}"/>
            </a:ext>
          </a:extLst>
        </xdr:cNvPr>
        <xdr:cNvSpPr txBox="1"/>
      </xdr:nvSpPr>
      <xdr:spPr>
        <a:xfrm>
          <a:off x="3395989" y="455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117492</xdr:rowOff>
    </xdr:from>
    <xdr:ext cx="405111" cy="259045"/>
    <xdr:sp macro="" textlink="">
      <xdr:nvSpPr>
        <xdr:cNvPr id="108" name="n_2mainValue有形固定資産減価償却率">
          <a:extLst>
            <a:ext uri="{FF2B5EF4-FFF2-40B4-BE49-F238E27FC236}">
              <a16:creationId xmlns:a16="http://schemas.microsoft.com/office/drawing/2014/main" id="{77ECE056-008A-458E-BB87-C230D717D461}"/>
            </a:ext>
          </a:extLst>
        </xdr:cNvPr>
        <xdr:cNvSpPr txBox="1"/>
      </xdr:nvSpPr>
      <xdr:spPr>
        <a:xfrm>
          <a:off x="2738129" y="44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98986</xdr:rowOff>
    </xdr:from>
    <xdr:ext cx="405111" cy="259045"/>
    <xdr:sp macro="" textlink="">
      <xdr:nvSpPr>
        <xdr:cNvPr id="109" name="n_3mainValue有形固定資産減価償却率">
          <a:extLst>
            <a:ext uri="{FF2B5EF4-FFF2-40B4-BE49-F238E27FC236}">
              <a16:creationId xmlns:a16="http://schemas.microsoft.com/office/drawing/2014/main" id="{7DE0C734-4B60-4169-B05A-AF99AF08852D}"/>
            </a:ext>
          </a:extLst>
        </xdr:cNvPr>
        <xdr:cNvSpPr txBox="1"/>
      </xdr:nvSpPr>
      <xdr:spPr>
        <a:xfrm>
          <a:off x="2067569" y="445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61975</xdr:rowOff>
    </xdr:from>
    <xdr:ext cx="405111" cy="259045"/>
    <xdr:sp macro="" textlink="">
      <xdr:nvSpPr>
        <xdr:cNvPr id="110" name="n_4mainValue有形固定資産減価償却率">
          <a:extLst>
            <a:ext uri="{FF2B5EF4-FFF2-40B4-BE49-F238E27FC236}">
              <a16:creationId xmlns:a16="http://schemas.microsoft.com/office/drawing/2014/main" id="{D7978AD4-1808-425F-ABEE-75086D108F52}"/>
            </a:ext>
          </a:extLst>
        </xdr:cNvPr>
        <xdr:cNvSpPr txBox="1"/>
      </xdr:nvSpPr>
      <xdr:spPr>
        <a:xfrm>
          <a:off x="1397009" y="442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C917203C-B989-471C-9F47-A0D16D6CB2BB}"/>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5021367-8EC2-4689-8600-7555E9BAEE25}"/>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F890ABCC-3589-45BD-AC47-C36EA7DD7235}"/>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CEFDB62-51A0-45D2-971B-E6A91C2B71A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EE4E2EA3-88C4-432A-B6A3-F5155A892085}"/>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D5A569C7-8B1B-47DD-9C08-87C47C40DD9D}"/>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FCB98D4-859F-4DCA-970B-0EC8A16B2DA2}"/>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74FBC74-5BC8-4FA1-8E9B-65B44A8438B3}"/>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3DE3370-C325-481A-A89C-EC4343BD8D51}"/>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906E8551-6F8A-49EE-8259-7D86AFB5E14F}"/>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F3BE2763-9F2A-4F37-BAC4-4C68B57D427F}"/>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6DBA1F8-5362-40F2-B91A-A2F323DF2A57}"/>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F211674C-8A02-406C-BE27-206726D0A947}"/>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比率算出における充当可能財源（充当可能基金が前年度比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が将来負担額を上回っていることから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となっている。近年、施設の老朽化等に対応するため投資的経費が増加し、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財源においては地方債を中心に充てている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ため、普通交付税措置のある地方債を活用し、適切な財政運営を保っていく。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E36AF946-6FBC-4821-B1B1-69B0482DFD94}"/>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71D6E2A4-F72D-4265-9637-12A240F8F709}"/>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BAA692D4-8C55-4B3D-B4EC-DC0BA9F368DE}"/>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DCA2F91E-B8C5-498F-B379-CCE0811948F2}"/>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161AD35-D24D-4F77-9271-5CE2B9F6690C}"/>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64ACA7F5-D526-42C1-AC6B-16F820429ABB}"/>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BF52BFCD-C61C-4F17-A986-449ADCEEB27E}"/>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4157793A-AD9F-49B5-80D2-E68AEAC095BC}"/>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69495032-3D5A-4423-918A-500EEAD827EC}"/>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C8D1D415-2F10-49CD-B4D5-413662F23263}"/>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34B2359E-087A-47BF-A6AE-2B2E4FBD1F67}"/>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B07E56F-5B8B-49C5-90EF-08D1A6C7622F}"/>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FE186EEA-A89B-4A56-885F-7FC8B485EF96}"/>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35C7235E-AEDC-4F55-911F-CF0650D939EB}"/>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F9A1F3C-60AB-482E-BD72-D1C3EAC027A6}"/>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BF864EE7-B0E8-4DA8-B463-F7C77B6AD103}"/>
            </a:ext>
          </a:extLst>
        </xdr:cNvPr>
        <xdr:cNvCxnSpPr/>
      </xdr:nvCxnSpPr>
      <xdr:spPr>
        <a:xfrm flipV="1">
          <a:off x="13027660" y="4442248"/>
          <a:ext cx="1269" cy="126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8A71483E-4776-448A-816B-CB0D7E7FCC57}"/>
            </a:ext>
          </a:extLst>
        </xdr:cNvPr>
        <xdr:cNvSpPr txBox="1"/>
      </xdr:nvSpPr>
      <xdr:spPr>
        <a:xfrm>
          <a:off x="13080365" y="57123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EF8489EB-2A30-4AD8-83A9-BFFAC77A83E5}"/>
            </a:ext>
          </a:extLst>
        </xdr:cNvPr>
        <xdr:cNvCxnSpPr/>
      </xdr:nvCxnSpPr>
      <xdr:spPr>
        <a:xfrm>
          <a:off x="12963525" y="57084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40007E81-1EE9-41F6-8AA7-85DEA9A7A029}"/>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98E60A8F-D7BE-4320-9E68-6BEA080C7EEE}"/>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949FC8E4-AA99-4E19-9D22-D9C01E4B499D}"/>
            </a:ext>
          </a:extLst>
        </xdr:cNvPr>
        <xdr:cNvSpPr txBox="1"/>
      </xdr:nvSpPr>
      <xdr:spPr>
        <a:xfrm>
          <a:off x="13080365" y="4654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226E7890-2BCC-4DDC-9528-BCAB250F5134}"/>
            </a:ext>
          </a:extLst>
        </xdr:cNvPr>
        <xdr:cNvSpPr/>
      </xdr:nvSpPr>
      <xdr:spPr>
        <a:xfrm>
          <a:off x="13001625" y="46757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3EB26FE1-F2B2-4182-8C1E-277AB0AA2D08}"/>
            </a:ext>
          </a:extLst>
        </xdr:cNvPr>
        <xdr:cNvSpPr/>
      </xdr:nvSpPr>
      <xdr:spPr>
        <a:xfrm>
          <a:off x="12359005" y="4603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D75A1301-161A-4571-B6D1-FAF07C3572F7}"/>
            </a:ext>
          </a:extLst>
        </xdr:cNvPr>
        <xdr:cNvSpPr/>
      </xdr:nvSpPr>
      <xdr:spPr>
        <a:xfrm>
          <a:off x="11688445" y="455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48" name="フローチャート: 判断 147">
          <a:extLst>
            <a:ext uri="{FF2B5EF4-FFF2-40B4-BE49-F238E27FC236}">
              <a16:creationId xmlns:a16="http://schemas.microsoft.com/office/drawing/2014/main" id="{2B57D043-4E78-421F-8DD5-EA0BAEBE7B3D}"/>
            </a:ext>
          </a:extLst>
        </xdr:cNvPr>
        <xdr:cNvSpPr/>
      </xdr:nvSpPr>
      <xdr:spPr>
        <a:xfrm>
          <a:off x="11017885" y="4818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49" name="フローチャート: 判断 148">
          <a:extLst>
            <a:ext uri="{FF2B5EF4-FFF2-40B4-BE49-F238E27FC236}">
              <a16:creationId xmlns:a16="http://schemas.microsoft.com/office/drawing/2014/main" id="{0050B26D-CCB3-4692-9E0D-F35996C8E1D4}"/>
            </a:ext>
          </a:extLst>
        </xdr:cNvPr>
        <xdr:cNvSpPr/>
      </xdr:nvSpPr>
      <xdr:spPr>
        <a:xfrm>
          <a:off x="10347325" y="4822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B78BCE5-A1D5-4BE7-A066-6AE77F9C6FBE}"/>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1C696E0-36A4-4EC3-A7C0-511376063518}"/>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1C39F7F-03C3-4D29-A2C7-245D0D5E1548}"/>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4A89ECE-D71A-4265-B87B-DFCA230BC2F8}"/>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D80D7D7-7F00-42A3-A442-95C8E8F4146C}"/>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26</xdr:row>
      <xdr:rowOff>73470</xdr:rowOff>
    </xdr:from>
    <xdr:to>
      <xdr:col>64</xdr:col>
      <xdr:colOff>123825</xdr:colOff>
      <xdr:row>27</xdr:row>
      <xdr:rowOff>3620</xdr:rowOff>
    </xdr:to>
    <xdr:sp macro="" textlink="">
      <xdr:nvSpPr>
        <xdr:cNvPr id="155" name="楕円 154">
          <a:extLst>
            <a:ext uri="{FF2B5EF4-FFF2-40B4-BE49-F238E27FC236}">
              <a16:creationId xmlns:a16="http://schemas.microsoft.com/office/drawing/2014/main" id="{A30FC9CA-B9D7-45B3-840F-42D3FF5B0CE9}"/>
            </a:ext>
          </a:extLst>
        </xdr:cNvPr>
        <xdr:cNvSpPr/>
      </xdr:nvSpPr>
      <xdr:spPr>
        <a:xfrm>
          <a:off x="11017885" y="4432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142677</xdr:rowOff>
    </xdr:from>
    <xdr:to>
      <xdr:col>60</xdr:col>
      <xdr:colOff>123825</xdr:colOff>
      <xdr:row>27</xdr:row>
      <xdr:rowOff>72827</xdr:rowOff>
    </xdr:to>
    <xdr:sp macro="" textlink="">
      <xdr:nvSpPr>
        <xdr:cNvPr id="156" name="楕円 155">
          <a:extLst>
            <a:ext uri="{FF2B5EF4-FFF2-40B4-BE49-F238E27FC236}">
              <a16:creationId xmlns:a16="http://schemas.microsoft.com/office/drawing/2014/main" id="{A8CD1752-9D57-4FDB-B26F-68B53015C0C7}"/>
            </a:ext>
          </a:extLst>
        </xdr:cNvPr>
        <xdr:cNvSpPr/>
      </xdr:nvSpPr>
      <xdr:spPr>
        <a:xfrm>
          <a:off x="10347325" y="4501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124270</xdr:rowOff>
    </xdr:from>
    <xdr:to>
      <xdr:col>64</xdr:col>
      <xdr:colOff>73025</xdr:colOff>
      <xdr:row>27</xdr:row>
      <xdr:rowOff>22027</xdr:rowOff>
    </xdr:to>
    <xdr:cxnSp macro="">
      <xdr:nvCxnSpPr>
        <xdr:cNvPr id="157" name="直線コネクタ 156">
          <a:extLst>
            <a:ext uri="{FF2B5EF4-FFF2-40B4-BE49-F238E27FC236}">
              <a16:creationId xmlns:a16="http://schemas.microsoft.com/office/drawing/2014/main" id="{87B2C2F8-295A-4CE9-A429-5FBF2705C58F}"/>
            </a:ext>
          </a:extLst>
        </xdr:cNvPr>
        <xdr:cNvCxnSpPr/>
      </xdr:nvCxnSpPr>
      <xdr:spPr>
        <a:xfrm flipV="1">
          <a:off x="10398125" y="4482910"/>
          <a:ext cx="670560" cy="6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8" name="n_1aveValue債務償還比率">
          <a:extLst>
            <a:ext uri="{FF2B5EF4-FFF2-40B4-BE49-F238E27FC236}">
              <a16:creationId xmlns:a16="http://schemas.microsoft.com/office/drawing/2014/main" id="{0A985014-6075-4A09-B7C1-FCC67F784828}"/>
            </a:ext>
          </a:extLst>
        </xdr:cNvPr>
        <xdr:cNvSpPr txBox="1"/>
      </xdr:nvSpPr>
      <xdr:spPr>
        <a:xfrm>
          <a:off x="12185092" y="43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9" name="n_2aveValue債務償還比率">
          <a:extLst>
            <a:ext uri="{FF2B5EF4-FFF2-40B4-BE49-F238E27FC236}">
              <a16:creationId xmlns:a16="http://schemas.microsoft.com/office/drawing/2014/main" id="{C91FD4E1-7F6E-40EE-A60B-E49F5C8AC1A7}"/>
            </a:ext>
          </a:extLst>
        </xdr:cNvPr>
        <xdr:cNvSpPr txBox="1"/>
      </xdr:nvSpPr>
      <xdr:spPr>
        <a:xfrm>
          <a:off x="11527232" y="433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45984</xdr:rowOff>
    </xdr:from>
    <xdr:ext cx="469744" cy="259045"/>
    <xdr:sp macro="" textlink="">
      <xdr:nvSpPr>
        <xdr:cNvPr id="160" name="n_3aveValue債務償還比率">
          <a:extLst>
            <a:ext uri="{FF2B5EF4-FFF2-40B4-BE49-F238E27FC236}">
              <a16:creationId xmlns:a16="http://schemas.microsoft.com/office/drawing/2014/main" id="{724C5E1A-3EAE-457F-B443-33E73CA37472}"/>
            </a:ext>
          </a:extLst>
        </xdr:cNvPr>
        <xdr:cNvSpPr txBox="1"/>
      </xdr:nvSpPr>
      <xdr:spPr>
        <a:xfrm>
          <a:off x="10856672" y="49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49942</xdr:rowOff>
    </xdr:from>
    <xdr:ext cx="469744" cy="259045"/>
    <xdr:sp macro="" textlink="">
      <xdr:nvSpPr>
        <xdr:cNvPr id="161" name="n_4aveValue債務償還比率">
          <a:extLst>
            <a:ext uri="{FF2B5EF4-FFF2-40B4-BE49-F238E27FC236}">
              <a16:creationId xmlns:a16="http://schemas.microsoft.com/office/drawing/2014/main" id="{71B29590-174B-4958-8C49-45E7505C9991}"/>
            </a:ext>
          </a:extLst>
        </xdr:cNvPr>
        <xdr:cNvSpPr txBox="1"/>
      </xdr:nvSpPr>
      <xdr:spPr>
        <a:xfrm>
          <a:off x="10186112" y="491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20147</xdr:rowOff>
    </xdr:from>
    <xdr:ext cx="405111" cy="259045"/>
    <xdr:sp macro="" textlink="">
      <xdr:nvSpPr>
        <xdr:cNvPr id="162" name="n_3mainValue債務償還比率">
          <a:extLst>
            <a:ext uri="{FF2B5EF4-FFF2-40B4-BE49-F238E27FC236}">
              <a16:creationId xmlns:a16="http://schemas.microsoft.com/office/drawing/2014/main" id="{0E04E362-765F-42BC-89B0-DB8BD38FA6AC}"/>
            </a:ext>
          </a:extLst>
        </xdr:cNvPr>
        <xdr:cNvSpPr txBox="1"/>
      </xdr:nvSpPr>
      <xdr:spPr>
        <a:xfrm>
          <a:off x="10888989" y="421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89354</xdr:rowOff>
    </xdr:from>
    <xdr:ext cx="405111" cy="259045"/>
    <xdr:sp macro="" textlink="">
      <xdr:nvSpPr>
        <xdr:cNvPr id="163" name="n_4mainValue債務償還比率">
          <a:extLst>
            <a:ext uri="{FF2B5EF4-FFF2-40B4-BE49-F238E27FC236}">
              <a16:creationId xmlns:a16="http://schemas.microsoft.com/office/drawing/2014/main" id="{572E6889-E8C7-4B67-BD03-C7074BB88718}"/>
            </a:ext>
          </a:extLst>
        </xdr:cNvPr>
        <xdr:cNvSpPr txBox="1"/>
      </xdr:nvSpPr>
      <xdr:spPr>
        <a:xfrm>
          <a:off x="10218429" y="4280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8FACDA77-5933-41DC-BD45-2204FF4E14E2}"/>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F4B67D89-BBD3-47C9-82BE-99153D3FD849}"/>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044A3C4B-C73D-4C6E-9D0A-0D10240BC21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DF48A2DC-40BB-4983-8B3F-929F14A82FD4}"/>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0B2E825A-0051-4AAC-873F-E7B3EB3032B6}"/>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4E1884ED-9B24-43BE-8315-696FBCC384E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95BEB3-362F-466B-9F20-34C062F0A63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C91898-6911-44D3-893E-193476F67BD3}"/>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7BACD5-2F1A-4585-B4B2-F16924E3A0D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D35640E-911C-4009-AB6F-C92E45BD86F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9A31B3-F533-4B3A-A492-5597380201B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6C8EE0B-4FEC-4717-885C-B1EC72EDA0A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C82D945-AB6E-4C68-B8FE-A569CA5E6716}"/>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98DAFD7-F9EC-4111-95CD-3B6D6E43476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70633B-608F-4BC5-87ED-968047FF83A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8C0F86-3558-41BF-BAD8-C2151B32AB0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1,462
356.64
5,034,349
4,384,824
632,588
1,932,611
3,667,597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BC53C64-FD99-4571-BD8B-A0432AA7B50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04E900-ACBA-43B7-A400-473E9693133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20BADAD-FA82-4863-B883-057C8B40C1A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AA8FBB-F369-4ED1-8C15-BCCA6B53B01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9119E4-77A8-4E34-B4F5-BB1EF0D2F37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91A3F7C-2AD7-49CD-89E1-D5267F28A1FB}"/>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2F442A-5BB1-419C-A9D3-CE9F03D6E44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15CBF46-2910-462B-9B6F-4D3CEE15439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DE0F72-627C-4E6F-A861-E43DEF5D030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7CE883F-DB6C-4972-BE67-B1D2D593270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E1E06BD-CD5C-4E37-88AC-B3B8956CD0E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B57781-8068-4EDB-B701-87904119178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DDFF0F-9056-4707-B52D-4FC4DC2AFAD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5A010E-ABFA-4459-8B14-2FEECF2F430C}"/>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47002CA-EE24-47E3-8CD4-08A1F567BDB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8E2B01-B9D8-4BBB-886E-48B2C2FCA94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AB4E6E-DE2E-4AA7-9AC1-222B87D97A6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9A0305-4C65-4CC5-945F-A7202C1A14F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AF8B70B-2F53-451D-8196-B64046F03FC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59EB54-BDE4-4237-94D2-D9755BF93D76}"/>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CC6C9B5-9582-425E-AF13-6E4FD24DC6B6}"/>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5507C5-60D7-4A0B-822B-C0F5279B43B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0BBA1DB-C5F2-422B-A74E-7818017D19B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A0386D-67FE-4A0B-A84E-7E4A95191DA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59749F-4FFD-4720-8B37-DB3F53B48C3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CC1D488-1768-4B3F-9B18-550DEB7EABC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BAE995F-B615-44C6-AF29-3E5892E4B3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27DCC7-ED86-4D3D-BDF9-E45E593B9F6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1D544CF-5F10-423A-9877-4E8BBEB7AC11}"/>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A68815D-8CD1-497B-A76F-D2E036134B52}"/>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959739-8D5F-4B4F-A0C6-7BF92B0029D6}"/>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ACC7B7F-C0F0-4567-88FA-08EB547549C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2283C42-B327-450F-AA72-C9A83A52555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6D9984A-7835-4D3B-AEE2-039BDAEDC1B7}"/>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EE09A21-368C-4D82-AB7E-6B1EB86424DD}"/>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AFEF8FC-F836-4AF2-A884-6F735DEDF995}"/>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6876D58-B8C0-4233-9D21-01B2A178F31D}"/>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5967077-0A46-4444-972F-628C9B781674}"/>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B34B853-0565-4621-BFF6-173348CE437C}"/>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E58B4F7-4A1F-43EA-92A3-0907749C0C58}"/>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B74C90A-E20D-4AE3-94B4-9A1BDE23F54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C8D864B-1915-4B77-AB08-1BC6B08F6391}"/>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220EA95-0448-4352-8106-3E0D3F6D9F2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CB066B8-D5B2-4EA7-BDE9-9DAA66C194E8}"/>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FF7869B-75B3-442B-86EF-9C0FB19F000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89EDFA00-EB1A-4393-8298-57DEBAE4345C}"/>
            </a:ext>
          </a:extLst>
        </xdr:cNvPr>
        <xdr:cNvCxnSpPr/>
      </xdr:nvCxnSpPr>
      <xdr:spPr>
        <a:xfrm flipV="1">
          <a:off x="4086225" y="553974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F21A782F-1DFA-4AF5-A151-F140E7945F25}"/>
            </a:ext>
          </a:extLst>
        </xdr:cNvPr>
        <xdr:cNvSpPr txBox="1"/>
      </xdr:nvSpPr>
      <xdr:spPr>
        <a:xfrm>
          <a:off x="412496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F53658E7-6FB9-4163-A0FD-BF2A1C020CBF}"/>
            </a:ext>
          </a:extLst>
        </xdr:cNvPr>
        <xdr:cNvCxnSpPr/>
      </xdr:nvCxnSpPr>
      <xdr:spPr>
        <a:xfrm>
          <a:off x="4020820" y="7050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5F29E797-8E02-443B-B713-8171C9E58684}"/>
            </a:ext>
          </a:extLst>
        </xdr:cNvPr>
        <xdr:cNvSpPr txBox="1"/>
      </xdr:nvSpPr>
      <xdr:spPr>
        <a:xfrm>
          <a:off x="4124960" y="532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9BC96651-FE86-4499-9AFC-9431BD3ACA1F}"/>
            </a:ext>
          </a:extLst>
        </xdr:cNvPr>
        <xdr:cNvCxnSpPr/>
      </xdr:nvCxnSpPr>
      <xdr:spPr>
        <a:xfrm>
          <a:off x="4020820" y="5539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C5DDDCCB-FD37-4B71-9AD4-B833EECBADA9}"/>
            </a:ext>
          </a:extLst>
        </xdr:cNvPr>
        <xdr:cNvSpPr txBox="1"/>
      </xdr:nvSpPr>
      <xdr:spPr>
        <a:xfrm>
          <a:off x="412496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E23931FD-E1BD-45F6-8F05-95AA8BF3EEB0}"/>
            </a:ext>
          </a:extLst>
        </xdr:cNvPr>
        <xdr:cNvSpPr/>
      </xdr:nvSpPr>
      <xdr:spPr>
        <a:xfrm>
          <a:off x="403606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5E5E36CC-2629-4D43-9B4B-0E5CC5DE00FC}"/>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E46667BC-AFCA-4526-87EC-EEB4C859E3B8}"/>
            </a:ext>
          </a:extLst>
        </xdr:cNvPr>
        <xdr:cNvSpPr/>
      </xdr:nvSpPr>
      <xdr:spPr>
        <a:xfrm>
          <a:off x="25146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8BD8CB22-4B0A-4AD7-A989-8ABB14427B08}"/>
            </a:ext>
          </a:extLst>
        </xdr:cNvPr>
        <xdr:cNvSpPr/>
      </xdr:nvSpPr>
      <xdr:spPr>
        <a:xfrm>
          <a:off x="17399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911F8314-C82B-4442-AF5D-7196689FAC47}"/>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829627F-B203-402E-AB47-A3379C3BA50F}"/>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7F65B4-9BB2-4D1A-AFCF-D4706882C95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958485-C365-4F1B-A2F0-E7D51E1D40FB}"/>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34F1FB3-25BE-4DD4-B50A-21DFC24028F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3D47377-30AB-4EF4-B990-C51E7D8ABC71}"/>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95885</xdr:rowOff>
    </xdr:from>
    <xdr:to>
      <xdr:col>24</xdr:col>
      <xdr:colOff>114300</xdr:colOff>
      <xdr:row>36</xdr:row>
      <xdr:rowOff>26035</xdr:rowOff>
    </xdr:to>
    <xdr:sp macro="" textlink="">
      <xdr:nvSpPr>
        <xdr:cNvPr id="73" name="楕円 72">
          <a:extLst>
            <a:ext uri="{FF2B5EF4-FFF2-40B4-BE49-F238E27FC236}">
              <a16:creationId xmlns:a16="http://schemas.microsoft.com/office/drawing/2014/main" id="{A7C807A7-55E2-4CD5-BCA2-82108A5A7C39}"/>
            </a:ext>
          </a:extLst>
        </xdr:cNvPr>
        <xdr:cNvSpPr/>
      </xdr:nvSpPr>
      <xdr:spPr>
        <a:xfrm>
          <a:off x="4036060" y="5963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118762</xdr:rowOff>
    </xdr:from>
    <xdr:ext cx="405111" cy="259045"/>
    <xdr:sp macro="" textlink="">
      <xdr:nvSpPr>
        <xdr:cNvPr id="74" name="【道路】&#10;有形固定資産減価償却率該当値テキスト">
          <a:extLst>
            <a:ext uri="{FF2B5EF4-FFF2-40B4-BE49-F238E27FC236}">
              <a16:creationId xmlns:a16="http://schemas.microsoft.com/office/drawing/2014/main" id="{E62AF35A-6772-4B03-92AD-9A67761316C9}"/>
            </a:ext>
          </a:extLst>
        </xdr:cNvPr>
        <xdr:cNvSpPr txBox="1"/>
      </xdr:nvSpPr>
      <xdr:spPr>
        <a:xfrm>
          <a:off x="4124960"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61595</xdr:rowOff>
    </xdr:from>
    <xdr:to>
      <xdr:col>20</xdr:col>
      <xdr:colOff>38100</xdr:colOff>
      <xdr:row>35</xdr:row>
      <xdr:rowOff>163195</xdr:rowOff>
    </xdr:to>
    <xdr:sp macro="" textlink="">
      <xdr:nvSpPr>
        <xdr:cNvPr id="75" name="楕円 74">
          <a:extLst>
            <a:ext uri="{FF2B5EF4-FFF2-40B4-BE49-F238E27FC236}">
              <a16:creationId xmlns:a16="http://schemas.microsoft.com/office/drawing/2014/main" id="{498EB444-C362-4DC8-A968-AAD8C5772932}"/>
            </a:ext>
          </a:extLst>
        </xdr:cNvPr>
        <xdr:cNvSpPr/>
      </xdr:nvSpPr>
      <xdr:spPr>
        <a:xfrm>
          <a:off x="3312160" y="5928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112395</xdr:rowOff>
    </xdr:from>
    <xdr:to>
      <xdr:col>24</xdr:col>
      <xdr:colOff>63500</xdr:colOff>
      <xdr:row>35</xdr:row>
      <xdr:rowOff>146685</xdr:rowOff>
    </xdr:to>
    <xdr:cxnSp macro="">
      <xdr:nvCxnSpPr>
        <xdr:cNvPr id="76" name="直線コネクタ 75">
          <a:extLst>
            <a:ext uri="{FF2B5EF4-FFF2-40B4-BE49-F238E27FC236}">
              <a16:creationId xmlns:a16="http://schemas.microsoft.com/office/drawing/2014/main" id="{01C53842-64A3-4276-B885-64BF23C0AFC9}"/>
            </a:ext>
          </a:extLst>
        </xdr:cNvPr>
        <xdr:cNvCxnSpPr/>
      </xdr:nvCxnSpPr>
      <xdr:spPr>
        <a:xfrm>
          <a:off x="3355340" y="597979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82550</xdr:rowOff>
    </xdr:from>
    <xdr:to>
      <xdr:col>15</xdr:col>
      <xdr:colOff>101600</xdr:colOff>
      <xdr:row>36</xdr:row>
      <xdr:rowOff>12700</xdr:rowOff>
    </xdr:to>
    <xdr:sp macro="" textlink="">
      <xdr:nvSpPr>
        <xdr:cNvPr id="77" name="楕円 76">
          <a:extLst>
            <a:ext uri="{FF2B5EF4-FFF2-40B4-BE49-F238E27FC236}">
              <a16:creationId xmlns:a16="http://schemas.microsoft.com/office/drawing/2014/main" id="{5A3AE2D9-2EFC-4996-A3BA-7FBE6AE7D253}"/>
            </a:ext>
          </a:extLst>
        </xdr:cNvPr>
        <xdr:cNvSpPr/>
      </xdr:nvSpPr>
      <xdr:spPr>
        <a:xfrm>
          <a:off x="2514600" y="594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112395</xdr:rowOff>
    </xdr:from>
    <xdr:to>
      <xdr:col>19</xdr:col>
      <xdr:colOff>177800</xdr:colOff>
      <xdr:row>35</xdr:row>
      <xdr:rowOff>133350</xdr:rowOff>
    </xdr:to>
    <xdr:cxnSp macro="">
      <xdr:nvCxnSpPr>
        <xdr:cNvPr id="78" name="直線コネクタ 77">
          <a:extLst>
            <a:ext uri="{FF2B5EF4-FFF2-40B4-BE49-F238E27FC236}">
              <a16:creationId xmlns:a16="http://schemas.microsoft.com/office/drawing/2014/main" id="{1E0DE986-0CC7-48D0-899D-D7266A486D93}"/>
            </a:ext>
          </a:extLst>
        </xdr:cNvPr>
        <xdr:cNvCxnSpPr/>
      </xdr:nvCxnSpPr>
      <xdr:spPr>
        <a:xfrm flipV="1">
          <a:off x="2565400" y="5979795"/>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38735</xdr:rowOff>
    </xdr:from>
    <xdr:to>
      <xdr:col>10</xdr:col>
      <xdr:colOff>165100</xdr:colOff>
      <xdr:row>35</xdr:row>
      <xdr:rowOff>140335</xdr:rowOff>
    </xdr:to>
    <xdr:sp macro="" textlink="">
      <xdr:nvSpPr>
        <xdr:cNvPr id="79" name="楕円 78">
          <a:extLst>
            <a:ext uri="{FF2B5EF4-FFF2-40B4-BE49-F238E27FC236}">
              <a16:creationId xmlns:a16="http://schemas.microsoft.com/office/drawing/2014/main" id="{38EBCAF1-F83C-4BFC-93B6-752118DFBBEB}"/>
            </a:ext>
          </a:extLst>
        </xdr:cNvPr>
        <xdr:cNvSpPr/>
      </xdr:nvSpPr>
      <xdr:spPr>
        <a:xfrm>
          <a:off x="17399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89535</xdr:rowOff>
    </xdr:from>
    <xdr:to>
      <xdr:col>15</xdr:col>
      <xdr:colOff>50800</xdr:colOff>
      <xdr:row>35</xdr:row>
      <xdr:rowOff>133350</xdr:rowOff>
    </xdr:to>
    <xdr:cxnSp macro="">
      <xdr:nvCxnSpPr>
        <xdr:cNvPr id="80" name="直線コネクタ 79">
          <a:extLst>
            <a:ext uri="{FF2B5EF4-FFF2-40B4-BE49-F238E27FC236}">
              <a16:creationId xmlns:a16="http://schemas.microsoft.com/office/drawing/2014/main" id="{FF64F772-E88E-4051-9823-36FC9D79B2C3}"/>
            </a:ext>
          </a:extLst>
        </xdr:cNvPr>
        <xdr:cNvCxnSpPr/>
      </xdr:nvCxnSpPr>
      <xdr:spPr>
        <a:xfrm>
          <a:off x="1790700" y="595693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168275</xdr:rowOff>
    </xdr:from>
    <xdr:to>
      <xdr:col>6</xdr:col>
      <xdr:colOff>38100</xdr:colOff>
      <xdr:row>35</xdr:row>
      <xdr:rowOff>98425</xdr:rowOff>
    </xdr:to>
    <xdr:sp macro="" textlink="">
      <xdr:nvSpPr>
        <xdr:cNvPr id="81" name="楕円 80">
          <a:extLst>
            <a:ext uri="{FF2B5EF4-FFF2-40B4-BE49-F238E27FC236}">
              <a16:creationId xmlns:a16="http://schemas.microsoft.com/office/drawing/2014/main" id="{141B713C-0E32-4AA6-855E-F4FA0E5DEFE5}"/>
            </a:ext>
          </a:extLst>
        </xdr:cNvPr>
        <xdr:cNvSpPr/>
      </xdr:nvSpPr>
      <xdr:spPr>
        <a:xfrm>
          <a:off x="965200" y="5868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47625</xdr:rowOff>
    </xdr:from>
    <xdr:to>
      <xdr:col>10</xdr:col>
      <xdr:colOff>114300</xdr:colOff>
      <xdr:row>35</xdr:row>
      <xdr:rowOff>89535</xdr:rowOff>
    </xdr:to>
    <xdr:cxnSp macro="">
      <xdr:nvCxnSpPr>
        <xdr:cNvPr id="82" name="直線コネクタ 81">
          <a:extLst>
            <a:ext uri="{FF2B5EF4-FFF2-40B4-BE49-F238E27FC236}">
              <a16:creationId xmlns:a16="http://schemas.microsoft.com/office/drawing/2014/main" id="{7917506E-B285-4C74-9164-7E084E9C6A62}"/>
            </a:ext>
          </a:extLst>
        </xdr:cNvPr>
        <xdr:cNvCxnSpPr/>
      </xdr:nvCxnSpPr>
      <xdr:spPr>
        <a:xfrm>
          <a:off x="1008380" y="591502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CC6E8F49-621D-42A7-BC26-7E3D2B113FA0}"/>
            </a:ext>
          </a:extLst>
        </xdr:cNvPr>
        <xdr:cNvSpPr txBox="1"/>
      </xdr:nvSpPr>
      <xdr:spPr>
        <a:xfrm>
          <a:off x="317056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4F60811C-D49B-4E2E-8F64-EE5457C8DF01}"/>
            </a:ext>
          </a:extLst>
        </xdr:cNvPr>
        <xdr:cNvSpPr txBox="1"/>
      </xdr:nvSpPr>
      <xdr:spPr>
        <a:xfrm>
          <a:off x="238570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BBAD67E3-0CB0-4254-809B-8307D61A6A94}"/>
            </a:ext>
          </a:extLst>
        </xdr:cNvPr>
        <xdr:cNvSpPr txBox="1"/>
      </xdr:nvSpPr>
      <xdr:spPr>
        <a:xfrm>
          <a:off x="161100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27E65482-A6F7-47F6-8864-5755AFEBF9AB}"/>
            </a:ext>
          </a:extLst>
        </xdr:cNvPr>
        <xdr:cNvSpPr txBox="1"/>
      </xdr:nvSpPr>
      <xdr:spPr>
        <a:xfrm>
          <a:off x="8363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8272</xdr:rowOff>
    </xdr:from>
    <xdr:ext cx="405111" cy="259045"/>
    <xdr:sp macro="" textlink="">
      <xdr:nvSpPr>
        <xdr:cNvPr id="87" name="n_1mainValue【道路】&#10;有形固定資産減価償却率">
          <a:extLst>
            <a:ext uri="{FF2B5EF4-FFF2-40B4-BE49-F238E27FC236}">
              <a16:creationId xmlns:a16="http://schemas.microsoft.com/office/drawing/2014/main" id="{030F310B-4AED-4944-8461-95A1C67826EF}"/>
            </a:ext>
          </a:extLst>
        </xdr:cNvPr>
        <xdr:cNvSpPr txBox="1"/>
      </xdr:nvSpPr>
      <xdr:spPr>
        <a:xfrm>
          <a:off x="317056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8" name="n_2mainValue【道路】&#10;有形固定資産減価償却率">
          <a:extLst>
            <a:ext uri="{FF2B5EF4-FFF2-40B4-BE49-F238E27FC236}">
              <a16:creationId xmlns:a16="http://schemas.microsoft.com/office/drawing/2014/main" id="{B5D28AC4-DA40-4E6C-990A-9D2D818AFA78}"/>
            </a:ext>
          </a:extLst>
        </xdr:cNvPr>
        <xdr:cNvSpPr txBox="1"/>
      </xdr:nvSpPr>
      <xdr:spPr>
        <a:xfrm>
          <a:off x="238570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156862</xdr:rowOff>
    </xdr:from>
    <xdr:ext cx="405111" cy="259045"/>
    <xdr:sp macro="" textlink="">
      <xdr:nvSpPr>
        <xdr:cNvPr id="89" name="n_3mainValue【道路】&#10;有形固定資産減価償却率">
          <a:extLst>
            <a:ext uri="{FF2B5EF4-FFF2-40B4-BE49-F238E27FC236}">
              <a16:creationId xmlns:a16="http://schemas.microsoft.com/office/drawing/2014/main" id="{993BECC0-072F-4D1E-881C-BF66B9082BA6}"/>
            </a:ext>
          </a:extLst>
        </xdr:cNvPr>
        <xdr:cNvSpPr txBox="1"/>
      </xdr:nvSpPr>
      <xdr:spPr>
        <a:xfrm>
          <a:off x="161100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114952</xdr:rowOff>
    </xdr:from>
    <xdr:ext cx="405111" cy="259045"/>
    <xdr:sp macro="" textlink="">
      <xdr:nvSpPr>
        <xdr:cNvPr id="90" name="n_4mainValue【道路】&#10;有形固定資産減価償却率">
          <a:extLst>
            <a:ext uri="{FF2B5EF4-FFF2-40B4-BE49-F238E27FC236}">
              <a16:creationId xmlns:a16="http://schemas.microsoft.com/office/drawing/2014/main" id="{3B32F4EC-63F3-4992-B7FC-CE83002AEC8C}"/>
            </a:ext>
          </a:extLst>
        </xdr:cNvPr>
        <xdr:cNvSpPr txBox="1"/>
      </xdr:nvSpPr>
      <xdr:spPr>
        <a:xfrm>
          <a:off x="83630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40535A7-BAD3-4CE1-9F44-B1200734C97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A0EFCC7-7E8B-4619-97B1-3C223B008E5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F46DAAC-A562-423A-A47C-FD883A7428F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1A037E6-769E-4767-BE2B-07CBA4DB1B5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E7A8F50-6247-4851-8F17-9A166E07449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2215DBB-3C2E-4F63-BCAD-AAC10712D52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28B55E4-475E-4701-9DF8-F162239FE37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7AD8CAA-2D37-46B4-BB18-F263BB2124A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30E38EB-144B-47A0-8629-4B1B354647D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639C0B1-F9F3-47C1-9380-FED7A73CE07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3B9C94B-0720-48A2-8AF2-4B77A91535E3}"/>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160D5F30-F197-4D90-9963-EDE8D6373832}"/>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0924454-7179-417A-A70B-7327EB0053DA}"/>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32DB43C2-0AC8-4A5A-857E-42FB81918131}"/>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705FF16-6AC2-4F94-80EE-2EF5D82D6201}"/>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DE3818E3-9CD5-47D4-8CE6-33E2AC7152C7}"/>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A6B46EAE-2721-47B8-852D-4229E1069423}"/>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155ADF73-3682-4EF2-A9BC-FDDB8D3258B8}"/>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FFDCB4E-5F35-4811-B5AC-B50659AC299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E08AA230-11EE-4A3E-A985-60B92E3AD812}"/>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95324C5-9ED9-4A59-8330-9B465EAF901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70BEDDC5-5C0D-4E9E-9882-DFB4104A991F}"/>
            </a:ext>
          </a:extLst>
        </xdr:cNvPr>
        <xdr:cNvCxnSpPr/>
      </xdr:nvCxnSpPr>
      <xdr:spPr>
        <a:xfrm flipV="1">
          <a:off x="9219565" y="5698206"/>
          <a:ext cx="0" cy="130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F5AEF7BB-DF58-40FB-A52D-52AD47B685C0}"/>
            </a:ext>
          </a:extLst>
        </xdr:cNvPr>
        <xdr:cNvSpPr txBox="1"/>
      </xdr:nvSpPr>
      <xdr:spPr>
        <a:xfrm>
          <a:off x="9258300" y="700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2619BBBC-E51D-483D-BF1C-FD4DD4AFD2CE}"/>
            </a:ext>
          </a:extLst>
        </xdr:cNvPr>
        <xdr:cNvCxnSpPr/>
      </xdr:nvCxnSpPr>
      <xdr:spPr>
        <a:xfrm>
          <a:off x="9154160" y="70047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DFD8E6C4-3D08-4FB2-B252-608578B6B867}"/>
            </a:ext>
          </a:extLst>
        </xdr:cNvPr>
        <xdr:cNvSpPr txBox="1"/>
      </xdr:nvSpPr>
      <xdr:spPr>
        <a:xfrm>
          <a:off x="9258300" y="547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7079C41C-76F2-4A8A-8579-2245C25D701A}"/>
            </a:ext>
          </a:extLst>
        </xdr:cNvPr>
        <xdr:cNvCxnSpPr/>
      </xdr:nvCxnSpPr>
      <xdr:spPr>
        <a:xfrm>
          <a:off x="9154160" y="5698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2127A9DD-1211-4B2E-9304-E898B5C0C28B}"/>
            </a:ext>
          </a:extLst>
        </xdr:cNvPr>
        <xdr:cNvSpPr txBox="1"/>
      </xdr:nvSpPr>
      <xdr:spPr>
        <a:xfrm>
          <a:off x="9258300" y="665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7999F99E-81D3-4176-B2E5-6838536ED16B}"/>
            </a:ext>
          </a:extLst>
        </xdr:cNvPr>
        <xdr:cNvSpPr/>
      </xdr:nvSpPr>
      <xdr:spPr>
        <a:xfrm>
          <a:off x="9192260" y="68010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3BD3A88F-F0E6-4639-92B3-7D9F3E2521B3}"/>
            </a:ext>
          </a:extLst>
        </xdr:cNvPr>
        <xdr:cNvSpPr/>
      </xdr:nvSpPr>
      <xdr:spPr>
        <a:xfrm>
          <a:off x="8445500" y="68140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1420E027-EFB5-4AAD-B645-037DF2B964A2}"/>
            </a:ext>
          </a:extLst>
        </xdr:cNvPr>
        <xdr:cNvSpPr/>
      </xdr:nvSpPr>
      <xdr:spPr>
        <a:xfrm>
          <a:off x="7670800" y="6819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21D6900C-7520-41E2-9821-3E0E734E938D}"/>
            </a:ext>
          </a:extLst>
        </xdr:cNvPr>
        <xdr:cNvSpPr/>
      </xdr:nvSpPr>
      <xdr:spPr>
        <a:xfrm>
          <a:off x="6873240" y="68423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93906F75-6D53-4A1E-9078-D0D906CE791B}"/>
            </a:ext>
          </a:extLst>
        </xdr:cNvPr>
        <xdr:cNvSpPr/>
      </xdr:nvSpPr>
      <xdr:spPr>
        <a:xfrm>
          <a:off x="6098540" y="6831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6D04964-C88A-467B-9A84-B2395F28D19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082ED2E-4E73-417B-8E5B-60C6BC162F4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8ED5D0F-4CD6-4BEC-9DBB-858883A3AD9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10099C6-4025-42D0-9D3B-EDF0555040C4}"/>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93CDFD-8A78-490F-97E9-46801926926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137885</xdr:rowOff>
    </xdr:from>
    <xdr:to>
      <xdr:col>55</xdr:col>
      <xdr:colOff>50800</xdr:colOff>
      <xdr:row>41</xdr:row>
      <xdr:rowOff>68035</xdr:rowOff>
    </xdr:to>
    <xdr:sp macro="" textlink="">
      <xdr:nvSpPr>
        <xdr:cNvPr id="128" name="楕円 127">
          <a:extLst>
            <a:ext uri="{FF2B5EF4-FFF2-40B4-BE49-F238E27FC236}">
              <a16:creationId xmlns:a16="http://schemas.microsoft.com/office/drawing/2014/main" id="{A234CD37-52D4-45D5-8B02-2071C3CB5957}"/>
            </a:ext>
          </a:extLst>
        </xdr:cNvPr>
        <xdr:cNvSpPr/>
      </xdr:nvSpPr>
      <xdr:spPr>
        <a:xfrm>
          <a:off x="9192260" y="68434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73847</xdr:rowOff>
    </xdr:from>
    <xdr:ext cx="534377" cy="259045"/>
    <xdr:sp macro="" textlink="">
      <xdr:nvSpPr>
        <xdr:cNvPr id="129" name="【道路】&#10;一人当たり延長該当値テキスト">
          <a:extLst>
            <a:ext uri="{FF2B5EF4-FFF2-40B4-BE49-F238E27FC236}">
              <a16:creationId xmlns:a16="http://schemas.microsoft.com/office/drawing/2014/main" id="{C6AA7415-C98F-42B2-956F-7EFA4909A219}"/>
            </a:ext>
          </a:extLst>
        </xdr:cNvPr>
        <xdr:cNvSpPr txBox="1"/>
      </xdr:nvSpPr>
      <xdr:spPr>
        <a:xfrm>
          <a:off x="9258300" y="6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139572</xdr:rowOff>
    </xdr:from>
    <xdr:to>
      <xdr:col>50</xdr:col>
      <xdr:colOff>165100</xdr:colOff>
      <xdr:row>41</xdr:row>
      <xdr:rowOff>69722</xdr:rowOff>
    </xdr:to>
    <xdr:sp macro="" textlink="">
      <xdr:nvSpPr>
        <xdr:cNvPr id="130" name="楕円 129">
          <a:extLst>
            <a:ext uri="{FF2B5EF4-FFF2-40B4-BE49-F238E27FC236}">
              <a16:creationId xmlns:a16="http://schemas.microsoft.com/office/drawing/2014/main" id="{20972C36-780C-419E-B310-78FFF3CB901F}"/>
            </a:ext>
          </a:extLst>
        </xdr:cNvPr>
        <xdr:cNvSpPr/>
      </xdr:nvSpPr>
      <xdr:spPr>
        <a:xfrm>
          <a:off x="8445500" y="6845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17235</xdr:rowOff>
    </xdr:from>
    <xdr:to>
      <xdr:col>55</xdr:col>
      <xdr:colOff>0</xdr:colOff>
      <xdr:row>41</xdr:row>
      <xdr:rowOff>18922</xdr:rowOff>
    </xdr:to>
    <xdr:cxnSp macro="">
      <xdr:nvCxnSpPr>
        <xdr:cNvPr id="131" name="直線コネクタ 130">
          <a:extLst>
            <a:ext uri="{FF2B5EF4-FFF2-40B4-BE49-F238E27FC236}">
              <a16:creationId xmlns:a16="http://schemas.microsoft.com/office/drawing/2014/main" id="{FC2D96E3-E0F6-4986-BE2C-9CD51863C951}"/>
            </a:ext>
          </a:extLst>
        </xdr:cNvPr>
        <xdr:cNvCxnSpPr/>
      </xdr:nvCxnSpPr>
      <xdr:spPr>
        <a:xfrm flipV="1">
          <a:off x="8496300" y="6890475"/>
          <a:ext cx="723900" cy="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25443</xdr:rowOff>
    </xdr:from>
    <xdr:to>
      <xdr:col>46</xdr:col>
      <xdr:colOff>38100</xdr:colOff>
      <xdr:row>40</xdr:row>
      <xdr:rowOff>127043</xdr:rowOff>
    </xdr:to>
    <xdr:sp macro="" textlink="">
      <xdr:nvSpPr>
        <xdr:cNvPr id="132" name="楕円 131">
          <a:extLst>
            <a:ext uri="{FF2B5EF4-FFF2-40B4-BE49-F238E27FC236}">
              <a16:creationId xmlns:a16="http://schemas.microsoft.com/office/drawing/2014/main" id="{E97A2E4D-6507-48C0-904A-25FF426A2963}"/>
            </a:ext>
          </a:extLst>
        </xdr:cNvPr>
        <xdr:cNvSpPr/>
      </xdr:nvSpPr>
      <xdr:spPr>
        <a:xfrm>
          <a:off x="7670800" y="67310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76243</xdr:rowOff>
    </xdr:from>
    <xdr:to>
      <xdr:col>50</xdr:col>
      <xdr:colOff>114300</xdr:colOff>
      <xdr:row>41</xdr:row>
      <xdr:rowOff>18922</xdr:rowOff>
    </xdr:to>
    <xdr:cxnSp macro="">
      <xdr:nvCxnSpPr>
        <xdr:cNvPr id="133" name="直線コネクタ 132">
          <a:extLst>
            <a:ext uri="{FF2B5EF4-FFF2-40B4-BE49-F238E27FC236}">
              <a16:creationId xmlns:a16="http://schemas.microsoft.com/office/drawing/2014/main" id="{C6C3F967-E045-4D98-BAF8-B308268D86AF}"/>
            </a:ext>
          </a:extLst>
        </xdr:cNvPr>
        <xdr:cNvCxnSpPr/>
      </xdr:nvCxnSpPr>
      <xdr:spPr>
        <a:xfrm>
          <a:off x="7713980" y="6781843"/>
          <a:ext cx="782320" cy="1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29952</xdr:rowOff>
    </xdr:from>
    <xdr:to>
      <xdr:col>41</xdr:col>
      <xdr:colOff>101600</xdr:colOff>
      <xdr:row>40</xdr:row>
      <xdr:rowOff>131552</xdr:rowOff>
    </xdr:to>
    <xdr:sp macro="" textlink="">
      <xdr:nvSpPr>
        <xdr:cNvPr id="134" name="楕円 133">
          <a:extLst>
            <a:ext uri="{FF2B5EF4-FFF2-40B4-BE49-F238E27FC236}">
              <a16:creationId xmlns:a16="http://schemas.microsoft.com/office/drawing/2014/main" id="{9D30B295-EFB2-4791-AFF7-ED3C99798AAF}"/>
            </a:ext>
          </a:extLst>
        </xdr:cNvPr>
        <xdr:cNvSpPr/>
      </xdr:nvSpPr>
      <xdr:spPr>
        <a:xfrm>
          <a:off x="6873240" y="673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76243</xdr:rowOff>
    </xdr:from>
    <xdr:to>
      <xdr:col>45</xdr:col>
      <xdr:colOff>177800</xdr:colOff>
      <xdr:row>40</xdr:row>
      <xdr:rowOff>80752</xdr:rowOff>
    </xdr:to>
    <xdr:cxnSp macro="">
      <xdr:nvCxnSpPr>
        <xdr:cNvPr id="135" name="直線コネクタ 134">
          <a:extLst>
            <a:ext uri="{FF2B5EF4-FFF2-40B4-BE49-F238E27FC236}">
              <a16:creationId xmlns:a16="http://schemas.microsoft.com/office/drawing/2014/main" id="{CABA1496-4E02-4A3F-B28F-5051EFC23B7F}"/>
            </a:ext>
          </a:extLst>
        </xdr:cNvPr>
        <xdr:cNvCxnSpPr/>
      </xdr:nvCxnSpPr>
      <xdr:spPr>
        <a:xfrm flipV="1">
          <a:off x="6924040" y="6781843"/>
          <a:ext cx="789940" cy="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35504</xdr:rowOff>
    </xdr:from>
    <xdr:to>
      <xdr:col>36</xdr:col>
      <xdr:colOff>165100</xdr:colOff>
      <xdr:row>40</xdr:row>
      <xdr:rowOff>137104</xdr:rowOff>
    </xdr:to>
    <xdr:sp macro="" textlink="">
      <xdr:nvSpPr>
        <xdr:cNvPr id="136" name="楕円 135">
          <a:extLst>
            <a:ext uri="{FF2B5EF4-FFF2-40B4-BE49-F238E27FC236}">
              <a16:creationId xmlns:a16="http://schemas.microsoft.com/office/drawing/2014/main" id="{1AA240B4-92CA-4B25-BAEB-C1C9BBD64C48}"/>
            </a:ext>
          </a:extLst>
        </xdr:cNvPr>
        <xdr:cNvSpPr/>
      </xdr:nvSpPr>
      <xdr:spPr>
        <a:xfrm>
          <a:off x="6098540" y="67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80752</xdr:rowOff>
    </xdr:from>
    <xdr:to>
      <xdr:col>41</xdr:col>
      <xdr:colOff>50800</xdr:colOff>
      <xdr:row>40</xdr:row>
      <xdr:rowOff>86304</xdr:rowOff>
    </xdr:to>
    <xdr:cxnSp macro="">
      <xdr:nvCxnSpPr>
        <xdr:cNvPr id="137" name="直線コネクタ 136">
          <a:extLst>
            <a:ext uri="{FF2B5EF4-FFF2-40B4-BE49-F238E27FC236}">
              <a16:creationId xmlns:a16="http://schemas.microsoft.com/office/drawing/2014/main" id="{A9A40771-D2D9-4D0A-B19B-B19736D25319}"/>
            </a:ext>
          </a:extLst>
        </xdr:cNvPr>
        <xdr:cNvCxnSpPr/>
      </xdr:nvCxnSpPr>
      <xdr:spPr>
        <a:xfrm flipV="1">
          <a:off x="6149340" y="6786352"/>
          <a:ext cx="7747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63E46064-ACCC-457B-AD0E-6310D1B18168}"/>
            </a:ext>
          </a:extLst>
        </xdr:cNvPr>
        <xdr:cNvSpPr txBox="1"/>
      </xdr:nvSpPr>
      <xdr:spPr>
        <a:xfrm>
          <a:off x="8239271" y="659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39" name="n_2aveValue【道路】&#10;一人当たり延長">
          <a:extLst>
            <a:ext uri="{FF2B5EF4-FFF2-40B4-BE49-F238E27FC236}">
              <a16:creationId xmlns:a16="http://schemas.microsoft.com/office/drawing/2014/main" id="{24438B66-0367-453C-B7A6-9584B1BA6FFF}"/>
            </a:ext>
          </a:extLst>
        </xdr:cNvPr>
        <xdr:cNvSpPr txBox="1"/>
      </xdr:nvSpPr>
      <xdr:spPr>
        <a:xfrm>
          <a:off x="7477271" y="690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58044</xdr:rowOff>
    </xdr:from>
    <xdr:ext cx="534377" cy="259045"/>
    <xdr:sp macro="" textlink="">
      <xdr:nvSpPr>
        <xdr:cNvPr id="140" name="n_3aveValue【道路】&#10;一人当たり延長">
          <a:extLst>
            <a:ext uri="{FF2B5EF4-FFF2-40B4-BE49-F238E27FC236}">
              <a16:creationId xmlns:a16="http://schemas.microsoft.com/office/drawing/2014/main" id="{DF63EC09-901A-422E-9640-7E73F9DBD64B}"/>
            </a:ext>
          </a:extLst>
        </xdr:cNvPr>
        <xdr:cNvSpPr txBox="1"/>
      </xdr:nvSpPr>
      <xdr:spPr>
        <a:xfrm>
          <a:off x="6702571" y="693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47515</xdr:rowOff>
    </xdr:from>
    <xdr:ext cx="534377" cy="259045"/>
    <xdr:sp macro="" textlink="">
      <xdr:nvSpPr>
        <xdr:cNvPr id="141" name="n_4aveValue【道路】&#10;一人当たり延長">
          <a:extLst>
            <a:ext uri="{FF2B5EF4-FFF2-40B4-BE49-F238E27FC236}">
              <a16:creationId xmlns:a16="http://schemas.microsoft.com/office/drawing/2014/main" id="{61047CD4-000A-49BA-8246-E4E6204B0ADB}"/>
            </a:ext>
          </a:extLst>
        </xdr:cNvPr>
        <xdr:cNvSpPr txBox="1"/>
      </xdr:nvSpPr>
      <xdr:spPr>
        <a:xfrm>
          <a:off x="5905011" y="692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60849</xdr:rowOff>
    </xdr:from>
    <xdr:ext cx="534377" cy="259045"/>
    <xdr:sp macro="" textlink="">
      <xdr:nvSpPr>
        <xdr:cNvPr id="142" name="n_1mainValue【道路】&#10;一人当たり延長">
          <a:extLst>
            <a:ext uri="{FF2B5EF4-FFF2-40B4-BE49-F238E27FC236}">
              <a16:creationId xmlns:a16="http://schemas.microsoft.com/office/drawing/2014/main" id="{3A297CBB-C92D-4043-9BD8-42DB4010ACA4}"/>
            </a:ext>
          </a:extLst>
        </xdr:cNvPr>
        <xdr:cNvSpPr txBox="1"/>
      </xdr:nvSpPr>
      <xdr:spPr>
        <a:xfrm>
          <a:off x="8239271" y="693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143570</xdr:rowOff>
    </xdr:from>
    <xdr:ext cx="534377" cy="259045"/>
    <xdr:sp macro="" textlink="">
      <xdr:nvSpPr>
        <xdr:cNvPr id="143" name="n_2mainValue【道路】&#10;一人当たり延長">
          <a:extLst>
            <a:ext uri="{FF2B5EF4-FFF2-40B4-BE49-F238E27FC236}">
              <a16:creationId xmlns:a16="http://schemas.microsoft.com/office/drawing/2014/main" id="{2EF80B34-55F3-4077-B2DC-023633B7B1F9}"/>
            </a:ext>
          </a:extLst>
        </xdr:cNvPr>
        <xdr:cNvSpPr txBox="1"/>
      </xdr:nvSpPr>
      <xdr:spPr>
        <a:xfrm>
          <a:off x="7477271" y="651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148079</xdr:rowOff>
    </xdr:from>
    <xdr:ext cx="534377" cy="259045"/>
    <xdr:sp macro="" textlink="">
      <xdr:nvSpPr>
        <xdr:cNvPr id="144" name="n_3mainValue【道路】&#10;一人当たり延長">
          <a:extLst>
            <a:ext uri="{FF2B5EF4-FFF2-40B4-BE49-F238E27FC236}">
              <a16:creationId xmlns:a16="http://schemas.microsoft.com/office/drawing/2014/main" id="{FDB4BB62-265F-4AE2-9217-D0D8F63A63BC}"/>
            </a:ext>
          </a:extLst>
        </xdr:cNvPr>
        <xdr:cNvSpPr txBox="1"/>
      </xdr:nvSpPr>
      <xdr:spPr>
        <a:xfrm>
          <a:off x="6702571" y="651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153631</xdr:rowOff>
    </xdr:from>
    <xdr:ext cx="534377" cy="259045"/>
    <xdr:sp macro="" textlink="">
      <xdr:nvSpPr>
        <xdr:cNvPr id="145" name="n_4mainValue【道路】&#10;一人当たり延長">
          <a:extLst>
            <a:ext uri="{FF2B5EF4-FFF2-40B4-BE49-F238E27FC236}">
              <a16:creationId xmlns:a16="http://schemas.microsoft.com/office/drawing/2014/main" id="{5B370253-EEB7-427B-BA29-24C009D59671}"/>
            </a:ext>
          </a:extLst>
        </xdr:cNvPr>
        <xdr:cNvSpPr txBox="1"/>
      </xdr:nvSpPr>
      <xdr:spPr>
        <a:xfrm>
          <a:off x="5905011" y="652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03F2DCE-8B42-486A-81C8-A0D12BAB878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AF6E2EB-CC36-4FBA-9C57-08DD9EF404A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194D905-A5FE-4D52-8E48-574735CC726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17C2A89-62DA-4965-BFC7-D2FDCEA7202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81603E0-D061-4FCE-B8AF-36B8BBF82D89}"/>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C7A6D39-93A9-42AC-83EA-C30EA700F1E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4296513-9177-4DB1-844E-BFD4D05C1E92}"/>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F8CD6C3-6675-4571-89AA-614E5DBF600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4872156-24CC-468A-AA2A-2CA9D8E8AAB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2872C47-94EA-4777-A8B5-2FC124B55C4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1F0D22E-0D99-49AC-88FF-0E4DFDC206C5}"/>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61891193-6314-4190-ABF3-7F4EEE80A81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F3266320-C2C0-4D0F-8C7A-D40888065292}"/>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85A7D7A-8390-4A67-ADA4-12A997305069}"/>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8CF2D185-0910-4CB9-9FF6-316202C8A671}"/>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98032A76-14A0-4EAA-8E66-BEE85E5D550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375BC644-A1E8-40C3-89C1-0BD08249E86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F4CCAA50-A1AC-420E-9861-1F9E9E053B24}"/>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B30B4D41-DDE4-4A4E-9977-442697B56F6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FAB9FFE3-A4BF-40CB-916E-1C4C6EC41D2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789CB4F5-1F80-44B8-9F25-539064121CBC}"/>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F184A15-423E-4A13-B209-4EDAF6797A4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9184EFC7-FA03-48FB-9CFA-46A2FD87589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9FB15071-A22D-416D-88B3-B8D88AD2AE92}"/>
            </a:ext>
          </a:extLst>
        </xdr:cNvPr>
        <xdr:cNvCxnSpPr/>
      </xdr:nvCxnSpPr>
      <xdr:spPr>
        <a:xfrm flipV="1">
          <a:off x="4086225"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3766A1BA-F3BE-4A58-BFD7-9F3537DF5016}"/>
            </a:ext>
          </a:extLst>
        </xdr:cNvPr>
        <xdr:cNvSpPr txBox="1"/>
      </xdr:nvSpPr>
      <xdr:spPr>
        <a:xfrm>
          <a:off x="412496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562AC536-656F-49DA-9243-889E599D032C}"/>
            </a:ext>
          </a:extLst>
        </xdr:cNvPr>
        <xdr:cNvCxnSpPr/>
      </xdr:nvCxnSpPr>
      <xdr:spPr>
        <a:xfrm>
          <a:off x="402082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63D96305-148A-4D1E-ACBF-5DC095CDA9F0}"/>
            </a:ext>
          </a:extLst>
        </xdr:cNvPr>
        <xdr:cNvSpPr txBox="1"/>
      </xdr:nvSpPr>
      <xdr:spPr>
        <a:xfrm>
          <a:off x="412496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315DC99A-D96F-4B54-A080-B21B2714F075}"/>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F2D1BB60-C0BF-4670-B840-C1939D555097}"/>
            </a:ext>
          </a:extLst>
        </xdr:cNvPr>
        <xdr:cNvSpPr txBox="1"/>
      </xdr:nvSpPr>
      <xdr:spPr>
        <a:xfrm>
          <a:off x="4124960" y="1006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EA8E061A-B43B-48C2-AFAA-8F99EAB099EC}"/>
            </a:ext>
          </a:extLst>
        </xdr:cNvPr>
        <xdr:cNvSpPr/>
      </xdr:nvSpPr>
      <xdr:spPr>
        <a:xfrm>
          <a:off x="403606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0DFAAC26-315A-4659-83BB-9DC5D0EBBAB6}"/>
            </a:ext>
          </a:extLst>
        </xdr:cNvPr>
        <xdr:cNvSpPr/>
      </xdr:nvSpPr>
      <xdr:spPr>
        <a:xfrm>
          <a:off x="3312160" y="10071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81035B2E-024A-4A11-B688-BDF2E5126F8F}"/>
            </a:ext>
          </a:extLst>
        </xdr:cNvPr>
        <xdr:cNvSpPr/>
      </xdr:nvSpPr>
      <xdr:spPr>
        <a:xfrm>
          <a:off x="25146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9F8F7EC0-9A54-4197-8FAB-5E773603EC54}"/>
            </a:ext>
          </a:extLst>
        </xdr:cNvPr>
        <xdr:cNvSpPr/>
      </xdr:nvSpPr>
      <xdr:spPr>
        <a:xfrm>
          <a:off x="17399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AC4FCCFF-CC0D-4480-979B-B3FE0F63DE39}"/>
            </a:ext>
          </a:extLst>
        </xdr:cNvPr>
        <xdr:cNvSpPr/>
      </xdr:nvSpPr>
      <xdr:spPr>
        <a:xfrm>
          <a:off x="965200" y="100444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C351BF3A-1C39-43F2-A16B-E78E1F5D583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BE6E528-ABB6-46E8-8AA4-2F9C80B9E74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FF8F716-8905-46F8-9F58-1A320CD8659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A67D6D0-BF19-4AF8-AC78-BB7D7A97AE7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7B40807-85C7-488D-88C7-4B291B1DF86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83820</xdr:rowOff>
    </xdr:from>
    <xdr:to>
      <xdr:col>24</xdr:col>
      <xdr:colOff>114300</xdr:colOff>
      <xdr:row>60</xdr:row>
      <xdr:rowOff>13970</xdr:rowOff>
    </xdr:to>
    <xdr:sp macro="" textlink="">
      <xdr:nvSpPr>
        <xdr:cNvPr id="185" name="楕円 184">
          <a:extLst>
            <a:ext uri="{FF2B5EF4-FFF2-40B4-BE49-F238E27FC236}">
              <a16:creationId xmlns:a16="http://schemas.microsoft.com/office/drawing/2014/main" id="{34F443A0-F18F-4533-B963-564455AF15F6}"/>
            </a:ext>
          </a:extLst>
        </xdr:cNvPr>
        <xdr:cNvSpPr/>
      </xdr:nvSpPr>
      <xdr:spPr>
        <a:xfrm>
          <a:off x="4036060" y="9974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106697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550A6921-3973-48ED-8E83-DA86647BBA72}"/>
            </a:ext>
          </a:extLst>
        </xdr:cNvPr>
        <xdr:cNvSpPr txBox="1"/>
      </xdr:nvSpPr>
      <xdr:spPr>
        <a:xfrm>
          <a:off x="4124960" y="982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85090</xdr:rowOff>
    </xdr:from>
    <xdr:to>
      <xdr:col>20</xdr:col>
      <xdr:colOff>38100</xdr:colOff>
      <xdr:row>60</xdr:row>
      <xdr:rowOff>15240</xdr:rowOff>
    </xdr:to>
    <xdr:sp macro="" textlink="">
      <xdr:nvSpPr>
        <xdr:cNvPr id="187" name="楕円 186">
          <a:extLst>
            <a:ext uri="{FF2B5EF4-FFF2-40B4-BE49-F238E27FC236}">
              <a16:creationId xmlns:a16="http://schemas.microsoft.com/office/drawing/2014/main" id="{5B68AAF5-11CA-4F38-ABDC-7553D24F1BE9}"/>
            </a:ext>
          </a:extLst>
        </xdr:cNvPr>
        <xdr:cNvSpPr/>
      </xdr:nvSpPr>
      <xdr:spPr>
        <a:xfrm>
          <a:off x="3312160" y="9975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134620</xdr:rowOff>
    </xdr:from>
    <xdr:to>
      <xdr:col>24</xdr:col>
      <xdr:colOff>63500</xdr:colOff>
      <xdr:row>59</xdr:row>
      <xdr:rowOff>135890</xdr:rowOff>
    </xdr:to>
    <xdr:cxnSp macro="">
      <xdr:nvCxnSpPr>
        <xdr:cNvPr id="188" name="直線コネクタ 187">
          <a:extLst>
            <a:ext uri="{FF2B5EF4-FFF2-40B4-BE49-F238E27FC236}">
              <a16:creationId xmlns:a16="http://schemas.microsoft.com/office/drawing/2014/main" id="{BA2F27DB-C4EC-42D9-AE47-CDD7704AE51E}"/>
            </a:ext>
          </a:extLst>
        </xdr:cNvPr>
        <xdr:cNvCxnSpPr/>
      </xdr:nvCxnSpPr>
      <xdr:spPr>
        <a:xfrm flipV="1">
          <a:off x="3355340" y="10025380"/>
          <a:ext cx="7315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89" name="楕円 188">
          <a:extLst>
            <a:ext uri="{FF2B5EF4-FFF2-40B4-BE49-F238E27FC236}">
              <a16:creationId xmlns:a16="http://schemas.microsoft.com/office/drawing/2014/main" id="{9AA5C244-4220-488D-9CFB-736888F5304A}"/>
            </a:ext>
          </a:extLst>
        </xdr:cNvPr>
        <xdr:cNvSpPr/>
      </xdr:nvSpPr>
      <xdr:spPr>
        <a:xfrm>
          <a:off x="25146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135890</xdr:rowOff>
    </xdr:from>
    <xdr:to>
      <xdr:col>19</xdr:col>
      <xdr:colOff>177800</xdr:colOff>
      <xdr:row>60</xdr:row>
      <xdr:rowOff>68580</xdr:rowOff>
    </xdr:to>
    <xdr:cxnSp macro="">
      <xdr:nvCxnSpPr>
        <xdr:cNvPr id="190" name="直線コネクタ 189">
          <a:extLst>
            <a:ext uri="{FF2B5EF4-FFF2-40B4-BE49-F238E27FC236}">
              <a16:creationId xmlns:a16="http://schemas.microsoft.com/office/drawing/2014/main" id="{E0499B42-990A-4C32-83EC-138FC63B5601}"/>
            </a:ext>
          </a:extLst>
        </xdr:cNvPr>
        <xdr:cNvCxnSpPr/>
      </xdr:nvCxnSpPr>
      <xdr:spPr>
        <a:xfrm flipV="1">
          <a:off x="2565400" y="10026650"/>
          <a:ext cx="78994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91" name="楕円 190">
          <a:extLst>
            <a:ext uri="{FF2B5EF4-FFF2-40B4-BE49-F238E27FC236}">
              <a16:creationId xmlns:a16="http://schemas.microsoft.com/office/drawing/2014/main" id="{1CCADCE5-F31A-444D-B815-6D456282DD97}"/>
            </a:ext>
          </a:extLst>
        </xdr:cNvPr>
        <xdr:cNvSpPr/>
      </xdr:nvSpPr>
      <xdr:spPr>
        <a:xfrm>
          <a:off x="173990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49530</xdr:rowOff>
    </xdr:from>
    <xdr:to>
      <xdr:col>15</xdr:col>
      <xdr:colOff>50800</xdr:colOff>
      <xdr:row>60</xdr:row>
      <xdr:rowOff>68580</xdr:rowOff>
    </xdr:to>
    <xdr:cxnSp macro="">
      <xdr:nvCxnSpPr>
        <xdr:cNvPr id="192" name="直線コネクタ 191">
          <a:extLst>
            <a:ext uri="{FF2B5EF4-FFF2-40B4-BE49-F238E27FC236}">
              <a16:creationId xmlns:a16="http://schemas.microsoft.com/office/drawing/2014/main" id="{24DF7BF6-081F-470F-80EA-B9449E2D7851}"/>
            </a:ext>
          </a:extLst>
        </xdr:cNvPr>
        <xdr:cNvCxnSpPr/>
      </xdr:nvCxnSpPr>
      <xdr:spPr>
        <a:xfrm>
          <a:off x="1790700" y="1010793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149860</xdr:rowOff>
    </xdr:from>
    <xdr:to>
      <xdr:col>6</xdr:col>
      <xdr:colOff>38100</xdr:colOff>
      <xdr:row>60</xdr:row>
      <xdr:rowOff>80010</xdr:rowOff>
    </xdr:to>
    <xdr:sp macro="" textlink="">
      <xdr:nvSpPr>
        <xdr:cNvPr id="193" name="楕円 192">
          <a:extLst>
            <a:ext uri="{FF2B5EF4-FFF2-40B4-BE49-F238E27FC236}">
              <a16:creationId xmlns:a16="http://schemas.microsoft.com/office/drawing/2014/main" id="{14734579-5166-4E63-8B36-7FC039997FE9}"/>
            </a:ext>
          </a:extLst>
        </xdr:cNvPr>
        <xdr:cNvSpPr/>
      </xdr:nvSpPr>
      <xdr:spPr>
        <a:xfrm>
          <a:off x="965200" y="10040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29210</xdr:rowOff>
    </xdr:from>
    <xdr:to>
      <xdr:col>10</xdr:col>
      <xdr:colOff>114300</xdr:colOff>
      <xdr:row>60</xdr:row>
      <xdr:rowOff>49530</xdr:rowOff>
    </xdr:to>
    <xdr:cxnSp macro="">
      <xdr:nvCxnSpPr>
        <xdr:cNvPr id="194" name="直線コネクタ 193">
          <a:extLst>
            <a:ext uri="{FF2B5EF4-FFF2-40B4-BE49-F238E27FC236}">
              <a16:creationId xmlns:a16="http://schemas.microsoft.com/office/drawing/2014/main" id="{3B5AAA51-0274-4845-8C56-5B4467464089}"/>
            </a:ext>
          </a:extLst>
        </xdr:cNvPr>
        <xdr:cNvCxnSpPr/>
      </xdr:nvCxnSpPr>
      <xdr:spPr>
        <a:xfrm>
          <a:off x="1008380" y="10087610"/>
          <a:ext cx="78232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D3FB7EC6-6138-475F-A024-2CD3D77C0DD0}"/>
            </a:ext>
          </a:extLst>
        </xdr:cNvPr>
        <xdr:cNvSpPr txBox="1"/>
      </xdr:nvSpPr>
      <xdr:spPr>
        <a:xfrm>
          <a:off x="317056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8D762473-8671-4476-879F-5C03BD4032D6}"/>
            </a:ext>
          </a:extLst>
        </xdr:cNvPr>
        <xdr:cNvSpPr txBox="1"/>
      </xdr:nvSpPr>
      <xdr:spPr>
        <a:xfrm>
          <a:off x="2385704"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075DBB44-A7FE-46DC-8B66-BDDD8E086D6E}"/>
            </a:ext>
          </a:extLst>
        </xdr:cNvPr>
        <xdr:cNvSpPr txBox="1"/>
      </xdr:nvSpPr>
      <xdr:spPr>
        <a:xfrm>
          <a:off x="161100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9E6C6CFC-CC49-4036-ACA6-548D9AE8A853}"/>
            </a:ext>
          </a:extLst>
        </xdr:cNvPr>
        <xdr:cNvSpPr txBox="1"/>
      </xdr:nvSpPr>
      <xdr:spPr>
        <a:xfrm>
          <a:off x="83630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31767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613AD622-24CC-4F27-BF35-6140CA38C222}"/>
            </a:ext>
          </a:extLst>
        </xdr:cNvPr>
        <xdr:cNvSpPr txBox="1"/>
      </xdr:nvSpPr>
      <xdr:spPr>
        <a:xfrm>
          <a:off x="3170564" y="975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EDC73FD2-DD14-4EEF-AD68-D3550A4AAFC3}"/>
            </a:ext>
          </a:extLst>
        </xdr:cNvPr>
        <xdr:cNvSpPr txBox="1"/>
      </xdr:nvSpPr>
      <xdr:spPr>
        <a:xfrm>
          <a:off x="238570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116857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1A068B4A-DF73-46E9-960A-92CB12912886}"/>
            </a:ext>
          </a:extLst>
        </xdr:cNvPr>
        <xdr:cNvSpPr txBox="1"/>
      </xdr:nvSpPr>
      <xdr:spPr>
        <a:xfrm>
          <a:off x="16110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96537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601F7A4A-4FAF-4F39-9EAA-0986FC7E432D}"/>
            </a:ext>
          </a:extLst>
        </xdr:cNvPr>
        <xdr:cNvSpPr txBox="1"/>
      </xdr:nvSpPr>
      <xdr:spPr>
        <a:xfrm>
          <a:off x="836304" y="981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9ABD3AE-7A7F-4F9F-AF18-AC19C204702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79621A19-3A2A-4B61-9644-330BE387F79C}"/>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15B75B57-CE84-41FC-B560-4EFCB6D7E4F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B372DAC5-2630-4AD9-94EB-672C2A5F1314}"/>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D1BC9D5-44AF-4BC8-BE58-8236FF611D2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34A2F726-1405-440F-BECD-014F7B964D9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56C8A85C-6DBA-4D33-94C3-EEA741C14D6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F0693CA5-319A-44DB-9391-0925DCE03BFD}"/>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B5CE1C62-FF94-4A66-921B-B17A872DDD8B}"/>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674C1A53-5478-4883-A79A-11F70F3593F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8B5F91CC-9EE5-472D-A4F7-E8393DB0427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DF00DAC1-FEF3-4FB3-8A5F-C419C4EE6BDE}"/>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784C33C-CC5F-4668-998F-4B80E3F49BB7}"/>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51B31B16-944B-4D42-8E8E-E462C5A1FE8D}"/>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222E50D6-BABD-4300-8FCA-EBAC8F71098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A4C8DE51-34A3-4AAB-A589-11B2069CCE5C}"/>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E693CF17-EDA3-4620-825F-8488143B2508}"/>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F8B10293-C6CB-4381-9D64-7D6DC616AEA1}"/>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4847E083-1F10-4456-9D0F-8B49597F32C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E01E0628-EC64-486D-8FCF-20A9F8F3EC59}"/>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873C7F4D-D126-4036-B941-FFC6FB40953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F96D5540-8E32-4916-BF3B-305EBAEF4ED3}"/>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8564C127-1938-4D0E-A732-AED95AC0535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B1D72ACB-1736-4F87-A812-44F6D5AD9138}"/>
            </a:ext>
          </a:extLst>
        </xdr:cNvPr>
        <xdr:cNvCxnSpPr/>
      </xdr:nvCxnSpPr>
      <xdr:spPr>
        <a:xfrm flipV="1">
          <a:off x="9219565" y="9303900"/>
          <a:ext cx="0" cy="150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97F6DB6B-C1E8-4CFF-A275-65BACE892B74}"/>
            </a:ext>
          </a:extLst>
        </xdr:cNvPr>
        <xdr:cNvSpPr txBox="1"/>
      </xdr:nvSpPr>
      <xdr:spPr>
        <a:xfrm>
          <a:off x="9258300" y="10808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8C3262CC-7AE3-47B2-BE3F-4B0F8AF54DB0}"/>
            </a:ext>
          </a:extLst>
        </xdr:cNvPr>
        <xdr:cNvCxnSpPr/>
      </xdr:nvCxnSpPr>
      <xdr:spPr>
        <a:xfrm>
          <a:off x="915416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664F4141-C82A-4FEC-9319-FD4B7D08B6B4}"/>
            </a:ext>
          </a:extLst>
        </xdr:cNvPr>
        <xdr:cNvSpPr txBox="1"/>
      </xdr:nvSpPr>
      <xdr:spPr>
        <a:xfrm>
          <a:off x="9258300" y="908293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9BBA25CB-BF5B-4B50-9C70-E9D7F202D49C}"/>
            </a:ext>
          </a:extLst>
        </xdr:cNvPr>
        <xdr:cNvCxnSpPr/>
      </xdr:nvCxnSpPr>
      <xdr:spPr>
        <a:xfrm>
          <a:off x="9154160" y="9303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5973978A-9E79-4E1A-B49F-0DB6F71C9A39}"/>
            </a:ext>
          </a:extLst>
        </xdr:cNvPr>
        <xdr:cNvSpPr txBox="1"/>
      </xdr:nvSpPr>
      <xdr:spPr>
        <a:xfrm>
          <a:off x="9258300" y="104326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F76F0800-171A-42C8-B101-F84CDF03D0B7}"/>
            </a:ext>
          </a:extLst>
        </xdr:cNvPr>
        <xdr:cNvSpPr/>
      </xdr:nvSpPr>
      <xdr:spPr>
        <a:xfrm>
          <a:off x="9192260" y="10577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4E7BF828-C3BA-412C-AA9F-39D2CB23F705}"/>
            </a:ext>
          </a:extLst>
        </xdr:cNvPr>
        <xdr:cNvSpPr/>
      </xdr:nvSpPr>
      <xdr:spPr>
        <a:xfrm>
          <a:off x="8445500" y="1059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A70EACE9-EA2F-419B-9B93-1D0B0D21A69C}"/>
            </a:ext>
          </a:extLst>
        </xdr:cNvPr>
        <xdr:cNvSpPr/>
      </xdr:nvSpPr>
      <xdr:spPr>
        <a:xfrm>
          <a:off x="7670800" y="106051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E4BE1485-2068-4E9A-AC35-B020B11C5720}"/>
            </a:ext>
          </a:extLst>
        </xdr:cNvPr>
        <xdr:cNvSpPr/>
      </xdr:nvSpPr>
      <xdr:spPr>
        <a:xfrm>
          <a:off x="6873240" y="105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6F0FD5D8-5F0E-4747-A892-45D6BC152ABC}"/>
            </a:ext>
          </a:extLst>
        </xdr:cNvPr>
        <xdr:cNvSpPr/>
      </xdr:nvSpPr>
      <xdr:spPr>
        <a:xfrm>
          <a:off x="6098540" y="105473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9077645-A5BA-4FC0-BC63-717E75545B6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508D421-2235-4301-A3C8-332E9BEB1AF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B8028C9-E311-41A3-BA2D-1F3869DAF5B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467BD6F-6CF7-4E20-8654-53427360845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AECF677-286B-488B-B0B8-208A7DD946D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35808</xdr:rowOff>
    </xdr:from>
    <xdr:to>
      <xdr:col>55</xdr:col>
      <xdr:colOff>50800</xdr:colOff>
      <xdr:row>63</xdr:row>
      <xdr:rowOff>137408</xdr:rowOff>
    </xdr:to>
    <xdr:sp macro="" textlink="">
      <xdr:nvSpPr>
        <xdr:cNvPr id="242" name="楕円 241">
          <a:extLst>
            <a:ext uri="{FF2B5EF4-FFF2-40B4-BE49-F238E27FC236}">
              <a16:creationId xmlns:a16="http://schemas.microsoft.com/office/drawing/2014/main" id="{F452F539-5F1A-48E5-AD59-38B277FC0C37}"/>
            </a:ext>
          </a:extLst>
        </xdr:cNvPr>
        <xdr:cNvSpPr/>
      </xdr:nvSpPr>
      <xdr:spPr>
        <a:xfrm>
          <a:off x="9192260" y="105971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14235</xdr:rowOff>
    </xdr:from>
    <xdr:ext cx="690189" cy="259045"/>
    <xdr:sp macro="" textlink="">
      <xdr:nvSpPr>
        <xdr:cNvPr id="243" name="【橋りょう・トンネル】&#10;一人当たり有形固定資産（償却資産）額該当値テキスト">
          <a:extLst>
            <a:ext uri="{FF2B5EF4-FFF2-40B4-BE49-F238E27FC236}">
              <a16:creationId xmlns:a16="http://schemas.microsoft.com/office/drawing/2014/main" id="{7D451C30-3377-45A7-A039-B4C69B80B3D0}"/>
            </a:ext>
          </a:extLst>
        </xdr:cNvPr>
        <xdr:cNvSpPr txBox="1"/>
      </xdr:nvSpPr>
      <xdr:spPr>
        <a:xfrm>
          <a:off x="9258300" y="105755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42789</xdr:rowOff>
    </xdr:from>
    <xdr:to>
      <xdr:col>50</xdr:col>
      <xdr:colOff>165100</xdr:colOff>
      <xdr:row>63</xdr:row>
      <xdr:rowOff>144389</xdr:rowOff>
    </xdr:to>
    <xdr:sp macro="" textlink="">
      <xdr:nvSpPr>
        <xdr:cNvPr id="244" name="楕円 243">
          <a:extLst>
            <a:ext uri="{FF2B5EF4-FFF2-40B4-BE49-F238E27FC236}">
              <a16:creationId xmlns:a16="http://schemas.microsoft.com/office/drawing/2014/main" id="{FAC65878-B3D2-4620-BE1A-AADB91998C30}"/>
            </a:ext>
          </a:extLst>
        </xdr:cNvPr>
        <xdr:cNvSpPr/>
      </xdr:nvSpPr>
      <xdr:spPr>
        <a:xfrm>
          <a:off x="8445500" y="1060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86608</xdr:rowOff>
    </xdr:from>
    <xdr:to>
      <xdr:col>55</xdr:col>
      <xdr:colOff>0</xdr:colOff>
      <xdr:row>63</xdr:row>
      <xdr:rowOff>93589</xdr:rowOff>
    </xdr:to>
    <xdr:cxnSp macro="">
      <xdr:nvCxnSpPr>
        <xdr:cNvPr id="245" name="直線コネクタ 244">
          <a:extLst>
            <a:ext uri="{FF2B5EF4-FFF2-40B4-BE49-F238E27FC236}">
              <a16:creationId xmlns:a16="http://schemas.microsoft.com/office/drawing/2014/main" id="{DE2A4139-3A84-4DDA-AF53-05833474BF97}"/>
            </a:ext>
          </a:extLst>
        </xdr:cNvPr>
        <xdr:cNvCxnSpPr/>
      </xdr:nvCxnSpPr>
      <xdr:spPr>
        <a:xfrm flipV="1">
          <a:off x="8496300" y="10647928"/>
          <a:ext cx="723900" cy="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67675</xdr:rowOff>
    </xdr:from>
    <xdr:to>
      <xdr:col>46</xdr:col>
      <xdr:colOff>38100</xdr:colOff>
      <xdr:row>63</xdr:row>
      <xdr:rowOff>169275</xdr:rowOff>
    </xdr:to>
    <xdr:sp macro="" textlink="">
      <xdr:nvSpPr>
        <xdr:cNvPr id="246" name="楕円 245">
          <a:extLst>
            <a:ext uri="{FF2B5EF4-FFF2-40B4-BE49-F238E27FC236}">
              <a16:creationId xmlns:a16="http://schemas.microsoft.com/office/drawing/2014/main" id="{6725F688-10DD-40F4-BA32-9CFABA982D17}"/>
            </a:ext>
          </a:extLst>
        </xdr:cNvPr>
        <xdr:cNvSpPr/>
      </xdr:nvSpPr>
      <xdr:spPr>
        <a:xfrm>
          <a:off x="7670800" y="10628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93589</xdr:rowOff>
    </xdr:from>
    <xdr:to>
      <xdr:col>50</xdr:col>
      <xdr:colOff>114300</xdr:colOff>
      <xdr:row>63</xdr:row>
      <xdr:rowOff>118475</xdr:rowOff>
    </xdr:to>
    <xdr:cxnSp macro="">
      <xdr:nvCxnSpPr>
        <xdr:cNvPr id="247" name="直線コネクタ 246">
          <a:extLst>
            <a:ext uri="{FF2B5EF4-FFF2-40B4-BE49-F238E27FC236}">
              <a16:creationId xmlns:a16="http://schemas.microsoft.com/office/drawing/2014/main" id="{38785068-ED9F-432B-A734-CE10EB3D778D}"/>
            </a:ext>
          </a:extLst>
        </xdr:cNvPr>
        <xdr:cNvCxnSpPr/>
      </xdr:nvCxnSpPr>
      <xdr:spPr>
        <a:xfrm flipV="1">
          <a:off x="7713980" y="10654909"/>
          <a:ext cx="782320" cy="2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70222</xdr:rowOff>
    </xdr:from>
    <xdr:to>
      <xdr:col>41</xdr:col>
      <xdr:colOff>101600</xdr:colOff>
      <xdr:row>64</xdr:row>
      <xdr:rowOff>372</xdr:rowOff>
    </xdr:to>
    <xdr:sp macro="" textlink="">
      <xdr:nvSpPr>
        <xdr:cNvPr id="248" name="楕円 247">
          <a:extLst>
            <a:ext uri="{FF2B5EF4-FFF2-40B4-BE49-F238E27FC236}">
              <a16:creationId xmlns:a16="http://schemas.microsoft.com/office/drawing/2014/main" id="{FCD5AF9D-2DEF-4F62-873E-2AED2A1FB077}"/>
            </a:ext>
          </a:extLst>
        </xdr:cNvPr>
        <xdr:cNvSpPr/>
      </xdr:nvSpPr>
      <xdr:spPr>
        <a:xfrm>
          <a:off x="6873240" y="106315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118475</xdr:rowOff>
    </xdr:from>
    <xdr:to>
      <xdr:col>45</xdr:col>
      <xdr:colOff>177800</xdr:colOff>
      <xdr:row>63</xdr:row>
      <xdr:rowOff>121022</xdr:rowOff>
    </xdr:to>
    <xdr:cxnSp macro="">
      <xdr:nvCxnSpPr>
        <xdr:cNvPr id="249" name="直線コネクタ 248">
          <a:extLst>
            <a:ext uri="{FF2B5EF4-FFF2-40B4-BE49-F238E27FC236}">
              <a16:creationId xmlns:a16="http://schemas.microsoft.com/office/drawing/2014/main" id="{C3E44BF6-2231-42C7-BFF0-28317D63ABD4}"/>
            </a:ext>
          </a:extLst>
        </xdr:cNvPr>
        <xdr:cNvCxnSpPr/>
      </xdr:nvCxnSpPr>
      <xdr:spPr>
        <a:xfrm flipV="1">
          <a:off x="6924040" y="10679795"/>
          <a:ext cx="78994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73058</xdr:rowOff>
    </xdr:from>
    <xdr:to>
      <xdr:col>36</xdr:col>
      <xdr:colOff>165100</xdr:colOff>
      <xdr:row>64</xdr:row>
      <xdr:rowOff>3208</xdr:rowOff>
    </xdr:to>
    <xdr:sp macro="" textlink="">
      <xdr:nvSpPr>
        <xdr:cNvPr id="250" name="楕円 249">
          <a:extLst>
            <a:ext uri="{FF2B5EF4-FFF2-40B4-BE49-F238E27FC236}">
              <a16:creationId xmlns:a16="http://schemas.microsoft.com/office/drawing/2014/main" id="{9335B0E3-03E7-427D-8FC4-5DB9F8F22AE3}"/>
            </a:ext>
          </a:extLst>
        </xdr:cNvPr>
        <xdr:cNvSpPr/>
      </xdr:nvSpPr>
      <xdr:spPr>
        <a:xfrm>
          <a:off x="6098540" y="10634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121022</xdr:rowOff>
    </xdr:from>
    <xdr:to>
      <xdr:col>41</xdr:col>
      <xdr:colOff>50800</xdr:colOff>
      <xdr:row>63</xdr:row>
      <xdr:rowOff>123858</xdr:rowOff>
    </xdr:to>
    <xdr:cxnSp macro="">
      <xdr:nvCxnSpPr>
        <xdr:cNvPr id="251" name="直線コネクタ 250">
          <a:extLst>
            <a:ext uri="{FF2B5EF4-FFF2-40B4-BE49-F238E27FC236}">
              <a16:creationId xmlns:a16="http://schemas.microsoft.com/office/drawing/2014/main" id="{B416B4AD-8E2E-45A0-90E0-2241945F5E7A}"/>
            </a:ext>
          </a:extLst>
        </xdr:cNvPr>
        <xdr:cNvCxnSpPr/>
      </xdr:nvCxnSpPr>
      <xdr:spPr>
        <a:xfrm flipV="1">
          <a:off x="6149340" y="10682342"/>
          <a:ext cx="7747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274D4EE3-8980-4AAB-A504-D7DEE3307FC1}"/>
            </a:ext>
          </a:extLst>
        </xdr:cNvPr>
        <xdr:cNvSpPr txBox="1"/>
      </xdr:nvSpPr>
      <xdr:spPr>
        <a:xfrm>
          <a:off x="8184225" y="103775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CB4A7A64-F08F-4FEC-BCEA-18C99D382B95}"/>
            </a:ext>
          </a:extLst>
        </xdr:cNvPr>
        <xdr:cNvSpPr txBox="1"/>
      </xdr:nvSpPr>
      <xdr:spPr>
        <a:xfrm>
          <a:off x="7399365" y="103879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399EBD8D-0A28-49EF-9B8C-8D99B93D2FD6}"/>
            </a:ext>
          </a:extLst>
        </xdr:cNvPr>
        <xdr:cNvSpPr txBox="1"/>
      </xdr:nvSpPr>
      <xdr:spPr>
        <a:xfrm>
          <a:off x="6624665" y="10364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F0A767E8-0F60-4B35-A906-F407BB988BC0}"/>
            </a:ext>
          </a:extLst>
        </xdr:cNvPr>
        <xdr:cNvSpPr txBox="1"/>
      </xdr:nvSpPr>
      <xdr:spPr>
        <a:xfrm>
          <a:off x="5849965" y="103263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135516</xdr:rowOff>
    </xdr:from>
    <xdr:ext cx="690189" cy="259045"/>
    <xdr:sp macro="" textlink="">
      <xdr:nvSpPr>
        <xdr:cNvPr id="256" name="n_1mainValue【橋りょう・トンネル】&#10;一人当たり有形固定資産（償却資産）額">
          <a:extLst>
            <a:ext uri="{FF2B5EF4-FFF2-40B4-BE49-F238E27FC236}">
              <a16:creationId xmlns:a16="http://schemas.microsoft.com/office/drawing/2014/main" id="{81FDCF08-EEBA-487B-B714-BA171D744EAE}"/>
            </a:ext>
          </a:extLst>
        </xdr:cNvPr>
        <xdr:cNvSpPr txBox="1"/>
      </xdr:nvSpPr>
      <xdr:spPr>
        <a:xfrm>
          <a:off x="8184225" y="106968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160402</xdr:rowOff>
    </xdr:from>
    <xdr:ext cx="690189" cy="259045"/>
    <xdr:sp macro="" textlink="">
      <xdr:nvSpPr>
        <xdr:cNvPr id="257" name="n_2mainValue【橋りょう・トンネル】&#10;一人当たり有形固定資産（償却資産）額">
          <a:extLst>
            <a:ext uri="{FF2B5EF4-FFF2-40B4-BE49-F238E27FC236}">
              <a16:creationId xmlns:a16="http://schemas.microsoft.com/office/drawing/2014/main" id="{129198CC-A033-43A7-92C5-95954B7E3C7F}"/>
            </a:ext>
          </a:extLst>
        </xdr:cNvPr>
        <xdr:cNvSpPr txBox="1"/>
      </xdr:nvSpPr>
      <xdr:spPr>
        <a:xfrm>
          <a:off x="7399365" y="107217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162949</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808B65A8-834A-4659-AD45-128BCAA635DB}"/>
            </a:ext>
          </a:extLst>
        </xdr:cNvPr>
        <xdr:cNvSpPr txBox="1"/>
      </xdr:nvSpPr>
      <xdr:spPr>
        <a:xfrm>
          <a:off x="6670255" y="1072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165785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6494A036-1311-41FE-BEEA-DB14817AFBF8}"/>
            </a:ext>
          </a:extLst>
        </xdr:cNvPr>
        <xdr:cNvSpPr txBox="1"/>
      </xdr:nvSpPr>
      <xdr:spPr>
        <a:xfrm>
          <a:off x="5872695" y="1072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BCE1E57A-BD3B-4488-A246-00E783B985C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6C9415C0-152B-4BE5-B692-5CED897056B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7E9E5956-0BDC-462E-A9B1-73B6DA730806}"/>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232DABF5-FFA9-4CD3-B75A-D7A97B5065D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4FFF47F1-BF07-4546-9A34-0A769777692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691EB783-7891-466C-9484-6C158994519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C3E61FFD-A6EE-4C4D-8FD5-73566BBC8EC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9CF7CD75-B0B4-4D5C-B794-B9293C7BC00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2B4E2F0C-CF2D-43B7-9A7F-35E70604C6B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AA26C0C2-44C1-48D8-9989-0A4E335D089C}"/>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3FD1243-D125-48A8-B3DD-97EAF44F373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99834FCD-1087-4EEA-AD01-918F14912F2A}"/>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6AF73854-4CE6-4F1E-90DE-BC3BB495967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1C52589E-7F93-414E-A56F-B4AB92CCF939}"/>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7C9DC80E-3744-4559-B719-C2E7C142AA51}"/>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C6E56852-CDF5-464B-8241-C098EBF005E5}"/>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41731E2D-515C-403B-BB60-CADB6B71854A}"/>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671EFE47-C174-406D-AFF8-0A47508A7232}"/>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4FE9C9C8-0EC0-422A-89BA-CE42E21B8652}"/>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F1DC3E77-AFFA-45C3-BFED-92E9B500310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480E335A-CD5B-4751-AECE-FF5B41D21939}"/>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1306118-B7EB-4E41-84B7-AC2E843A89C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1D96FBDA-A127-4B6A-A2AC-99C9ADF369B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FBBE6F9A-4FFC-4E3F-9721-D8C87B4FB8F1}"/>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D7051830-C91B-4E3F-8AFC-2DAB82286550}"/>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C531B1BC-3912-4F35-B6B5-B34D77509922}"/>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2B6C60E6-7DC6-45DE-B116-245E7DC56DB4}"/>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1A29E5B3-7BFA-43DD-8432-26B8CEB64400}"/>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9765E9AF-BBDD-44B9-AA6F-9D069964D555}"/>
            </a:ext>
          </a:extLst>
        </xdr:cNvPr>
        <xdr:cNvSpPr txBox="1"/>
      </xdr:nvSpPr>
      <xdr:spPr>
        <a:xfrm>
          <a:off x="4124960" y="13656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79AF1A8B-8E81-4308-ACB7-5D251B93833A}"/>
            </a:ext>
          </a:extLst>
        </xdr:cNvPr>
        <xdr:cNvSpPr/>
      </xdr:nvSpPr>
      <xdr:spPr>
        <a:xfrm>
          <a:off x="4036060" y="138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29F0E7FE-333E-4588-8D62-B88059B9FC57}"/>
            </a:ext>
          </a:extLst>
        </xdr:cNvPr>
        <xdr:cNvSpPr/>
      </xdr:nvSpPr>
      <xdr:spPr>
        <a:xfrm>
          <a:off x="3312160" y="13770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F53AB4CA-2C9E-45C3-8CA0-F846702D0096}"/>
            </a:ext>
          </a:extLst>
        </xdr:cNvPr>
        <xdr:cNvSpPr/>
      </xdr:nvSpPr>
      <xdr:spPr>
        <a:xfrm>
          <a:off x="251460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8E6EBCBD-1AF1-4851-AA9A-AE04C5A76DDF}"/>
            </a:ext>
          </a:extLst>
        </xdr:cNvPr>
        <xdr:cNvSpPr/>
      </xdr:nvSpPr>
      <xdr:spPr>
        <a:xfrm>
          <a:off x="1739900" y="1374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6896B256-57EE-4301-A4A8-5824E88AFEFC}"/>
            </a:ext>
          </a:extLst>
        </xdr:cNvPr>
        <xdr:cNvSpPr/>
      </xdr:nvSpPr>
      <xdr:spPr>
        <a:xfrm>
          <a:off x="965200" y="137502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11C4C4D-C76C-446A-AD36-30BA3CC167D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B2E9E2BA-8671-419E-9380-67E08DBFCDA7}"/>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89A6A5B-7BD8-4AE2-951D-4767F9EA02A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79E7E97-A1E5-4827-966F-07688C3338E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681E2B4-4BA1-4E12-8F95-28D7D7CAC29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99" name="楕円 298">
          <a:extLst>
            <a:ext uri="{FF2B5EF4-FFF2-40B4-BE49-F238E27FC236}">
              <a16:creationId xmlns:a16="http://schemas.microsoft.com/office/drawing/2014/main" id="{DEA04262-0FA8-4D7E-ACFE-37E4F9841AC6}"/>
            </a:ext>
          </a:extLst>
        </xdr:cNvPr>
        <xdr:cNvSpPr/>
      </xdr:nvSpPr>
      <xdr:spPr>
        <a:xfrm>
          <a:off x="4036060" y="138328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59569809-18A1-4F56-9D26-64DC0E5F81E4}"/>
            </a:ext>
          </a:extLst>
        </xdr:cNvPr>
        <xdr:cNvSpPr txBox="1"/>
      </xdr:nvSpPr>
      <xdr:spPr>
        <a:xfrm>
          <a:off x="4124960"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301" name="楕円 300">
          <a:extLst>
            <a:ext uri="{FF2B5EF4-FFF2-40B4-BE49-F238E27FC236}">
              <a16:creationId xmlns:a16="http://schemas.microsoft.com/office/drawing/2014/main" id="{8FD27388-0A19-44B3-8BBB-FC9A3CF77AAF}"/>
            </a:ext>
          </a:extLst>
        </xdr:cNvPr>
        <xdr:cNvSpPr/>
      </xdr:nvSpPr>
      <xdr:spPr>
        <a:xfrm>
          <a:off x="3312160" y="137947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99061</xdr:rowOff>
    </xdr:from>
    <xdr:to>
      <xdr:col>24</xdr:col>
      <xdr:colOff>63500</xdr:colOff>
      <xdr:row>82</xdr:row>
      <xdr:rowOff>137161</xdr:rowOff>
    </xdr:to>
    <xdr:cxnSp macro="">
      <xdr:nvCxnSpPr>
        <xdr:cNvPr id="302" name="直線コネクタ 301">
          <a:extLst>
            <a:ext uri="{FF2B5EF4-FFF2-40B4-BE49-F238E27FC236}">
              <a16:creationId xmlns:a16="http://schemas.microsoft.com/office/drawing/2014/main" id="{7B1A98FC-9A44-4EDF-8EAC-A37CE6D20832}"/>
            </a:ext>
          </a:extLst>
        </xdr:cNvPr>
        <xdr:cNvCxnSpPr/>
      </xdr:nvCxnSpPr>
      <xdr:spPr>
        <a:xfrm>
          <a:off x="3355340" y="13845541"/>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41911</xdr:rowOff>
    </xdr:from>
    <xdr:to>
      <xdr:col>15</xdr:col>
      <xdr:colOff>101600</xdr:colOff>
      <xdr:row>82</xdr:row>
      <xdr:rowOff>143511</xdr:rowOff>
    </xdr:to>
    <xdr:sp macro="" textlink="">
      <xdr:nvSpPr>
        <xdr:cNvPr id="303" name="楕円 302">
          <a:extLst>
            <a:ext uri="{FF2B5EF4-FFF2-40B4-BE49-F238E27FC236}">
              <a16:creationId xmlns:a16="http://schemas.microsoft.com/office/drawing/2014/main" id="{CFA04190-059B-4E1F-9DAB-59D008016D91}"/>
            </a:ext>
          </a:extLst>
        </xdr:cNvPr>
        <xdr:cNvSpPr/>
      </xdr:nvSpPr>
      <xdr:spPr>
        <a:xfrm>
          <a:off x="2514600" y="137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92711</xdr:rowOff>
    </xdr:from>
    <xdr:to>
      <xdr:col>19</xdr:col>
      <xdr:colOff>177800</xdr:colOff>
      <xdr:row>82</xdr:row>
      <xdr:rowOff>99061</xdr:rowOff>
    </xdr:to>
    <xdr:cxnSp macro="">
      <xdr:nvCxnSpPr>
        <xdr:cNvPr id="304" name="直線コネクタ 303">
          <a:extLst>
            <a:ext uri="{FF2B5EF4-FFF2-40B4-BE49-F238E27FC236}">
              <a16:creationId xmlns:a16="http://schemas.microsoft.com/office/drawing/2014/main" id="{294C543F-8516-4606-AD35-6B1B2855D3FE}"/>
            </a:ext>
          </a:extLst>
        </xdr:cNvPr>
        <xdr:cNvCxnSpPr/>
      </xdr:nvCxnSpPr>
      <xdr:spPr>
        <a:xfrm>
          <a:off x="2565400" y="13839191"/>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3811</xdr:rowOff>
    </xdr:from>
    <xdr:to>
      <xdr:col>10</xdr:col>
      <xdr:colOff>165100</xdr:colOff>
      <xdr:row>82</xdr:row>
      <xdr:rowOff>105411</xdr:rowOff>
    </xdr:to>
    <xdr:sp macro="" textlink="">
      <xdr:nvSpPr>
        <xdr:cNvPr id="305" name="楕円 304">
          <a:extLst>
            <a:ext uri="{FF2B5EF4-FFF2-40B4-BE49-F238E27FC236}">
              <a16:creationId xmlns:a16="http://schemas.microsoft.com/office/drawing/2014/main" id="{68833857-5B0D-4E1D-AF20-00461A6FF5DC}"/>
            </a:ext>
          </a:extLst>
        </xdr:cNvPr>
        <xdr:cNvSpPr/>
      </xdr:nvSpPr>
      <xdr:spPr>
        <a:xfrm>
          <a:off x="1739900" y="1375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54611</xdr:rowOff>
    </xdr:from>
    <xdr:to>
      <xdr:col>15</xdr:col>
      <xdr:colOff>50800</xdr:colOff>
      <xdr:row>82</xdr:row>
      <xdr:rowOff>92711</xdr:rowOff>
    </xdr:to>
    <xdr:cxnSp macro="">
      <xdr:nvCxnSpPr>
        <xdr:cNvPr id="306" name="直線コネクタ 305">
          <a:extLst>
            <a:ext uri="{FF2B5EF4-FFF2-40B4-BE49-F238E27FC236}">
              <a16:creationId xmlns:a16="http://schemas.microsoft.com/office/drawing/2014/main" id="{F3C870EC-9F40-4E8E-9A25-280257B8F8BE}"/>
            </a:ext>
          </a:extLst>
        </xdr:cNvPr>
        <xdr:cNvCxnSpPr/>
      </xdr:nvCxnSpPr>
      <xdr:spPr>
        <a:xfrm>
          <a:off x="1790700" y="13801091"/>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137161</xdr:rowOff>
    </xdr:from>
    <xdr:to>
      <xdr:col>6</xdr:col>
      <xdr:colOff>38100</xdr:colOff>
      <xdr:row>82</xdr:row>
      <xdr:rowOff>67311</xdr:rowOff>
    </xdr:to>
    <xdr:sp macro="" textlink="">
      <xdr:nvSpPr>
        <xdr:cNvPr id="307" name="楕円 306">
          <a:extLst>
            <a:ext uri="{FF2B5EF4-FFF2-40B4-BE49-F238E27FC236}">
              <a16:creationId xmlns:a16="http://schemas.microsoft.com/office/drawing/2014/main" id="{18C15B7F-17DF-4D17-960A-AE0B8ABB10DF}"/>
            </a:ext>
          </a:extLst>
        </xdr:cNvPr>
        <xdr:cNvSpPr/>
      </xdr:nvSpPr>
      <xdr:spPr>
        <a:xfrm>
          <a:off x="965200" y="13716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16511</xdr:rowOff>
    </xdr:from>
    <xdr:to>
      <xdr:col>10</xdr:col>
      <xdr:colOff>114300</xdr:colOff>
      <xdr:row>82</xdr:row>
      <xdr:rowOff>54611</xdr:rowOff>
    </xdr:to>
    <xdr:cxnSp macro="">
      <xdr:nvCxnSpPr>
        <xdr:cNvPr id="308" name="直線コネクタ 307">
          <a:extLst>
            <a:ext uri="{FF2B5EF4-FFF2-40B4-BE49-F238E27FC236}">
              <a16:creationId xmlns:a16="http://schemas.microsoft.com/office/drawing/2014/main" id="{3C9C94A1-469C-454B-8B02-19C017170D50}"/>
            </a:ext>
          </a:extLst>
        </xdr:cNvPr>
        <xdr:cNvCxnSpPr/>
      </xdr:nvCxnSpPr>
      <xdr:spPr>
        <a:xfrm>
          <a:off x="1008380" y="13762991"/>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6DB9B93B-327D-4A0E-87A3-2D486282C265}"/>
            </a:ext>
          </a:extLst>
        </xdr:cNvPr>
        <xdr:cNvSpPr txBox="1"/>
      </xdr:nvSpPr>
      <xdr:spPr>
        <a:xfrm>
          <a:off x="3170564" y="1355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EEE827C4-AB32-47E2-B931-8FC9A09CD984}"/>
            </a:ext>
          </a:extLst>
        </xdr:cNvPr>
        <xdr:cNvSpPr txBox="1"/>
      </xdr:nvSpPr>
      <xdr:spPr>
        <a:xfrm>
          <a:off x="238570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74AD24D7-A00B-4E96-B1A5-455B9630EA3F}"/>
            </a:ext>
          </a:extLst>
        </xdr:cNvPr>
        <xdr:cNvSpPr txBox="1"/>
      </xdr:nvSpPr>
      <xdr:spPr>
        <a:xfrm>
          <a:off x="1611004" y="1353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96538</xdr:rowOff>
    </xdr:from>
    <xdr:ext cx="405111" cy="259045"/>
    <xdr:sp macro="" textlink="">
      <xdr:nvSpPr>
        <xdr:cNvPr id="312" name="n_4aveValue【公営住宅】&#10;有形固定資産減価償却率">
          <a:extLst>
            <a:ext uri="{FF2B5EF4-FFF2-40B4-BE49-F238E27FC236}">
              <a16:creationId xmlns:a16="http://schemas.microsoft.com/office/drawing/2014/main" id="{3F5EF7C7-11FE-48FA-AF69-1DE388618D36}"/>
            </a:ext>
          </a:extLst>
        </xdr:cNvPr>
        <xdr:cNvSpPr txBox="1"/>
      </xdr:nvSpPr>
      <xdr:spPr>
        <a:xfrm>
          <a:off x="836304" y="13843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140988</xdr:rowOff>
    </xdr:from>
    <xdr:ext cx="405111" cy="259045"/>
    <xdr:sp macro="" textlink="">
      <xdr:nvSpPr>
        <xdr:cNvPr id="313" name="n_1mainValue【公営住宅】&#10;有形固定資産減価償却率">
          <a:extLst>
            <a:ext uri="{FF2B5EF4-FFF2-40B4-BE49-F238E27FC236}">
              <a16:creationId xmlns:a16="http://schemas.microsoft.com/office/drawing/2014/main" id="{CFABCCF5-8AA0-4CB0-AFD9-25C8C08E05F6}"/>
            </a:ext>
          </a:extLst>
        </xdr:cNvPr>
        <xdr:cNvSpPr txBox="1"/>
      </xdr:nvSpPr>
      <xdr:spPr>
        <a:xfrm>
          <a:off x="3170564" y="13887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134638</xdr:rowOff>
    </xdr:from>
    <xdr:ext cx="405111" cy="259045"/>
    <xdr:sp macro="" textlink="">
      <xdr:nvSpPr>
        <xdr:cNvPr id="314" name="n_2mainValue【公営住宅】&#10;有形固定資産減価償却率">
          <a:extLst>
            <a:ext uri="{FF2B5EF4-FFF2-40B4-BE49-F238E27FC236}">
              <a16:creationId xmlns:a16="http://schemas.microsoft.com/office/drawing/2014/main" id="{07F7FEA1-C650-4E43-B329-BA9BB51F9A6C}"/>
            </a:ext>
          </a:extLst>
        </xdr:cNvPr>
        <xdr:cNvSpPr txBox="1"/>
      </xdr:nvSpPr>
      <xdr:spPr>
        <a:xfrm>
          <a:off x="2385704" y="13881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96538</xdr:rowOff>
    </xdr:from>
    <xdr:ext cx="405111" cy="259045"/>
    <xdr:sp macro="" textlink="">
      <xdr:nvSpPr>
        <xdr:cNvPr id="315" name="n_3mainValue【公営住宅】&#10;有形固定資産減価償却率">
          <a:extLst>
            <a:ext uri="{FF2B5EF4-FFF2-40B4-BE49-F238E27FC236}">
              <a16:creationId xmlns:a16="http://schemas.microsoft.com/office/drawing/2014/main" id="{1FCA8BD1-A4FD-43CE-893D-62A4F86274E3}"/>
            </a:ext>
          </a:extLst>
        </xdr:cNvPr>
        <xdr:cNvSpPr txBox="1"/>
      </xdr:nvSpPr>
      <xdr:spPr>
        <a:xfrm>
          <a:off x="1611004" y="13843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83838</xdr:rowOff>
    </xdr:from>
    <xdr:ext cx="405111" cy="259045"/>
    <xdr:sp macro="" textlink="">
      <xdr:nvSpPr>
        <xdr:cNvPr id="316" name="n_4mainValue【公営住宅】&#10;有形固定資産減価償却率">
          <a:extLst>
            <a:ext uri="{FF2B5EF4-FFF2-40B4-BE49-F238E27FC236}">
              <a16:creationId xmlns:a16="http://schemas.microsoft.com/office/drawing/2014/main" id="{DFF9ABDF-1241-4A23-A986-0CC59C068C7C}"/>
            </a:ext>
          </a:extLst>
        </xdr:cNvPr>
        <xdr:cNvSpPr txBox="1"/>
      </xdr:nvSpPr>
      <xdr:spPr>
        <a:xfrm>
          <a:off x="836304" y="1349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1E6E7ED6-3768-4182-B286-CC6749EAEC3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A0638726-58C7-4476-9BD3-4AC41E0EEAD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F9B868B8-19CA-4183-9167-070C774A99F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40425990-D69A-4D50-B607-68CAE4A0B01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8342FC14-E63E-4EE8-9814-389FCCAA79F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5FD01376-1545-49B9-809D-5C15D67316C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E82BB0FE-6CD8-465C-909E-56694820E16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82652AF5-D91B-4DDB-A534-E00053132D3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A9432A4E-8161-43A4-A379-7A49FC57D4EE}"/>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B45351FF-1AA6-43F5-990F-687F56FD436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778058F3-EFB0-49FF-9207-D2888DE459BA}"/>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ED5569D9-5D69-43E8-B74D-B19D9706536A}"/>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DB904AEB-B4DE-4BFD-B925-D25498235BA1}"/>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350A5D3C-481E-4EE1-A19F-5B29AB0B5BA5}"/>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7B1BB597-B7F6-4A59-8BA4-2313039B58BF}"/>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918BAABD-92C1-4D1B-ADC4-5543F367D694}"/>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9A256102-3C4E-42B7-A948-C1116EFEB4C8}"/>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AB5DAEAE-FE11-4DDE-90E3-04EBAA9EFD13}"/>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A087F3A-5856-48DB-9697-0B5E8D3F12C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1E37CE55-1AB7-4036-A16B-BB641347AE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D9679E0A-6DED-4AC3-9D8F-4827A79689D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17D9CEF7-EB51-42CB-91EE-7F9ACD0DC8BA}"/>
            </a:ext>
          </a:extLst>
        </xdr:cNvPr>
        <xdr:cNvCxnSpPr/>
      </xdr:nvCxnSpPr>
      <xdr:spPr>
        <a:xfrm flipV="1">
          <a:off x="9219565" y="12999141"/>
          <a:ext cx="0" cy="145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54DF4F8B-172E-4DF5-94BA-06FA173431B8}"/>
            </a:ext>
          </a:extLst>
        </xdr:cNvPr>
        <xdr:cNvSpPr txBox="1"/>
      </xdr:nvSpPr>
      <xdr:spPr>
        <a:xfrm>
          <a:off x="9258300" y="1445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7BE1EEEF-816C-44ED-914B-18B7E709F69F}"/>
            </a:ext>
          </a:extLst>
        </xdr:cNvPr>
        <xdr:cNvCxnSpPr/>
      </xdr:nvCxnSpPr>
      <xdr:spPr>
        <a:xfrm>
          <a:off x="9154160" y="144517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E0808DEE-6834-4C84-BB7B-5104B8BEF7F2}"/>
            </a:ext>
          </a:extLst>
        </xdr:cNvPr>
        <xdr:cNvSpPr txBox="1"/>
      </xdr:nvSpPr>
      <xdr:spPr>
        <a:xfrm>
          <a:off x="9258300" y="127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6D3056FB-3C6D-4382-B9E6-BB7C3154F80F}"/>
            </a:ext>
          </a:extLst>
        </xdr:cNvPr>
        <xdr:cNvCxnSpPr/>
      </xdr:nvCxnSpPr>
      <xdr:spPr>
        <a:xfrm>
          <a:off x="9154160" y="12999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1E26BC7C-CEAD-4E0B-8784-0577C12E8F32}"/>
            </a:ext>
          </a:extLst>
        </xdr:cNvPr>
        <xdr:cNvSpPr txBox="1"/>
      </xdr:nvSpPr>
      <xdr:spPr>
        <a:xfrm>
          <a:off x="9258300" y="140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19959EC2-3377-4869-9BB1-51C1C999E833}"/>
            </a:ext>
          </a:extLst>
        </xdr:cNvPr>
        <xdr:cNvSpPr/>
      </xdr:nvSpPr>
      <xdr:spPr>
        <a:xfrm>
          <a:off x="9192260" y="142206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1DB01036-6B49-461C-8C60-71C712F17816}"/>
            </a:ext>
          </a:extLst>
        </xdr:cNvPr>
        <xdr:cNvSpPr/>
      </xdr:nvSpPr>
      <xdr:spPr>
        <a:xfrm>
          <a:off x="8445500" y="142317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1FB00968-4804-4B1C-B8A2-00ED4E867694}"/>
            </a:ext>
          </a:extLst>
        </xdr:cNvPr>
        <xdr:cNvSpPr/>
      </xdr:nvSpPr>
      <xdr:spPr>
        <a:xfrm>
          <a:off x="7670800" y="14230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D3CDEA44-BCAC-4978-B7DC-6544B260C5D5}"/>
            </a:ext>
          </a:extLst>
        </xdr:cNvPr>
        <xdr:cNvSpPr/>
      </xdr:nvSpPr>
      <xdr:spPr>
        <a:xfrm>
          <a:off x="6873240" y="14229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85F309D3-38FA-4AF5-ADB1-AE2F52A211C7}"/>
            </a:ext>
          </a:extLst>
        </xdr:cNvPr>
        <xdr:cNvSpPr/>
      </xdr:nvSpPr>
      <xdr:spPr>
        <a:xfrm>
          <a:off x="6098540" y="142037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7D4194A-7FDB-41B5-A2E9-E38D5154A536}"/>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1513556-319A-4B42-A797-9B7D0667124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13124B5-F6A2-4108-9822-0A304E3FB34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6D0706A-8113-411B-81A5-C054B760217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BBD279F-5BC3-4083-B619-1E0C07D7C9C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111841</xdr:rowOff>
    </xdr:from>
    <xdr:to>
      <xdr:col>55</xdr:col>
      <xdr:colOff>50800</xdr:colOff>
      <xdr:row>86</xdr:row>
      <xdr:rowOff>41991</xdr:rowOff>
    </xdr:to>
    <xdr:sp macro="" textlink="">
      <xdr:nvSpPr>
        <xdr:cNvPr id="354" name="楕円 353">
          <a:extLst>
            <a:ext uri="{FF2B5EF4-FFF2-40B4-BE49-F238E27FC236}">
              <a16:creationId xmlns:a16="http://schemas.microsoft.com/office/drawing/2014/main" id="{83772188-BDCE-43BF-BF15-D719F24A0457}"/>
            </a:ext>
          </a:extLst>
        </xdr:cNvPr>
        <xdr:cNvSpPr/>
      </xdr:nvSpPr>
      <xdr:spPr>
        <a:xfrm>
          <a:off x="9192260" y="143612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26768</xdr:rowOff>
    </xdr:from>
    <xdr:ext cx="469744" cy="259045"/>
    <xdr:sp macro="" textlink="">
      <xdr:nvSpPr>
        <xdr:cNvPr id="355" name="【公営住宅】&#10;一人当たり面積該当値テキスト">
          <a:extLst>
            <a:ext uri="{FF2B5EF4-FFF2-40B4-BE49-F238E27FC236}">
              <a16:creationId xmlns:a16="http://schemas.microsoft.com/office/drawing/2014/main" id="{80DC9F5A-D265-47C0-84D5-39CE800538E3}"/>
            </a:ext>
          </a:extLst>
        </xdr:cNvPr>
        <xdr:cNvSpPr txBox="1"/>
      </xdr:nvSpPr>
      <xdr:spPr>
        <a:xfrm>
          <a:off x="9258300" y="1427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112526</xdr:rowOff>
    </xdr:from>
    <xdr:to>
      <xdr:col>50</xdr:col>
      <xdr:colOff>165100</xdr:colOff>
      <xdr:row>86</xdr:row>
      <xdr:rowOff>42676</xdr:rowOff>
    </xdr:to>
    <xdr:sp macro="" textlink="">
      <xdr:nvSpPr>
        <xdr:cNvPr id="356" name="楕円 355">
          <a:extLst>
            <a:ext uri="{FF2B5EF4-FFF2-40B4-BE49-F238E27FC236}">
              <a16:creationId xmlns:a16="http://schemas.microsoft.com/office/drawing/2014/main" id="{8B10D9A9-E7A9-4886-A186-49ABA8874C7B}"/>
            </a:ext>
          </a:extLst>
        </xdr:cNvPr>
        <xdr:cNvSpPr/>
      </xdr:nvSpPr>
      <xdr:spPr>
        <a:xfrm>
          <a:off x="8445500" y="14361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162641</xdr:rowOff>
    </xdr:from>
    <xdr:to>
      <xdr:col>55</xdr:col>
      <xdr:colOff>0</xdr:colOff>
      <xdr:row>85</xdr:row>
      <xdr:rowOff>163326</xdr:rowOff>
    </xdr:to>
    <xdr:cxnSp macro="">
      <xdr:nvCxnSpPr>
        <xdr:cNvPr id="357" name="直線コネクタ 356">
          <a:extLst>
            <a:ext uri="{FF2B5EF4-FFF2-40B4-BE49-F238E27FC236}">
              <a16:creationId xmlns:a16="http://schemas.microsoft.com/office/drawing/2014/main" id="{1186FCBF-B6C2-40DC-BA57-24257955E0CA}"/>
            </a:ext>
          </a:extLst>
        </xdr:cNvPr>
        <xdr:cNvCxnSpPr/>
      </xdr:nvCxnSpPr>
      <xdr:spPr>
        <a:xfrm flipV="1">
          <a:off x="8496300" y="14412041"/>
          <a:ext cx="7239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113350</xdr:rowOff>
    </xdr:from>
    <xdr:to>
      <xdr:col>46</xdr:col>
      <xdr:colOff>38100</xdr:colOff>
      <xdr:row>86</xdr:row>
      <xdr:rowOff>43500</xdr:rowOff>
    </xdr:to>
    <xdr:sp macro="" textlink="">
      <xdr:nvSpPr>
        <xdr:cNvPr id="358" name="楕円 357">
          <a:extLst>
            <a:ext uri="{FF2B5EF4-FFF2-40B4-BE49-F238E27FC236}">
              <a16:creationId xmlns:a16="http://schemas.microsoft.com/office/drawing/2014/main" id="{0165E5C0-C15C-4C95-B86C-3E24DB48D966}"/>
            </a:ext>
          </a:extLst>
        </xdr:cNvPr>
        <xdr:cNvSpPr/>
      </xdr:nvSpPr>
      <xdr:spPr>
        <a:xfrm>
          <a:off x="7670800" y="14362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163326</xdr:rowOff>
    </xdr:from>
    <xdr:to>
      <xdr:col>50</xdr:col>
      <xdr:colOff>114300</xdr:colOff>
      <xdr:row>85</xdr:row>
      <xdr:rowOff>164150</xdr:rowOff>
    </xdr:to>
    <xdr:cxnSp macro="">
      <xdr:nvCxnSpPr>
        <xdr:cNvPr id="359" name="直線コネクタ 358">
          <a:extLst>
            <a:ext uri="{FF2B5EF4-FFF2-40B4-BE49-F238E27FC236}">
              <a16:creationId xmlns:a16="http://schemas.microsoft.com/office/drawing/2014/main" id="{C36278C1-C8EF-4B8A-B3D4-3D555782F3B0}"/>
            </a:ext>
          </a:extLst>
        </xdr:cNvPr>
        <xdr:cNvCxnSpPr/>
      </xdr:nvCxnSpPr>
      <xdr:spPr>
        <a:xfrm flipV="1">
          <a:off x="7713980" y="14412726"/>
          <a:ext cx="78232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114264</xdr:rowOff>
    </xdr:from>
    <xdr:to>
      <xdr:col>41</xdr:col>
      <xdr:colOff>101600</xdr:colOff>
      <xdr:row>86</xdr:row>
      <xdr:rowOff>44414</xdr:rowOff>
    </xdr:to>
    <xdr:sp macro="" textlink="">
      <xdr:nvSpPr>
        <xdr:cNvPr id="360" name="楕円 359">
          <a:extLst>
            <a:ext uri="{FF2B5EF4-FFF2-40B4-BE49-F238E27FC236}">
              <a16:creationId xmlns:a16="http://schemas.microsoft.com/office/drawing/2014/main" id="{0C3386CA-5652-449E-9417-452FA57CDEB2}"/>
            </a:ext>
          </a:extLst>
        </xdr:cNvPr>
        <xdr:cNvSpPr/>
      </xdr:nvSpPr>
      <xdr:spPr>
        <a:xfrm>
          <a:off x="6873240" y="14363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164150</xdr:rowOff>
    </xdr:from>
    <xdr:to>
      <xdr:col>45</xdr:col>
      <xdr:colOff>177800</xdr:colOff>
      <xdr:row>85</xdr:row>
      <xdr:rowOff>165064</xdr:rowOff>
    </xdr:to>
    <xdr:cxnSp macro="">
      <xdr:nvCxnSpPr>
        <xdr:cNvPr id="361" name="直線コネクタ 360">
          <a:extLst>
            <a:ext uri="{FF2B5EF4-FFF2-40B4-BE49-F238E27FC236}">
              <a16:creationId xmlns:a16="http://schemas.microsoft.com/office/drawing/2014/main" id="{0200C245-1386-4274-9312-95D0923F21AF}"/>
            </a:ext>
          </a:extLst>
        </xdr:cNvPr>
        <xdr:cNvCxnSpPr/>
      </xdr:nvCxnSpPr>
      <xdr:spPr>
        <a:xfrm flipV="1">
          <a:off x="6924040" y="14413550"/>
          <a:ext cx="78994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115270</xdr:rowOff>
    </xdr:from>
    <xdr:to>
      <xdr:col>36</xdr:col>
      <xdr:colOff>165100</xdr:colOff>
      <xdr:row>86</xdr:row>
      <xdr:rowOff>45420</xdr:rowOff>
    </xdr:to>
    <xdr:sp macro="" textlink="">
      <xdr:nvSpPr>
        <xdr:cNvPr id="362" name="楕円 361">
          <a:extLst>
            <a:ext uri="{FF2B5EF4-FFF2-40B4-BE49-F238E27FC236}">
              <a16:creationId xmlns:a16="http://schemas.microsoft.com/office/drawing/2014/main" id="{8640C81C-1BE8-46E3-9796-91D19F05D325}"/>
            </a:ext>
          </a:extLst>
        </xdr:cNvPr>
        <xdr:cNvSpPr/>
      </xdr:nvSpPr>
      <xdr:spPr>
        <a:xfrm>
          <a:off x="6098540" y="1436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165064</xdr:rowOff>
    </xdr:from>
    <xdr:to>
      <xdr:col>41</xdr:col>
      <xdr:colOff>50800</xdr:colOff>
      <xdr:row>85</xdr:row>
      <xdr:rowOff>166070</xdr:rowOff>
    </xdr:to>
    <xdr:cxnSp macro="">
      <xdr:nvCxnSpPr>
        <xdr:cNvPr id="363" name="直線コネクタ 362">
          <a:extLst>
            <a:ext uri="{FF2B5EF4-FFF2-40B4-BE49-F238E27FC236}">
              <a16:creationId xmlns:a16="http://schemas.microsoft.com/office/drawing/2014/main" id="{0CA71D80-0F32-4957-82B2-2305B00ADF25}"/>
            </a:ext>
          </a:extLst>
        </xdr:cNvPr>
        <xdr:cNvCxnSpPr/>
      </xdr:nvCxnSpPr>
      <xdr:spPr>
        <a:xfrm flipV="1">
          <a:off x="6149340" y="14414464"/>
          <a:ext cx="7747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752069DB-F5AA-40B0-B90F-90C5BEAD1E09}"/>
            </a:ext>
          </a:extLst>
        </xdr:cNvPr>
        <xdr:cNvSpPr txBox="1"/>
      </xdr:nvSpPr>
      <xdr:spPr>
        <a:xfrm>
          <a:off x="8271587" y="1401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917A2765-4D81-426B-B500-DE92DEFA4148}"/>
            </a:ext>
          </a:extLst>
        </xdr:cNvPr>
        <xdr:cNvSpPr txBox="1"/>
      </xdr:nvSpPr>
      <xdr:spPr>
        <a:xfrm>
          <a:off x="7509587" y="1400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66" name="n_3aveValue【公営住宅】&#10;一人当たり面積">
          <a:extLst>
            <a:ext uri="{FF2B5EF4-FFF2-40B4-BE49-F238E27FC236}">
              <a16:creationId xmlns:a16="http://schemas.microsoft.com/office/drawing/2014/main" id="{4B76716D-C679-48FB-B44B-AA706BEBA2B7}"/>
            </a:ext>
          </a:extLst>
        </xdr:cNvPr>
        <xdr:cNvSpPr txBox="1"/>
      </xdr:nvSpPr>
      <xdr:spPr>
        <a:xfrm>
          <a:off x="6712027" y="140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67" name="n_4aveValue【公営住宅】&#10;一人当たり面積">
          <a:extLst>
            <a:ext uri="{FF2B5EF4-FFF2-40B4-BE49-F238E27FC236}">
              <a16:creationId xmlns:a16="http://schemas.microsoft.com/office/drawing/2014/main" id="{08D51CD7-6A75-4296-9336-756FFEF21B5E}"/>
            </a:ext>
          </a:extLst>
        </xdr:cNvPr>
        <xdr:cNvSpPr txBox="1"/>
      </xdr:nvSpPr>
      <xdr:spPr>
        <a:xfrm>
          <a:off x="5937327" y="1398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33803</xdr:rowOff>
    </xdr:from>
    <xdr:ext cx="469744" cy="259045"/>
    <xdr:sp macro="" textlink="">
      <xdr:nvSpPr>
        <xdr:cNvPr id="368" name="n_1mainValue【公営住宅】&#10;一人当たり面積">
          <a:extLst>
            <a:ext uri="{FF2B5EF4-FFF2-40B4-BE49-F238E27FC236}">
              <a16:creationId xmlns:a16="http://schemas.microsoft.com/office/drawing/2014/main" id="{D6B28F87-B6E8-4494-ACC3-AD75B4D11357}"/>
            </a:ext>
          </a:extLst>
        </xdr:cNvPr>
        <xdr:cNvSpPr txBox="1"/>
      </xdr:nvSpPr>
      <xdr:spPr>
        <a:xfrm>
          <a:off x="8271587" y="1445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34627</xdr:rowOff>
    </xdr:from>
    <xdr:ext cx="469744" cy="259045"/>
    <xdr:sp macro="" textlink="">
      <xdr:nvSpPr>
        <xdr:cNvPr id="369" name="n_2mainValue【公営住宅】&#10;一人当たり面積">
          <a:extLst>
            <a:ext uri="{FF2B5EF4-FFF2-40B4-BE49-F238E27FC236}">
              <a16:creationId xmlns:a16="http://schemas.microsoft.com/office/drawing/2014/main" id="{26ED2130-1FA5-4807-99DC-C0C02E4B1ABB}"/>
            </a:ext>
          </a:extLst>
        </xdr:cNvPr>
        <xdr:cNvSpPr txBox="1"/>
      </xdr:nvSpPr>
      <xdr:spPr>
        <a:xfrm>
          <a:off x="7509587" y="144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35541</xdr:rowOff>
    </xdr:from>
    <xdr:ext cx="469744" cy="259045"/>
    <xdr:sp macro="" textlink="">
      <xdr:nvSpPr>
        <xdr:cNvPr id="370" name="n_3mainValue【公営住宅】&#10;一人当たり面積">
          <a:extLst>
            <a:ext uri="{FF2B5EF4-FFF2-40B4-BE49-F238E27FC236}">
              <a16:creationId xmlns:a16="http://schemas.microsoft.com/office/drawing/2014/main" id="{8E5DCDE3-AD03-4E24-9814-796ECECA4233}"/>
            </a:ext>
          </a:extLst>
        </xdr:cNvPr>
        <xdr:cNvSpPr txBox="1"/>
      </xdr:nvSpPr>
      <xdr:spPr>
        <a:xfrm>
          <a:off x="6712027" y="1445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36547</xdr:rowOff>
    </xdr:from>
    <xdr:ext cx="469744" cy="259045"/>
    <xdr:sp macro="" textlink="">
      <xdr:nvSpPr>
        <xdr:cNvPr id="371" name="n_4mainValue【公営住宅】&#10;一人当たり面積">
          <a:extLst>
            <a:ext uri="{FF2B5EF4-FFF2-40B4-BE49-F238E27FC236}">
              <a16:creationId xmlns:a16="http://schemas.microsoft.com/office/drawing/2014/main" id="{3164F31B-83F2-43D6-B7BA-343560529765}"/>
            </a:ext>
          </a:extLst>
        </xdr:cNvPr>
        <xdr:cNvSpPr txBox="1"/>
      </xdr:nvSpPr>
      <xdr:spPr>
        <a:xfrm>
          <a:off x="5937327" y="1445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BFED8AD-17D5-464E-8134-B6E51A082E45}"/>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AD45675A-7D8B-48E8-8F4A-C4E021178E4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C8D4AB1A-3000-4F08-B414-88FA2C75C3A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57FED7F8-03B9-4894-8AEA-DA350839A61A}"/>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4AD5AA7C-6902-4DFE-B1F3-39CC3BA968B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C5FCFB9-7F8E-4D5C-A08E-700A83EE1A87}"/>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E571193A-107D-47C9-8924-1984BCC0FD7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79828BCB-E5BC-4703-BB5A-7520CE3F7D6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a:extLst>
            <a:ext uri="{FF2B5EF4-FFF2-40B4-BE49-F238E27FC236}">
              <a16:creationId xmlns:a16="http://schemas.microsoft.com/office/drawing/2014/main" id="{23021A29-AB04-40EE-8830-A2B0E61B544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a:extLst>
            <a:ext uri="{FF2B5EF4-FFF2-40B4-BE49-F238E27FC236}">
              <a16:creationId xmlns:a16="http://schemas.microsoft.com/office/drawing/2014/main" id="{B3555F86-4901-4D19-8EA6-709F2D79D02D}"/>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a:extLst>
            <a:ext uri="{FF2B5EF4-FFF2-40B4-BE49-F238E27FC236}">
              <a16:creationId xmlns:a16="http://schemas.microsoft.com/office/drawing/2014/main" id="{88A07667-4ED6-418D-8738-205106E0101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a:extLst>
            <a:ext uri="{FF2B5EF4-FFF2-40B4-BE49-F238E27FC236}">
              <a16:creationId xmlns:a16="http://schemas.microsoft.com/office/drawing/2014/main" id="{F52FD5B4-1890-401F-AD5E-A114E9864AA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a:extLst>
            <a:ext uri="{FF2B5EF4-FFF2-40B4-BE49-F238E27FC236}">
              <a16:creationId xmlns:a16="http://schemas.microsoft.com/office/drawing/2014/main" id="{677FBA8A-865A-4392-89A3-A1DA52DA323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a:extLst>
            <a:ext uri="{FF2B5EF4-FFF2-40B4-BE49-F238E27FC236}">
              <a16:creationId xmlns:a16="http://schemas.microsoft.com/office/drawing/2014/main" id="{ADF298C3-5309-4078-92E0-CED9D2F2706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a:extLst>
            <a:ext uri="{FF2B5EF4-FFF2-40B4-BE49-F238E27FC236}">
              <a16:creationId xmlns:a16="http://schemas.microsoft.com/office/drawing/2014/main" id="{7B447248-FD6E-4C85-85A7-AB4D80841849}"/>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a:extLst>
            <a:ext uri="{FF2B5EF4-FFF2-40B4-BE49-F238E27FC236}">
              <a16:creationId xmlns:a16="http://schemas.microsoft.com/office/drawing/2014/main" id="{E00E6EDD-722F-4831-8EA8-16A491288A42}"/>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a:extLst>
            <a:ext uri="{FF2B5EF4-FFF2-40B4-BE49-F238E27FC236}">
              <a16:creationId xmlns:a16="http://schemas.microsoft.com/office/drawing/2014/main" id="{569D8E09-31E9-4574-9B73-8EBD80212B4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a:extLst>
            <a:ext uri="{FF2B5EF4-FFF2-40B4-BE49-F238E27FC236}">
              <a16:creationId xmlns:a16="http://schemas.microsoft.com/office/drawing/2014/main" id="{3A6BA1CC-0485-43AC-B1EE-04DB72900807}"/>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a:extLst>
            <a:ext uri="{FF2B5EF4-FFF2-40B4-BE49-F238E27FC236}">
              <a16:creationId xmlns:a16="http://schemas.microsoft.com/office/drawing/2014/main" id="{933D0108-02FE-44C9-96DD-664FFA65CD6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a:extLst>
            <a:ext uri="{FF2B5EF4-FFF2-40B4-BE49-F238E27FC236}">
              <a16:creationId xmlns:a16="http://schemas.microsoft.com/office/drawing/2014/main" id="{E68315B7-85D9-41F4-90BF-60C71CD91B06}"/>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a:extLst>
            <a:ext uri="{FF2B5EF4-FFF2-40B4-BE49-F238E27FC236}">
              <a16:creationId xmlns:a16="http://schemas.microsoft.com/office/drawing/2014/main" id="{EF607714-2589-4D51-99D8-65B392556E7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a:extLst>
            <a:ext uri="{FF2B5EF4-FFF2-40B4-BE49-F238E27FC236}">
              <a16:creationId xmlns:a16="http://schemas.microsoft.com/office/drawing/2014/main" id="{23922D35-23FC-41BD-BFF6-8A344DCFF71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a:extLst>
            <a:ext uri="{FF2B5EF4-FFF2-40B4-BE49-F238E27FC236}">
              <a16:creationId xmlns:a16="http://schemas.microsoft.com/office/drawing/2014/main" id="{DE7A609D-E22D-4919-93D0-2866571105B7}"/>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a:extLst>
            <a:ext uri="{FF2B5EF4-FFF2-40B4-BE49-F238E27FC236}">
              <a16:creationId xmlns:a16="http://schemas.microsoft.com/office/drawing/2014/main" id="{65609321-2FE0-4457-908B-77EC0DCB725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a:extLst>
            <a:ext uri="{FF2B5EF4-FFF2-40B4-BE49-F238E27FC236}">
              <a16:creationId xmlns:a16="http://schemas.microsoft.com/office/drawing/2014/main" id="{EC78633C-4E2E-43B8-A019-2F947CA69F3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a:extLst>
            <a:ext uri="{FF2B5EF4-FFF2-40B4-BE49-F238E27FC236}">
              <a16:creationId xmlns:a16="http://schemas.microsoft.com/office/drawing/2014/main" id="{5F8C80E0-F51F-4CC8-8DD5-4453CB8FBF4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a:extLst>
            <a:ext uri="{FF2B5EF4-FFF2-40B4-BE49-F238E27FC236}">
              <a16:creationId xmlns:a16="http://schemas.microsoft.com/office/drawing/2014/main" id="{A6055AAE-4E03-4F13-A485-7EEF028EDE6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a:extLst>
            <a:ext uri="{FF2B5EF4-FFF2-40B4-BE49-F238E27FC236}">
              <a16:creationId xmlns:a16="http://schemas.microsoft.com/office/drawing/2014/main" id="{6091BC08-2AC7-49EB-8F06-68E9DAACE8F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a:extLst>
            <a:ext uri="{FF2B5EF4-FFF2-40B4-BE49-F238E27FC236}">
              <a16:creationId xmlns:a16="http://schemas.microsoft.com/office/drawing/2014/main" id="{46794F1D-C61C-4EB0-AA7D-48669AE1BBD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a:extLst>
            <a:ext uri="{FF2B5EF4-FFF2-40B4-BE49-F238E27FC236}">
              <a16:creationId xmlns:a16="http://schemas.microsoft.com/office/drawing/2014/main" id="{29358BD0-5A13-4467-8E54-F2527BD2A7E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a:extLst>
            <a:ext uri="{FF2B5EF4-FFF2-40B4-BE49-F238E27FC236}">
              <a16:creationId xmlns:a16="http://schemas.microsoft.com/office/drawing/2014/main" id="{BB9FB23B-1814-4DF2-8329-0673656D8068}"/>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a:extLst>
            <a:ext uri="{FF2B5EF4-FFF2-40B4-BE49-F238E27FC236}">
              <a16:creationId xmlns:a16="http://schemas.microsoft.com/office/drawing/2014/main" id="{1629C205-0FA6-4948-8BF5-817461465955}"/>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a:extLst>
            <a:ext uri="{FF2B5EF4-FFF2-40B4-BE49-F238E27FC236}">
              <a16:creationId xmlns:a16="http://schemas.microsoft.com/office/drawing/2014/main" id="{CA190303-D7FE-46BD-836A-9199D968FF26}"/>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a:extLst>
            <a:ext uri="{FF2B5EF4-FFF2-40B4-BE49-F238E27FC236}">
              <a16:creationId xmlns:a16="http://schemas.microsoft.com/office/drawing/2014/main" id="{D2CF2E2C-2B2E-4E05-AFFC-EB4252F3DF0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a:extLst>
            <a:ext uri="{FF2B5EF4-FFF2-40B4-BE49-F238E27FC236}">
              <a16:creationId xmlns:a16="http://schemas.microsoft.com/office/drawing/2014/main" id="{746EC27B-10F9-4606-940F-FF501B1300CA}"/>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a:extLst>
            <a:ext uri="{FF2B5EF4-FFF2-40B4-BE49-F238E27FC236}">
              <a16:creationId xmlns:a16="http://schemas.microsoft.com/office/drawing/2014/main" id="{C7C22C87-ED13-45F2-B1C5-265764B03E9D}"/>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a:extLst>
            <a:ext uri="{FF2B5EF4-FFF2-40B4-BE49-F238E27FC236}">
              <a16:creationId xmlns:a16="http://schemas.microsoft.com/office/drawing/2014/main" id="{A5599191-F0E6-4848-9D73-A1922E8A0F17}"/>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a:extLst>
            <a:ext uri="{FF2B5EF4-FFF2-40B4-BE49-F238E27FC236}">
              <a16:creationId xmlns:a16="http://schemas.microsoft.com/office/drawing/2014/main" id="{3A7A2E40-E61D-4979-A8C6-919DBA9E319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3FDDBB0F-7AB4-4820-92D4-B07EACD4AA4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a:extLst>
            <a:ext uri="{FF2B5EF4-FFF2-40B4-BE49-F238E27FC236}">
              <a16:creationId xmlns:a16="http://schemas.microsoft.com/office/drawing/2014/main" id="{BB069A66-EE94-49C0-8922-9F67697DDC40}"/>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B72BBD84-BFF3-4D7B-AB7A-ED4125A1C875}"/>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a:extLst>
            <a:ext uri="{FF2B5EF4-FFF2-40B4-BE49-F238E27FC236}">
              <a16:creationId xmlns:a16="http://schemas.microsoft.com/office/drawing/2014/main" id="{5A317180-6A57-4D82-8026-C28497CE4D35}"/>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a:extLst>
            <a:ext uri="{FF2B5EF4-FFF2-40B4-BE49-F238E27FC236}">
              <a16:creationId xmlns:a16="http://schemas.microsoft.com/office/drawing/2014/main" id="{32CBECDF-57A5-4A30-A891-F4A073D96F27}"/>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a:extLst>
            <a:ext uri="{FF2B5EF4-FFF2-40B4-BE49-F238E27FC236}">
              <a16:creationId xmlns:a16="http://schemas.microsoft.com/office/drawing/2014/main" id="{97855039-CE10-4BF0-8805-993C94C4BDC1}"/>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39FE4BFF-8C61-4845-834A-F6A337A968FB}"/>
            </a:ext>
          </a:extLst>
        </xdr:cNvPr>
        <xdr:cNvSpPr txBox="1"/>
      </xdr:nvSpPr>
      <xdr:spPr>
        <a:xfrm>
          <a:off x="14414500" y="5996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a:extLst>
            <a:ext uri="{FF2B5EF4-FFF2-40B4-BE49-F238E27FC236}">
              <a16:creationId xmlns:a16="http://schemas.microsoft.com/office/drawing/2014/main" id="{112B02D6-2D31-46E0-AA41-336080AEA056}"/>
            </a:ext>
          </a:extLst>
        </xdr:cNvPr>
        <xdr:cNvSpPr/>
      </xdr:nvSpPr>
      <xdr:spPr>
        <a:xfrm>
          <a:off x="14325600" y="61417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a:extLst>
            <a:ext uri="{FF2B5EF4-FFF2-40B4-BE49-F238E27FC236}">
              <a16:creationId xmlns:a16="http://schemas.microsoft.com/office/drawing/2014/main" id="{5380463C-C108-4055-B3BE-8D301D0A55A2}"/>
            </a:ext>
          </a:extLst>
        </xdr:cNvPr>
        <xdr:cNvSpPr/>
      </xdr:nvSpPr>
      <xdr:spPr>
        <a:xfrm>
          <a:off x="13578840" y="6131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a:extLst>
            <a:ext uri="{FF2B5EF4-FFF2-40B4-BE49-F238E27FC236}">
              <a16:creationId xmlns:a16="http://schemas.microsoft.com/office/drawing/2014/main" id="{56C3D160-065E-43DD-8395-31050400DB35}"/>
            </a:ext>
          </a:extLst>
        </xdr:cNvPr>
        <xdr:cNvSpPr/>
      </xdr:nvSpPr>
      <xdr:spPr>
        <a:xfrm>
          <a:off x="12804140" y="6126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420" name="フローチャート: 判断 419">
          <a:extLst>
            <a:ext uri="{FF2B5EF4-FFF2-40B4-BE49-F238E27FC236}">
              <a16:creationId xmlns:a16="http://schemas.microsoft.com/office/drawing/2014/main" id="{B27643A6-449A-4682-ACA3-B92DE6AB03A7}"/>
            </a:ext>
          </a:extLst>
        </xdr:cNvPr>
        <xdr:cNvSpPr/>
      </xdr:nvSpPr>
      <xdr:spPr>
        <a:xfrm>
          <a:off x="12029440" y="6123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421" name="フローチャート: 判断 420">
          <a:extLst>
            <a:ext uri="{FF2B5EF4-FFF2-40B4-BE49-F238E27FC236}">
              <a16:creationId xmlns:a16="http://schemas.microsoft.com/office/drawing/2014/main" id="{69803454-4141-4DD7-A550-7B5AA54E71C6}"/>
            </a:ext>
          </a:extLst>
        </xdr:cNvPr>
        <xdr:cNvSpPr/>
      </xdr:nvSpPr>
      <xdr:spPr>
        <a:xfrm>
          <a:off x="1123188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52AD4AA2-6D1E-4977-8AC0-9E5772B311F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DAA3DEEC-034E-4D8E-9C8E-6C134A74215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715E2CF-8611-423C-BEE6-084E6738B3B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AC9BF3F-28DD-49E0-AA1B-4F60AA61409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7FE29256-C9EB-40EF-B346-9352BD87512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118110</xdr:rowOff>
    </xdr:from>
    <xdr:to>
      <xdr:col>85</xdr:col>
      <xdr:colOff>177800</xdr:colOff>
      <xdr:row>38</xdr:row>
      <xdr:rowOff>48260</xdr:rowOff>
    </xdr:to>
    <xdr:sp macro="" textlink="">
      <xdr:nvSpPr>
        <xdr:cNvPr id="427" name="楕円 426">
          <a:extLst>
            <a:ext uri="{FF2B5EF4-FFF2-40B4-BE49-F238E27FC236}">
              <a16:creationId xmlns:a16="http://schemas.microsoft.com/office/drawing/2014/main" id="{289A29F2-5729-41F7-A40B-CED4F5F8C256}"/>
            </a:ext>
          </a:extLst>
        </xdr:cNvPr>
        <xdr:cNvSpPr/>
      </xdr:nvSpPr>
      <xdr:spPr>
        <a:xfrm>
          <a:off x="14325600" y="63207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96537</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D95C43CA-1931-406E-B878-0DD8C723964A}"/>
            </a:ext>
          </a:extLst>
        </xdr:cNvPr>
        <xdr:cNvSpPr txBox="1"/>
      </xdr:nvSpPr>
      <xdr:spPr>
        <a:xfrm>
          <a:off x="14414500"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429" name="楕円 428">
          <a:extLst>
            <a:ext uri="{FF2B5EF4-FFF2-40B4-BE49-F238E27FC236}">
              <a16:creationId xmlns:a16="http://schemas.microsoft.com/office/drawing/2014/main" id="{22529876-7CBB-4B73-A635-FFE354807B38}"/>
            </a:ext>
          </a:extLst>
        </xdr:cNvPr>
        <xdr:cNvSpPr/>
      </xdr:nvSpPr>
      <xdr:spPr>
        <a:xfrm>
          <a:off x="1357884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37</xdr:row>
      <xdr:rowOff>168910</xdr:rowOff>
    </xdr:to>
    <xdr:cxnSp macro="">
      <xdr:nvCxnSpPr>
        <xdr:cNvPr id="430" name="直線コネクタ 429">
          <a:extLst>
            <a:ext uri="{FF2B5EF4-FFF2-40B4-BE49-F238E27FC236}">
              <a16:creationId xmlns:a16="http://schemas.microsoft.com/office/drawing/2014/main" id="{B3B8C11F-1663-44E8-AD36-F2BFDDF4344D}"/>
            </a:ext>
          </a:extLst>
        </xdr:cNvPr>
        <xdr:cNvCxnSpPr/>
      </xdr:nvCxnSpPr>
      <xdr:spPr>
        <a:xfrm>
          <a:off x="13629640" y="6336030"/>
          <a:ext cx="74676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34290</xdr:rowOff>
    </xdr:from>
    <xdr:to>
      <xdr:col>76</xdr:col>
      <xdr:colOff>165100</xdr:colOff>
      <xdr:row>38</xdr:row>
      <xdr:rowOff>135890</xdr:rowOff>
    </xdr:to>
    <xdr:sp macro="" textlink="">
      <xdr:nvSpPr>
        <xdr:cNvPr id="431" name="楕円 430">
          <a:extLst>
            <a:ext uri="{FF2B5EF4-FFF2-40B4-BE49-F238E27FC236}">
              <a16:creationId xmlns:a16="http://schemas.microsoft.com/office/drawing/2014/main" id="{4FC378F9-5099-4656-9DEE-A9A9EE24C166}"/>
            </a:ext>
          </a:extLst>
        </xdr:cNvPr>
        <xdr:cNvSpPr/>
      </xdr:nvSpPr>
      <xdr:spPr>
        <a:xfrm>
          <a:off x="1280414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133350</xdr:rowOff>
    </xdr:from>
    <xdr:to>
      <xdr:col>81</xdr:col>
      <xdr:colOff>50800</xdr:colOff>
      <xdr:row>38</xdr:row>
      <xdr:rowOff>85090</xdr:rowOff>
    </xdr:to>
    <xdr:cxnSp macro="">
      <xdr:nvCxnSpPr>
        <xdr:cNvPr id="432" name="直線コネクタ 431">
          <a:extLst>
            <a:ext uri="{FF2B5EF4-FFF2-40B4-BE49-F238E27FC236}">
              <a16:creationId xmlns:a16="http://schemas.microsoft.com/office/drawing/2014/main" id="{15B590BC-2CE8-4317-9CC1-0A9A2C38FFDB}"/>
            </a:ext>
          </a:extLst>
        </xdr:cNvPr>
        <xdr:cNvCxnSpPr/>
      </xdr:nvCxnSpPr>
      <xdr:spPr>
        <a:xfrm flipV="1">
          <a:off x="12854940" y="6336030"/>
          <a:ext cx="77470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1270</xdr:rowOff>
    </xdr:from>
    <xdr:to>
      <xdr:col>72</xdr:col>
      <xdr:colOff>38100</xdr:colOff>
      <xdr:row>38</xdr:row>
      <xdr:rowOff>102870</xdr:rowOff>
    </xdr:to>
    <xdr:sp macro="" textlink="">
      <xdr:nvSpPr>
        <xdr:cNvPr id="433" name="楕円 432">
          <a:extLst>
            <a:ext uri="{FF2B5EF4-FFF2-40B4-BE49-F238E27FC236}">
              <a16:creationId xmlns:a16="http://schemas.microsoft.com/office/drawing/2014/main" id="{8E30C393-B20C-4028-A12A-0C0E1BF97C48}"/>
            </a:ext>
          </a:extLst>
        </xdr:cNvPr>
        <xdr:cNvSpPr/>
      </xdr:nvSpPr>
      <xdr:spPr>
        <a:xfrm>
          <a:off x="12029440" y="6371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52070</xdr:rowOff>
    </xdr:from>
    <xdr:to>
      <xdr:col>76</xdr:col>
      <xdr:colOff>114300</xdr:colOff>
      <xdr:row>38</xdr:row>
      <xdr:rowOff>85090</xdr:rowOff>
    </xdr:to>
    <xdr:cxnSp macro="">
      <xdr:nvCxnSpPr>
        <xdr:cNvPr id="434" name="直線コネクタ 433">
          <a:extLst>
            <a:ext uri="{FF2B5EF4-FFF2-40B4-BE49-F238E27FC236}">
              <a16:creationId xmlns:a16="http://schemas.microsoft.com/office/drawing/2014/main" id="{0B0386F5-0725-4B29-813F-92B9840DB69F}"/>
            </a:ext>
          </a:extLst>
        </xdr:cNvPr>
        <xdr:cNvCxnSpPr/>
      </xdr:nvCxnSpPr>
      <xdr:spPr>
        <a:xfrm>
          <a:off x="12072620" y="6422390"/>
          <a:ext cx="78232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138430</xdr:rowOff>
    </xdr:from>
    <xdr:to>
      <xdr:col>67</xdr:col>
      <xdr:colOff>101600</xdr:colOff>
      <xdr:row>38</xdr:row>
      <xdr:rowOff>68580</xdr:rowOff>
    </xdr:to>
    <xdr:sp macro="" textlink="">
      <xdr:nvSpPr>
        <xdr:cNvPr id="435" name="楕円 434">
          <a:extLst>
            <a:ext uri="{FF2B5EF4-FFF2-40B4-BE49-F238E27FC236}">
              <a16:creationId xmlns:a16="http://schemas.microsoft.com/office/drawing/2014/main" id="{32F7D917-59D4-4CBC-873E-68FB30848CBF}"/>
            </a:ext>
          </a:extLst>
        </xdr:cNvPr>
        <xdr:cNvSpPr/>
      </xdr:nvSpPr>
      <xdr:spPr>
        <a:xfrm>
          <a:off x="11231880" y="6341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17780</xdr:rowOff>
    </xdr:from>
    <xdr:to>
      <xdr:col>71</xdr:col>
      <xdr:colOff>177800</xdr:colOff>
      <xdr:row>38</xdr:row>
      <xdr:rowOff>52070</xdr:rowOff>
    </xdr:to>
    <xdr:cxnSp macro="">
      <xdr:nvCxnSpPr>
        <xdr:cNvPr id="436" name="直線コネクタ 435">
          <a:extLst>
            <a:ext uri="{FF2B5EF4-FFF2-40B4-BE49-F238E27FC236}">
              <a16:creationId xmlns:a16="http://schemas.microsoft.com/office/drawing/2014/main" id="{1DC0AC6F-B0E7-4EBA-BE1D-81424E6C2987}"/>
            </a:ext>
          </a:extLst>
        </xdr:cNvPr>
        <xdr:cNvCxnSpPr/>
      </xdr:nvCxnSpPr>
      <xdr:spPr>
        <a:xfrm>
          <a:off x="11282680" y="638810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1AA575FB-886F-4FDD-91C6-F6E1F3A840EC}"/>
            </a:ext>
          </a:extLst>
        </xdr:cNvPr>
        <xdr:cNvSpPr txBox="1"/>
      </xdr:nvSpPr>
      <xdr:spPr>
        <a:xfrm>
          <a:off x="13437244" y="591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F8E0DAE1-0A41-4D70-98AA-28D4C2D73660}"/>
            </a:ext>
          </a:extLst>
        </xdr:cNvPr>
        <xdr:cNvSpPr txBox="1"/>
      </xdr:nvSpPr>
      <xdr:spPr>
        <a:xfrm>
          <a:off x="12675244" y="5905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FD55BE16-32E0-41C1-B530-4C9FDC698A97}"/>
            </a:ext>
          </a:extLst>
        </xdr:cNvPr>
        <xdr:cNvSpPr txBox="1"/>
      </xdr:nvSpPr>
      <xdr:spPr>
        <a:xfrm>
          <a:off x="11900544" y="590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BCB73D92-7837-4989-AC44-551DBC67C4AE}"/>
            </a:ext>
          </a:extLst>
        </xdr:cNvPr>
        <xdr:cNvSpPr txBox="1"/>
      </xdr:nvSpPr>
      <xdr:spPr>
        <a:xfrm>
          <a:off x="1110298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3827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92D70FF6-3F66-421B-A205-6463F3A0E04D}"/>
            </a:ext>
          </a:extLst>
        </xdr:cNvPr>
        <xdr:cNvSpPr txBox="1"/>
      </xdr:nvSpPr>
      <xdr:spPr>
        <a:xfrm>
          <a:off x="134372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127017</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FCCF8709-4624-4415-A7AC-5D6780E76023}"/>
            </a:ext>
          </a:extLst>
        </xdr:cNvPr>
        <xdr:cNvSpPr txBox="1"/>
      </xdr:nvSpPr>
      <xdr:spPr>
        <a:xfrm>
          <a:off x="12675244" y="649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93997</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5B30643C-5035-4213-B416-686714F70763}"/>
            </a:ext>
          </a:extLst>
        </xdr:cNvPr>
        <xdr:cNvSpPr txBox="1"/>
      </xdr:nvSpPr>
      <xdr:spPr>
        <a:xfrm>
          <a:off x="11900544" y="646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59707</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B0CC769E-C285-476B-82BF-C57E09B565E8}"/>
            </a:ext>
          </a:extLst>
        </xdr:cNvPr>
        <xdr:cNvSpPr txBox="1"/>
      </xdr:nvSpPr>
      <xdr:spPr>
        <a:xfrm>
          <a:off x="1110298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EB7E6CEB-23EB-49E2-8D27-E30338A3EC1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FAE80A04-90AB-4AD3-91CC-6AE9B04BC789}"/>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15159F40-6FF3-436D-A79C-7CDB3EF08FF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19184AB4-E0FB-4DE1-8B92-4AD464B37D84}"/>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90CD7DB3-352B-40C6-9B70-339519520141}"/>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79DAE189-6573-4545-BEDB-3C6C3DE870E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923603B5-CF47-4BD4-8DAD-4C6E7D37B16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F3200F8F-2D23-44F5-A276-BB32B10B7CC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069FC238-4388-4A8E-A96F-FF02A01646A2}"/>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D3B66C33-CE04-482D-B1D3-307CD770A45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a:extLst>
            <a:ext uri="{FF2B5EF4-FFF2-40B4-BE49-F238E27FC236}">
              <a16:creationId xmlns:a16="http://schemas.microsoft.com/office/drawing/2014/main" id="{78E929DA-FD01-457D-956B-A9A438AED61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a:extLst>
            <a:ext uri="{FF2B5EF4-FFF2-40B4-BE49-F238E27FC236}">
              <a16:creationId xmlns:a16="http://schemas.microsoft.com/office/drawing/2014/main" id="{0AD985A9-2166-41D6-A135-4725975F68D6}"/>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a:extLst>
            <a:ext uri="{FF2B5EF4-FFF2-40B4-BE49-F238E27FC236}">
              <a16:creationId xmlns:a16="http://schemas.microsoft.com/office/drawing/2014/main" id="{EAD23669-0A7B-48F5-8C6C-3D9DC302EDB3}"/>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a:extLst>
            <a:ext uri="{FF2B5EF4-FFF2-40B4-BE49-F238E27FC236}">
              <a16:creationId xmlns:a16="http://schemas.microsoft.com/office/drawing/2014/main" id="{762F24D0-B622-43F6-A6E4-EE4E926C22F7}"/>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a:extLst>
            <a:ext uri="{FF2B5EF4-FFF2-40B4-BE49-F238E27FC236}">
              <a16:creationId xmlns:a16="http://schemas.microsoft.com/office/drawing/2014/main" id="{69BB78E9-B47C-442A-8D59-6623179119CD}"/>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a:extLst>
            <a:ext uri="{FF2B5EF4-FFF2-40B4-BE49-F238E27FC236}">
              <a16:creationId xmlns:a16="http://schemas.microsoft.com/office/drawing/2014/main" id="{C4FC6073-AA5C-48D3-8F0F-804284837433}"/>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a:extLst>
            <a:ext uri="{FF2B5EF4-FFF2-40B4-BE49-F238E27FC236}">
              <a16:creationId xmlns:a16="http://schemas.microsoft.com/office/drawing/2014/main" id="{75BB3AE4-41D7-4335-96AC-58F40B6BA928}"/>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a:extLst>
            <a:ext uri="{FF2B5EF4-FFF2-40B4-BE49-F238E27FC236}">
              <a16:creationId xmlns:a16="http://schemas.microsoft.com/office/drawing/2014/main" id="{D66BCDDC-71A1-4E85-BE93-DBC85EA1B78D}"/>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a:extLst>
            <a:ext uri="{FF2B5EF4-FFF2-40B4-BE49-F238E27FC236}">
              <a16:creationId xmlns:a16="http://schemas.microsoft.com/office/drawing/2014/main" id="{B4D75608-FD11-402A-A967-7F58603AF12B}"/>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a:extLst>
            <a:ext uri="{FF2B5EF4-FFF2-40B4-BE49-F238E27FC236}">
              <a16:creationId xmlns:a16="http://schemas.microsoft.com/office/drawing/2014/main" id="{32D564CF-137D-4213-A14E-DED951C71D4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8959A4CF-20DC-4B3C-8115-AE48849BF4C9}"/>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6D6A46AD-FA3F-42F4-8FDA-6F582A1D21E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2CFFEBEF-ABAB-4B91-B220-4D45B2F70F19}"/>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a:extLst>
            <a:ext uri="{FF2B5EF4-FFF2-40B4-BE49-F238E27FC236}">
              <a16:creationId xmlns:a16="http://schemas.microsoft.com/office/drawing/2014/main" id="{E4933174-AA8A-490F-B143-5795B12470AF}"/>
            </a:ext>
          </a:extLst>
        </xdr:cNvPr>
        <xdr:cNvCxnSpPr/>
      </xdr:nvCxnSpPr>
      <xdr:spPr>
        <a:xfrm flipV="1">
          <a:off x="19509104" y="584377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D991D9B5-3465-4972-8DB7-B889D78A34BA}"/>
            </a:ext>
          </a:extLst>
        </xdr:cNvPr>
        <xdr:cNvSpPr txBox="1"/>
      </xdr:nvSpPr>
      <xdr:spPr>
        <a:xfrm>
          <a:off x="1954784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a:extLst>
            <a:ext uri="{FF2B5EF4-FFF2-40B4-BE49-F238E27FC236}">
              <a16:creationId xmlns:a16="http://schemas.microsoft.com/office/drawing/2014/main" id="{34C80391-2534-4CF7-97FC-8C4D6F374626}"/>
            </a:ext>
          </a:extLst>
        </xdr:cNvPr>
        <xdr:cNvCxnSpPr/>
      </xdr:nvCxnSpPr>
      <xdr:spPr>
        <a:xfrm>
          <a:off x="19443700" y="70393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3515C0ED-E163-4A57-8573-174A81C9790E}"/>
            </a:ext>
          </a:extLst>
        </xdr:cNvPr>
        <xdr:cNvSpPr txBox="1"/>
      </xdr:nvSpPr>
      <xdr:spPr>
        <a:xfrm>
          <a:off x="19547840" y="562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a:extLst>
            <a:ext uri="{FF2B5EF4-FFF2-40B4-BE49-F238E27FC236}">
              <a16:creationId xmlns:a16="http://schemas.microsoft.com/office/drawing/2014/main" id="{A49BD382-125F-4AC2-BCF1-696604154D78}"/>
            </a:ext>
          </a:extLst>
        </xdr:cNvPr>
        <xdr:cNvCxnSpPr/>
      </xdr:nvCxnSpPr>
      <xdr:spPr>
        <a:xfrm>
          <a:off x="19443700" y="5843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B61189E9-11D1-41E6-B7A3-41F798F6EAEA}"/>
            </a:ext>
          </a:extLst>
        </xdr:cNvPr>
        <xdr:cNvSpPr txBox="1"/>
      </xdr:nvSpPr>
      <xdr:spPr>
        <a:xfrm>
          <a:off x="19547840" y="666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a:extLst>
            <a:ext uri="{FF2B5EF4-FFF2-40B4-BE49-F238E27FC236}">
              <a16:creationId xmlns:a16="http://schemas.microsoft.com/office/drawing/2014/main" id="{F2CBB1DC-E6EA-4ED6-A966-64BAC16AE6CD}"/>
            </a:ext>
          </a:extLst>
        </xdr:cNvPr>
        <xdr:cNvSpPr/>
      </xdr:nvSpPr>
      <xdr:spPr>
        <a:xfrm>
          <a:off x="19458940" y="668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a:extLst>
            <a:ext uri="{FF2B5EF4-FFF2-40B4-BE49-F238E27FC236}">
              <a16:creationId xmlns:a16="http://schemas.microsoft.com/office/drawing/2014/main" id="{33D85972-832C-4019-8D06-ED16EAACC93E}"/>
            </a:ext>
          </a:extLst>
        </xdr:cNvPr>
        <xdr:cNvSpPr/>
      </xdr:nvSpPr>
      <xdr:spPr>
        <a:xfrm>
          <a:off x="18735040" y="67058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a:extLst>
            <a:ext uri="{FF2B5EF4-FFF2-40B4-BE49-F238E27FC236}">
              <a16:creationId xmlns:a16="http://schemas.microsoft.com/office/drawing/2014/main" id="{6EE2D03B-71CF-48DB-A3FA-C1701528CBA7}"/>
            </a:ext>
          </a:extLst>
        </xdr:cNvPr>
        <xdr:cNvSpPr/>
      </xdr:nvSpPr>
      <xdr:spPr>
        <a:xfrm>
          <a:off x="17937480" y="67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77" name="フローチャート: 判断 476">
          <a:extLst>
            <a:ext uri="{FF2B5EF4-FFF2-40B4-BE49-F238E27FC236}">
              <a16:creationId xmlns:a16="http://schemas.microsoft.com/office/drawing/2014/main" id="{EADD4630-1ED6-4CC2-B2A5-88B16BA18DBA}"/>
            </a:ext>
          </a:extLst>
        </xdr:cNvPr>
        <xdr:cNvSpPr/>
      </xdr:nvSpPr>
      <xdr:spPr>
        <a:xfrm>
          <a:off x="17162780" y="673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78" name="フローチャート: 判断 477">
          <a:extLst>
            <a:ext uri="{FF2B5EF4-FFF2-40B4-BE49-F238E27FC236}">
              <a16:creationId xmlns:a16="http://schemas.microsoft.com/office/drawing/2014/main" id="{A8A7376B-73C7-41AD-91BB-40CB5617B42F}"/>
            </a:ext>
          </a:extLst>
        </xdr:cNvPr>
        <xdr:cNvSpPr/>
      </xdr:nvSpPr>
      <xdr:spPr>
        <a:xfrm>
          <a:off x="16388080" y="67073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C108818B-70AA-4E7C-90F8-9563BD474197}"/>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DB86852-A385-4FAD-BD7F-176E6F31A8F4}"/>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E850417-D4A5-4F57-995F-71010A05473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833D9BD7-B23C-46C1-AEEB-790198403A9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A5BFA7B-921E-4995-A6B3-9C1E73AD73F9}"/>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484" name="楕円 483">
          <a:extLst>
            <a:ext uri="{FF2B5EF4-FFF2-40B4-BE49-F238E27FC236}">
              <a16:creationId xmlns:a16="http://schemas.microsoft.com/office/drawing/2014/main" id="{4F85B9AD-FB32-4DE0-BB91-9B0B609579F9}"/>
            </a:ext>
          </a:extLst>
        </xdr:cNvPr>
        <xdr:cNvSpPr/>
      </xdr:nvSpPr>
      <xdr:spPr>
        <a:xfrm>
          <a:off x="1945894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71137</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7829DA24-F6AB-4B1E-B655-B3A15F41ADFF}"/>
            </a:ext>
          </a:extLst>
        </xdr:cNvPr>
        <xdr:cNvSpPr txBox="1"/>
      </xdr:nvSpPr>
      <xdr:spPr>
        <a:xfrm>
          <a:off x="19547840"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55118</xdr:rowOff>
    </xdr:from>
    <xdr:to>
      <xdr:col>112</xdr:col>
      <xdr:colOff>38100</xdr:colOff>
      <xdr:row>39</xdr:row>
      <xdr:rowOff>156718</xdr:rowOff>
    </xdr:to>
    <xdr:sp macro="" textlink="">
      <xdr:nvSpPr>
        <xdr:cNvPr id="486" name="楕円 485">
          <a:extLst>
            <a:ext uri="{FF2B5EF4-FFF2-40B4-BE49-F238E27FC236}">
              <a16:creationId xmlns:a16="http://schemas.microsoft.com/office/drawing/2014/main" id="{E8F8AF28-E9F3-494F-8895-F25D42B1FE77}"/>
            </a:ext>
          </a:extLst>
        </xdr:cNvPr>
        <xdr:cNvSpPr/>
      </xdr:nvSpPr>
      <xdr:spPr>
        <a:xfrm>
          <a:off x="18735040" y="6593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99060</xdr:rowOff>
    </xdr:from>
    <xdr:to>
      <xdr:col>116</xdr:col>
      <xdr:colOff>63500</xdr:colOff>
      <xdr:row>39</xdr:row>
      <xdr:rowOff>105918</xdr:rowOff>
    </xdr:to>
    <xdr:cxnSp macro="">
      <xdr:nvCxnSpPr>
        <xdr:cNvPr id="487" name="直線コネクタ 486">
          <a:extLst>
            <a:ext uri="{FF2B5EF4-FFF2-40B4-BE49-F238E27FC236}">
              <a16:creationId xmlns:a16="http://schemas.microsoft.com/office/drawing/2014/main" id="{B3AEA941-5D99-4308-9518-E90ADE3BA0D9}"/>
            </a:ext>
          </a:extLst>
        </xdr:cNvPr>
        <xdr:cNvCxnSpPr/>
      </xdr:nvCxnSpPr>
      <xdr:spPr>
        <a:xfrm flipV="1">
          <a:off x="18778220" y="6637020"/>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29972</xdr:rowOff>
    </xdr:from>
    <xdr:to>
      <xdr:col>107</xdr:col>
      <xdr:colOff>101600</xdr:colOff>
      <xdr:row>38</xdr:row>
      <xdr:rowOff>131572</xdr:rowOff>
    </xdr:to>
    <xdr:sp macro="" textlink="">
      <xdr:nvSpPr>
        <xdr:cNvPr id="488" name="楕円 487">
          <a:extLst>
            <a:ext uri="{FF2B5EF4-FFF2-40B4-BE49-F238E27FC236}">
              <a16:creationId xmlns:a16="http://schemas.microsoft.com/office/drawing/2014/main" id="{5C4E31E3-36B6-479C-9DFC-FC3211E3B6D9}"/>
            </a:ext>
          </a:extLst>
        </xdr:cNvPr>
        <xdr:cNvSpPr/>
      </xdr:nvSpPr>
      <xdr:spPr>
        <a:xfrm>
          <a:off x="17937480" y="640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80772</xdr:rowOff>
    </xdr:from>
    <xdr:to>
      <xdr:col>111</xdr:col>
      <xdr:colOff>177800</xdr:colOff>
      <xdr:row>39</xdr:row>
      <xdr:rowOff>105918</xdr:rowOff>
    </xdr:to>
    <xdr:cxnSp macro="">
      <xdr:nvCxnSpPr>
        <xdr:cNvPr id="489" name="直線コネクタ 488">
          <a:extLst>
            <a:ext uri="{FF2B5EF4-FFF2-40B4-BE49-F238E27FC236}">
              <a16:creationId xmlns:a16="http://schemas.microsoft.com/office/drawing/2014/main" id="{8E9A8738-5FDD-4805-AE87-FDAFD19E2AF4}"/>
            </a:ext>
          </a:extLst>
        </xdr:cNvPr>
        <xdr:cNvCxnSpPr/>
      </xdr:nvCxnSpPr>
      <xdr:spPr>
        <a:xfrm>
          <a:off x="17988280" y="6451092"/>
          <a:ext cx="789940" cy="1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42164</xdr:rowOff>
    </xdr:from>
    <xdr:to>
      <xdr:col>102</xdr:col>
      <xdr:colOff>165100</xdr:colOff>
      <xdr:row>38</xdr:row>
      <xdr:rowOff>143764</xdr:rowOff>
    </xdr:to>
    <xdr:sp macro="" textlink="">
      <xdr:nvSpPr>
        <xdr:cNvPr id="490" name="楕円 489">
          <a:extLst>
            <a:ext uri="{FF2B5EF4-FFF2-40B4-BE49-F238E27FC236}">
              <a16:creationId xmlns:a16="http://schemas.microsoft.com/office/drawing/2014/main" id="{99EC4AE3-E9C4-40DB-97B5-FD97E8E64646}"/>
            </a:ext>
          </a:extLst>
        </xdr:cNvPr>
        <xdr:cNvSpPr/>
      </xdr:nvSpPr>
      <xdr:spPr>
        <a:xfrm>
          <a:off x="17162780" y="641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80772</xdr:rowOff>
    </xdr:from>
    <xdr:to>
      <xdr:col>107</xdr:col>
      <xdr:colOff>50800</xdr:colOff>
      <xdr:row>38</xdr:row>
      <xdr:rowOff>92964</xdr:rowOff>
    </xdr:to>
    <xdr:cxnSp macro="">
      <xdr:nvCxnSpPr>
        <xdr:cNvPr id="491" name="直線コネクタ 490">
          <a:extLst>
            <a:ext uri="{FF2B5EF4-FFF2-40B4-BE49-F238E27FC236}">
              <a16:creationId xmlns:a16="http://schemas.microsoft.com/office/drawing/2014/main" id="{65DAF741-4A69-4EEA-B829-BAF4BB1D2E34}"/>
            </a:ext>
          </a:extLst>
        </xdr:cNvPr>
        <xdr:cNvCxnSpPr/>
      </xdr:nvCxnSpPr>
      <xdr:spPr>
        <a:xfrm flipV="1">
          <a:off x="17213580" y="6451092"/>
          <a:ext cx="7747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56642</xdr:rowOff>
    </xdr:from>
    <xdr:to>
      <xdr:col>98</xdr:col>
      <xdr:colOff>38100</xdr:colOff>
      <xdr:row>38</xdr:row>
      <xdr:rowOff>158242</xdr:rowOff>
    </xdr:to>
    <xdr:sp macro="" textlink="">
      <xdr:nvSpPr>
        <xdr:cNvPr id="492" name="楕円 491">
          <a:extLst>
            <a:ext uri="{FF2B5EF4-FFF2-40B4-BE49-F238E27FC236}">
              <a16:creationId xmlns:a16="http://schemas.microsoft.com/office/drawing/2014/main" id="{09D6A115-3C24-4127-BC20-FD489D450175}"/>
            </a:ext>
          </a:extLst>
        </xdr:cNvPr>
        <xdr:cNvSpPr/>
      </xdr:nvSpPr>
      <xdr:spPr>
        <a:xfrm>
          <a:off x="16388080" y="64269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92964</xdr:rowOff>
    </xdr:from>
    <xdr:to>
      <xdr:col>102</xdr:col>
      <xdr:colOff>114300</xdr:colOff>
      <xdr:row>38</xdr:row>
      <xdr:rowOff>107442</xdr:rowOff>
    </xdr:to>
    <xdr:cxnSp macro="">
      <xdr:nvCxnSpPr>
        <xdr:cNvPr id="493" name="直線コネクタ 492">
          <a:extLst>
            <a:ext uri="{FF2B5EF4-FFF2-40B4-BE49-F238E27FC236}">
              <a16:creationId xmlns:a16="http://schemas.microsoft.com/office/drawing/2014/main" id="{205D5808-C589-4D7C-A9DB-0DFD3BAB18FD}"/>
            </a:ext>
          </a:extLst>
        </xdr:cNvPr>
        <xdr:cNvCxnSpPr/>
      </xdr:nvCxnSpPr>
      <xdr:spPr>
        <a:xfrm flipV="1">
          <a:off x="16431260" y="6463284"/>
          <a:ext cx="78232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1AE564D4-4802-48CE-8316-0BBCB6133EB4}"/>
            </a:ext>
          </a:extLst>
        </xdr:cNvPr>
        <xdr:cNvSpPr txBox="1"/>
      </xdr:nvSpPr>
      <xdr:spPr>
        <a:xfrm>
          <a:off x="18561127" y="67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9D4DD065-49F6-4E83-AB88-4E7DBE20417A}"/>
            </a:ext>
          </a:extLst>
        </xdr:cNvPr>
        <xdr:cNvSpPr txBox="1"/>
      </xdr:nvSpPr>
      <xdr:spPr>
        <a:xfrm>
          <a:off x="17776267" y="679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118889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2DD7CD75-CC58-4AD8-9F17-9B6EE5D2681F}"/>
            </a:ext>
          </a:extLst>
        </xdr:cNvPr>
        <xdr:cNvSpPr txBox="1"/>
      </xdr:nvSpPr>
      <xdr:spPr>
        <a:xfrm>
          <a:off x="17001567" y="682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90695</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754D73BA-09D3-4AE3-B45E-E470FE3911D4}"/>
            </a:ext>
          </a:extLst>
        </xdr:cNvPr>
        <xdr:cNvSpPr txBox="1"/>
      </xdr:nvSpPr>
      <xdr:spPr>
        <a:xfrm>
          <a:off x="16226867" y="67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1795</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34A84A5E-1FCE-48AD-A91E-41AE3F179619}"/>
            </a:ext>
          </a:extLst>
        </xdr:cNvPr>
        <xdr:cNvSpPr txBox="1"/>
      </xdr:nvSpPr>
      <xdr:spPr>
        <a:xfrm>
          <a:off x="18561127" y="637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148099</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1B6297BE-EE58-4334-BC19-BD7596EE4199}"/>
            </a:ext>
          </a:extLst>
        </xdr:cNvPr>
        <xdr:cNvSpPr txBox="1"/>
      </xdr:nvSpPr>
      <xdr:spPr>
        <a:xfrm>
          <a:off x="17776267" y="618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160291</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B0570C42-6FE9-47F1-90EB-98154D413D31}"/>
            </a:ext>
          </a:extLst>
        </xdr:cNvPr>
        <xdr:cNvSpPr txBox="1"/>
      </xdr:nvSpPr>
      <xdr:spPr>
        <a:xfrm>
          <a:off x="17001567" y="619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3319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D967B356-E578-44AB-9859-0A2AD79E3582}"/>
            </a:ext>
          </a:extLst>
        </xdr:cNvPr>
        <xdr:cNvSpPr txBox="1"/>
      </xdr:nvSpPr>
      <xdr:spPr>
        <a:xfrm>
          <a:off x="1622686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23582E90-698E-4F25-ACEA-128382E2B0E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DFD99CF3-8776-41CB-8D7A-5976F26AFEF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0A64E240-54AB-4139-861E-7D131975A80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DBB5BB2A-34D0-4F4F-AC19-322C9AAC3C4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8FFA064B-F2B9-4F08-9446-7FF470C346D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6DE4FD35-5792-48DC-9A22-F7457C21D59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CF567390-30EE-4BD3-A883-5E70336649B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BC5ED6CE-96E9-454A-8E25-AEFFCDAD4CD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6646F738-FB06-41CB-89A5-6E1829563078}"/>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08EC8966-558A-4138-ACC0-76D7D20D46E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9DA9E503-C270-49DA-963F-8DF477131CE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0153ABE8-6573-4D2C-950C-26D5327B3A13}"/>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a:extLst>
            <a:ext uri="{FF2B5EF4-FFF2-40B4-BE49-F238E27FC236}">
              <a16:creationId xmlns:a16="http://schemas.microsoft.com/office/drawing/2014/main" id="{134A679A-F247-46E8-B17B-DD33B7281216}"/>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FF8B5FEA-0244-4E3B-84A0-075C29386996}"/>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1698EEC4-EB20-4647-8434-F3956710E4B7}"/>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24053171-1B0F-4D78-9C0D-643F354022DE}"/>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A7A0674A-E61E-4EA9-A553-11EACDAABFD2}"/>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A56FAB51-1694-4A9E-ADE4-C7B05C816B1A}"/>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D7DBF824-F97D-4FD7-949B-96305C65AD2D}"/>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2E186602-0B36-4B5C-A926-87E011FA386F}"/>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1438FDE6-07B4-40D6-A076-957F31B98A78}"/>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EF5B9D61-43B6-464D-A352-4604C742A71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a:extLst>
            <a:ext uri="{FF2B5EF4-FFF2-40B4-BE49-F238E27FC236}">
              <a16:creationId xmlns:a16="http://schemas.microsoft.com/office/drawing/2014/main" id="{BD8BE6AF-AFF2-4CB1-A531-9AA8CDEA371C}"/>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812A166B-4B30-45BB-ADC4-662397EB933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2B93C2D6-B4D3-437C-A1FA-3FC275A9DAE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a:extLst>
            <a:ext uri="{FF2B5EF4-FFF2-40B4-BE49-F238E27FC236}">
              <a16:creationId xmlns:a16="http://schemas.microsoft.com/office/drawing/2014/main" id="{EDE97CA5-DA14-424C-A965-8D044E91BEB4}"/>
            </a:ext>
          </a:extLst>
        </xdr:cNvPr>
        <xdr:cNvCxnSpPr/>
      </xdr:nvCxnSpPr>
      <xdr:spPr>
        <a:xfrm flipV="1">
          <a:off x="14375764" y="9415599"/>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F3D718DF-88B1-4746-BB21-DEA716C04AB4}"/>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a:extLst>
            <a:ext uri="{FF2B5EF4-FFF2-40B4-BE49-F238E27FC236}">
              <a16:creationId xmlns:a16="http://schemas.microsoft.com/office/drawing/2014/main" id="{02D6F09E-BFB3-43DC-A2D2-FDEC14E55F51}"/>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a:extLst>
            <a:ext uri="{FF2B5EF4-FFF2-40B4-BE49-F238E27FC236}">
              <a16:creationId xmlns:a16="http://schemas.microsoft.com/office/drawing/2014/main" id="{6F111F0D-64CE-45E9-8304-52ADE8D3A63E}"/>
            </a:ext>
          </a:extLst>
        </xdr:cNvPr>
        <xdr:cNvSpPr txBox="1"/>
      </xdr:nvSpPr>
      <xdr:spPr>
        <a:xfrm>
          <a:off x="14414500" y="91984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a:extLst>
            <a:ext uri="{FF2B5EF4-FFF2-40B4-BE49-F238E27FC236}">
              <a16:creationId xmlns:a16="http://schemas.microsoft.com/office/drawing/2014/main" id="{243A699D-9C63-4BFA-A69A-58B300F38E76}"/>
            </a:ext>
          </a:extLst>
        </xdr:cNvPr>
        <xdr:cNvCxnSpPr/>
      </xdr:nvCxnSpPr>
      <xdr:spPr>
        <a:xfrm>
          <a:off x="14287500" y="94155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9A995AEB-3016-4D69-AF49-4F9D08BE99BA}"/>
            </a:ext>
          </a:extLst>
        </xdr:cNvPr>
        <xdr:cNvSpPr txBox="1"/>
      </xdr:nvSpPr>
      <xdr:spPr>
        <a:xfrm>
          <a:off x="144145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a:extLst>
            <a:ext uri="{FF2B5EF4-FFF2-40B4-BE49-F238E27FC236}">
              <a16:creationId xmlns:a16="http://schemas.microsoft.com/office/drawing/2014/main" id="{7A9A3FCD-A2D5-4DF6-8A6F-6E18319B5434}"/>
            </a:ext>
          </a:extLst>
        </xdr:cNvPr>
        <xdr:cNvSpPr/>
      </xdr:nvSpPr>
      <xdr:spPr>
        <a:xfrm>
          <a:off x="14325600" y="102198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a:extLst>
            <a:ext uri="{FF2B5EF4-FFF2-40B4-BE49-F238E27FC236}">
              <a16:creationId xmlns:a16="http://schemas.microsoft.com/office/drawing/2014/main" id="{C86747CF-3A0F-4EB9-838D-02ADDA98E339}"/>
            </a:ext>
          </a:extLst>
        </xdr:cNvPr>
        <xdr:cNvSpPr/>
      </xdr:nvSpPr>
      <xdr:spPr>
        <a:xfrm>
          <a:off x="1357884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a:extLst>
            <a:ext uri="{FF2B5EF4-FFF2-40B4-BE49-F238E27FC236}">
              <a16:creationId xmlns:a16="http://schemas.microsoft.com/office/drawing/2014/main" id="{F046BABC-CA82-4F84-A5ED-7DDFCF8D5BE9}"/>
            </a:ext>
          </a:extLst>
        </xdr:cNvPr>
        <xdr:cNvSpPr/>
      </xdr:nvSpPr>
      <xdr:spPr>
        <a:xfrm>
          <a:off x="1280414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36" name="フローチャート: 判断 535">
          <a:extLst>
            <a:ext uri="{FF2B5EF4-FFF2-40B4-BE49-F238E27FC236}">
              <a16:creationId xmlns:a16="http://schemas.microsoft.com/office/drawing/2014/main" id="{0B4A3BF9-893B-4F93-A025-39EFA43DA744}"/>
            </a:ext>
          </a:extLst>
        </xdr:cNvPr>
        <xdr:cNvSpPr/>
      </xdr:nvSpPr>
      <xdr:spPr>
        <a:xfrm>
          <a:off x="12029440" y="101659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537" name="フローチャート: 判断 536">
          <a:extLst>
            <a:ext uri="{FF2B5EF4-FFF2-40B4-BE49-F238E27FC236}">
              <a16:creationId xmlns:a16="http://schemas.microsoft.com/office/drawing/2014/main" id="{B9DF8F73-2D24-45F6-B9A6-47CBAE2AE08F}"/>
            </a:ext>
          </a:extLst>
        </xdr:cNvPr>
        <xdr:cNvSpPr/>
      </xdr:nvSpPr>
      <xdr:spPr>
        <a:xfrm>
          <a:off x="1123188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D37BD17-A4CD-40A6-9B6D-26A02FAA0B8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91183F9-0B26-44F4-BDF4-3FF2ADFAD5E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EC2447-DA8B-4B46-B3C3-1A542F0DE3A3}"/>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8804C1E-09FF-4372-B9D6-81819698B0E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E7DD030-6878-43BB-8A03-0BEAB4678CA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171269</xdr:rowOff>
    </xdr:from>
    <xdr:to>
      <xdr:col>85</xdr:col>
      <xdr:colOff>177800</xdr:colOff>
      <xdr:row>59</xdr:row>
      <xdr:rowOff>101419</xdr:rowOff>
    </xdr:to>
    <xdr:sp macro="" textlink="">
      <xdr:nvSpPr>
        <xdr:cNvPr id="543" name="楕円 542">
          <a:extLst>
            <a:ext uri="{FF2B5EF4-FFF2-40B4-BE49-F238E27FC236}">
              <a16:creationId xmlns:a16="http://schemas.microsoft.com/office/drawing/2014/main" id="{B5893699-2711-49F7-A832-600C78334DE8}"/>
            </a:ext>
          </a:extLst>
        </xdr:cNvPr>
        <xdr:cNvSpPr/>
      </xdr:nvSpPr>
      <xdr:spPr>
        <a:xfrm>
          <a:off x="14325600" y="989438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22696</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1A566C51-0B71-451E-B461-96A3FFD425B3}"/>
            </a:ext>
          </a:extLst>
        </xdr:cNvPr>
        <xdr:cNvSpPr txBox="1"/>
      </xdr:nvSpPr>
      <xdr:spPr>
        <a:xfrm>
          <a:off x="14414500" y="974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141877</xdr:rowOff>
    </xdr:from>
    <xdr:to>
      <xdr:col>81</xdr:col>
      <xdr:colOff>101600</xdr:colOff>
      <xdr:row>59</xdr:row>
      <xdr:rowOff>72027</xdr:rowOff>
    </xdr:to>
    <xdr:sp macro="" textlink="">
      <xdr:nvSpPr>
        <xdr:cNvPr id="545" name="楕円 544">
          <a:extLst>
            <a:ext uri="{FF2B5EF4-FFF2-40B4-BE49-F238E27FC236}">
              <a16:creationId xmlns:a16="http://schemas.microsoft.com/office/drawing/2014/main" id="{9FB57EFC-12DA-4388-8028-FA11ACB3CF34}"/>
            </a:ext>
          </a:extLst>
        </xdr:cNvPr>
        <xdr:cNvSpPr/>
      </xdr:nvSpPr>
      <xdr:spPr>
        <a:xfrm>
          <a:off x="13578840" y="9864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21227</xdr:rowOff>
    </xdr:from>
    <xdr:to>
      <xdr:col>85</xdr:col>
      <xdr:colOff>127000</xdr:colOff>
      <xdr:row>59</xdr:row>
      <xdr:rowOff>50619</xdr:rowOff>
    </xdr:to>
    <xdr:cxnSp macro="">
      <xdr:nvCxnSpPr>
        <xdr:cNvPr id="546" name="直線コネクタ 545">
          <a:extLst>
            <a:ext uri="{FF2B5EF4-FFF2-40B4-BE49-F238E27FC236}">
              <a16:creationId xmlns:a16="http://schemas.microsoft.com/office/drawing/2014/main" id="{E7385C47-930D-430B-B977-39F7B3B3820C}"/>
            </a:ext>
          </a:extLst>
        </xdr:cNvPr>
        <xdr:cNvCxnSpPr/>
      </xdr:nvCxnSpPr>
      <xdr:spPr>
        <a:xfrm>
          <a:off x="13629640" y="9911987"/>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7" name="楕円 546">
          <a:extLst>
            <a:ext uri="{FF2B5EF4-FFF2-40B4-BE49-F238E27FC236}">
              <a16:creationId xmlns:a16="http://schemas.microsoft.com/office/drawing/2014/main" id="{DC8EBFAC-D9C8-4AB2-A926-4C906236295A}"/>
            </a:ext>
          </a:extLst>
        </xdr:cNvPr>
        <xdr:cNvSpPr/>
      </xdr:nvSpPr>
      <xdr:spPr>
        <a:xfrm>
          <a:off x="12804140" y="99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21227</xdr:rowOff>
    </xdr:from>
    <xdr:to>
      <xdr:col>81</xdr:col>
      <xdr:colOff>50800</xdr:colOff>
      <xdr:row>59</xdr:row>
      <xdr:rowOff>73478</xdr:rowOff>
    </xdr:to>
    <xdr:cxnSp macro="">
      <xdr:nvCxnSpPr>
        <xdr:cNvPr id="548" name="直線コネクタ 547">
          <a:extLst>
            <a:ext uri="{FF2B5EF4-FFF2-40B4-BE49-F238E27FC236}">
              <a16:creationId xmlns:a16="http://schemas.microsoft.com/office/drawing/2014/main" id="{84900239-86BC-450B-B071-862665AD268B}"/>
            </a:ext>
          </a:extLst>
        </xdr:cNvPr>
        <xdr:cNvCxnSpPr/>
      </xdr:nvCxnSpPr>
      <xdr:spPr>
        <a:xfrm flipV="1">
          <a:off x="12854940" y="9911987"/>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166370</xdr:rowOff>
    </xdr:from>
    <xdr:to>
      <xdr:col>72</xdr:col>
      <xdr:colOff>38100</xdr:colOff>
      <xdr:row>59</xdr:row>
      <xdr:rowOff>96520</xdr:rowOff>
    </xdr:to>
    <xdr:sp macro="" textlink="">
      <xdr:nvSpPr>
        <xdr:cNvPr id="549" name="楕円 548">
          <a:extLst>
            <a:ext uri="{FF2B5EF4-FFF2-40B4-BE49-F238E27FC236}">
              <a16:creationId xmlns:a16="http://schemas.microsoft.com/office/drawing/2014/main" id="{F6B28062-3E7F-4B38-9DB2-2ABCA92FD7CF}"/>
            </a:ext>
          </a:extLst>
        </xdr:cNvPr>
        <xdr:cNvSpPr/>
      </xdr:nvSpPr>
      <xdr:spPr>
        <a:xfrm>
          <a:off x="12029440" y="9889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45720</xdr:rowOff>
    </xdr:from>
    <xdr:to>
      <xdr:col>76</xdr:col>
      <xdr:colOff>114300</xdr:colOff>
      <xdr:row>59</xdr:row>
      <xdr:rowOff>73478</xdr:rowOff>
    </xdr:to>
    <xdr:cxnSp macro="">
      <xdr:nvCxnSpPr>
        <xdr:cNvPr id="550" name="直線コネクタ 549">
          <a:extLst>
            <a:ext uri="{FF2B5EF4-FFF2-40B4-BE49-F238E27FC236}">
              <a16:creationId xmlns:a16="http://schemas.microsoft.com/office/drawing/2014/main" id="{6A5A172A-B635-4BEE-AEDC-BC923E4360BE}"/>
            </a:ext>
          </a:extLst>
        </xdr:cNvPr>
        <xdr:cNvCxnSpPr/>
      </xdr:nvCxnSpPr>
      <xdr:spPr>
        <a:xfrm>
          <a:off x="12072620" y="9936480"/>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136978</xdr:rowOff>
    </xdr:from>
    <xdr:to>
      <xdr:col>67</xdr:col>
      <xdr:colOff>101600</xdr:colOff>
      <xdr:row>59</xdr:row>
      <xdr:rowOff>67128</xdr:rowOff>
    </xdr:to>
    <xdr:sp macro="" textlink="">
      <xdr:nvSpPr>
        <xdr:cNvPr id="551" name="楕円 550">
          <a:extLst>
            <a:ext uri="{FF2B5EF4-FFF2-40B4-BE49-F238E27FC236}">
              <a16:creationId xmlns:a16="http://schemas.microsoft.com/office/drawing/2014/main" id="{E577962B-083F-4794-8BEA-5E5C634B12CF}"/>
            </a:ext>
          </a:extLst>
        </xdr:cNvPr>
        <xdr:cNvSpPr/>
      </xdr:nvSpPr>
      <xdr:spPr>
        <a:xfrm>
          <a:off x="11231880" y="9860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16328</xdr:rowOff>
    </xdr:from>
    <xdr:to>
      <xdr:col>71</xdr:col>
      <xdr:colOff>177800</xdr:colOff>
      <xdr:row>59</xdr:row>
      <xdr:rowOff>45720</xdr:rowOff>
    </xdr:to>
    <xdr:cxnSp macro="">
      <xdr:nvCxnSpPr>
        <xdr:cNvPr id="552" name="直線コネクタ 551">
          <a:extLst>
            <a:ext uri="{FF2B5EF4-FFF2-40B4-BE49-F238E27FC236}">
              <a16:creationId xmlns:a16="http://schemas.microsoft.com/office/drawing/2014/main" id="{F1552C09-CABB-4322-992C-F88D496A3682}"/>
            </a:ext>
          </a:extLst>
        </xdr:cNvPr>
        <xdr:cNvCxnSpPr/>
      </xdr:nvCxnSpPr>
      <xdr:spPr>
        <a:xfrm>
          <a:off x="11282680" y="9907088"/>
          <a:ext cx="78994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a:extLst>
            <a:ext uri="{FF2B5EF4-FFF2-40B4-BE49-F238E27FC236}">
              <a16:creationId xmlns:a16="http://schemas.microsoft.com/office/drawing/2014/main" id="{E912F5BB-8C2F-4FF5-9A4A-56D0B4AEC946}"/>
            </a:ext>
          </a:extLst>
        </xdr:cNvPr>
        <xdr:cNvSpPr txBox="1"/>
      </xdr:nvSpPr>
      <xdr:spPr>
        <a:xfrm>
          <a:off x="134372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a:extLst>
            <a:ext uri="{FF2B5EF4-FFF2-40B4-BE49-F238E27FC236}">
              <a16:creationId xmlns:a16="http://schemas.microsoft.com/office/drawing/2014/main" id="{F610A4CA-B9FB-47B3-8399-C1EC2A58CEF6}"/>
            </a:ext>
          </a:extLst>
        </xdr:cNvPr>
        <xdr:cNvSpPr txBox="1"/>
      </xdr:nvSpPr>
      <xdr:spPr>
        <a:xfrm>
          <a:off x="1267524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555" name="n_3aveValue【学校施設】&#10;有形固定資産減価償却率">
          <a:extLst>
            <a:ext uri="{FF2B5EF4-FFF2-40B4-BE49-F238E27FC236}">
              <a16:creationId xmlns:a16="http://schemas.microsoft.com/office/drawing/2014/main" id="{CF97FD77-BE44-4505-AF10-AD6AA32AC9CB}"/>
            </a:ext>
          </a:extLst>
        </xdr:cNvPr>
        <xdr:cNvSpPr txBox="1"/>
      </xdr:nvSpPr>
      <xdr:spPr>
        <a:xfrm>
          <a:off x="11900544" y="1025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556" name="n_4aveValue【学校施設】&#10;有形固定資産減価償却率">
          <a:extLst>
            <a:ext uri="{FF2B5EF4-FFF2-40B4-BE49-F238E27FC236}">
              <a16:creationId xmlns:a16="http://schemas.microsoft.com/office/drawing/2014/main" id="{59FD4D49-90DF-4C9E-AE50-83319483FE43}"/>
            </a:ext>
          </a:extLst>
        </xdr:cNvPr>
        <xdr:cNvSpPr txBox="1"/>
      </xdr:nvSpPr>
      <xdr:spPr>
        <a:xfrm>
          <a:off x="11102984" y="102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88554</xdr:rowOff>
    </xdr:from>
    <xdr:ext cx="405111" cy="259045"/>
    <xdr:sp macro="" textlink="">
      <xdr:nvSpPr>
        <xdr:cNvPr id="557" name="n_1mainValue【学校施設】&#10;有形固定資産減価償却率">
          <a:extLst>
            <a:ext uri="{FF2B5EF4-FFF2-40B4-BE49-F238E27FC236}">
              <a16:creationId xmlns:a16="http://schemas.microsoft.com/office/drawing/2014/main" id="{AD5C703A-4B6F-482D-8571-49447203A3E0}"/>
            </a:ext>
          </a:extLst>
        </xdr:cNvPr>
        <xdr:cNvSpPr txBox="1"/>
      </xdr:nvSpPr>
      <xdr:spPr>
        <a:xfrm>
          <a:off x="134372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58" name="n_2mainValue【学校施設】&#10;有形固定資産減価償却率">
          <a:extLst>
            <a:ext uri="{FF2B5EF4-FFF2-40B4-BE49-F238E27FC236}">
              <a16:creationId xmlns:a16="http://schemas.microsoft.com/office/drawing/2014/main" id="{0CE9C78A-E3FC-4AA0-91B3-AA10EEF670D1}"/>
            </a:ext>
          </a:extLst>
        </xdr:cNvPr>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113047</xdr:rowOff>
    </xdr:from>
    <xdr:ext cx="405111" cy="259045"/>
    <xdr:sp macro="" textlink="">
      <xdr:nvSpPr>
        <xdr:cNvPr id="559" name="n_3mainValue【学校施設】&#10;有形固定資産減価償却率">
          <a:extLst>
            <a:ext uri="{FF2B5EF4-FFF2-40B4-BE49-F238E27FC236}">
              <a16:creationId xmlns:a16="http://schemas.microsoft.com/office/drawing/2014/main" id="{15376136-4019-4B7C-ABD6-7A7A49BD11F4}"/>
            </a:ext>
          </a:extLst>
        </xdr:cNvPr>
        <xdr:cNvSpPr txBox="1"/>
      </xdr:nvSpPr>
      <xdr:spPr>
        <a:xfrm>
          <a:off x="119005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83655</xdr:rowOff>
    </xdr:from>
    <xdr:ext cx="405111" cy="259045"/>
    <xdr:sp macro="" textlink="">
      <xdr:nvSpPr>
        <xdr:cNvPr id="560" name="n_4mainValue【学校施設】&#10;有形固定資産減価償却率">
          <a:extLst>
            <a:ext uri="{FF2B5EF4-FFF2-40B4-BE49-F238E27FC236}">
              <a16:creationId xmlns:a16="http://schemas.microsoft.com/office/drawing/2014/main" id="{725DC6A6-7025-41C0-B414-BE61A5365124}"/>
            </a:ext>
          </a:extLst>
        </xdr:cNvPr>
        <xdr:cNvSpPr txBox="1"/>
      </xdr:nvSpPr>
      <xdr:spPr>
        <a:xfrm>
          <a:off x="11102984" y="963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8358B858-471F-4804-BE28-5402FF36750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28340D4E-E05A-4FD4-BCC7-DB7BCA2C9A9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20C1FD70-9B1A-4F22-BFC4-307DC835206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A43385B6-4433-47AD-B14C-C26ADF32657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3947DB66-B689-4B4B-9480-E36E286949B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E13EBB20-D272-49EB-9153-5695326EC41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D2A5A7BD-A728-4716-A6FF-63D4E5D0F89A}"/>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F27C1BE0-B7DB-4A5D-9273-DDE4E37B879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A0E7654A-35B6-4FEA-943D-5616DA549C7E}"/>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4425A161-7716-4A7C-8C2C-3206A6C85021}"/>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4FDD2CFE-0FF2-4BB5-B452-7BEF6F15E2E4}"/>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AC148EAA-0461-4727-B27A-B727D25F25B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1905CEE3-D938-4ABA-B790-73E73F5DA3B3}"/>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16315898-C1E4-4E84-AD71-5B64A9CCC233}"/>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FACDA7D-96CA-4E93-9F56-4F0C3C723DD8}"/>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94DE5627-D691-4E1C-9398-25AFAA1794B3}"/>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C1CF80CA-3763-482A-9BBF-338C08DCEB5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9D0C9075-51A5-420A-A7BD-DFF81AC0E38B}"/>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8E84ADE0-42E4-448C-980C-6F42E004B76C}"/>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548C357-C8A4-4A14-8E47-DAA8F2C2348F}"/>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3AF9DAA9-A49A-41A7-9485-96CB98B134B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C0D00AF8-EF75-4A69-8653-ECB188F09B7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31A7A6AC-539C-484E-A113-B37D2053152D}"/>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84" name="直線コネクタ 583">
          <a:extLst>
            <a:ext uri="{FF2B5EF4-FFF2-40B4-BE49-F238E27FC236}">
              <a16:creationId xmlns:a16="http://schemas.microsoft.com/office/drawing/2014/main" id="{E4BCAB54-5CE8-4D5A-87E0-1BC1FDEEB96F}"/>
            </a:ext>
          </a:extLst>
        </xdr:cNvPr>
        <xdr:cNvCxnSpPr/>
      </xdr:nvCxnSpPr>
      <xdr:spPr>
        <a:xfrm flipV="1">
          <a:off x="19509104" y="9222715"/>
          <a:ext cx="0" cy="14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85" name="【学校施設】&#10;一人当たり面積最小値テキスト">
          <a:extLst>
            <a:ext uri="{FF2B5EF4-FFF2-40B4-BE49-F238E27FC236}">
              <a16:creationId xmlns:a16="http://schemas.microsoft.com/office/drawing/2014/main" id="{FF4C485E-16E8-48CB-B1C8-B2EB9A9BC466}"/>
            </a:ext>
          </a:extLst>
        </xdr:cNvPr>
        <xdr:cNvSpPr txBox="1"/>
      </xdr:nvSpPr>
      <xdr:spPr>
        <a:xfrm>
          <a:off x="19547840" y="107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86" name="直線コネクタ 585">
          <a:extLst>
            <a:ext uri="{FF2B5EF4-FFF2-40B4-BE49-F238E27FC236}">
              <a16:creationId xmlns:a16="http://schemas.microsoft.com/office/drawing/2014/main" id="{0266F150-9F1F-4498-B07C-17C4214C769D}"/>
            </a:ext>
          </a:extLst>
        </xdr:cNvPr>
        <xdr:cNvCxnSpPr/>
      </xdr:nvCxnSpPr>
      <xdr:spPr>
        <a:xfrm>
          <a:off x="19443700" y="1070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87" name="【学校施設】&#10;一人当たり面積最大値テキスト">
          <a:extLst>
            <a:ext uri="{FF2B5EF4-FFF2-40B4-BE49-F238E27FC236}">
              <a16:creationId xmlns:a16="http://schemas.microsoft.com/office/drawing/2014/main" id="{23A84C76-E281-439C-ADEE-260BD1B89B4D}"/>
            </a:ext>
          </a:extLst>
        </xdr:cNvPr>
        <xdr:cNvSpPr txBox="1"/>
      </xdr:nvSpPr>
      <xdr:spPr>
        <a:xfrm>
          <a:off x="19547840" y="900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88" name="直線コネクタ 587">
          <a:extLst>
            <a:ext uri="{FF2B5EF4-FFF2-40B4-BE49-F238E27FC236}">
              <a16:creationId xmlns:a16="http://schemas.microsoft.com/office/drawing/2014/main" id="{289A71A8-9154-4FB3-A11D-1366948BF6A8}"/>
            </a:ext>
          </a:extLst>
        </xdr:cNvPr>
        <xdr:cNvCxnSpPr/>
      </xdr:nvCxnSpPr>
      <xdr:spPr>
        <a:xfrm>
          <a:off x="19443700" y="92227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89" name="【学校施設】&#10;一人当たり面積平均値テキスト">
          <a:extLst>
            <a:ext uri="{FF2B5EF4-FFF2-40B4-BE49-F238E27FC236}">
              <a16:creationId xmlns:a16="http://schemas.microsoft.com/office/drawing/2014/main" id="{228F6DA2-AABE-4210-8881-A7D4C9A2045B}"/>
            </a:ext>
          </a:extLst>
        </xdr:cNvPr>
        <xdr:cNvSpPr txBox="1"/>
      </xdr:nvSpPr>
      <xdr:spPr>
        <a:xfrm>
          <a:off x="19547840" y="10404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90" name="フローチャート: 判断 589">
          <a:extLst>
            <a:ext uri="{FF2B5EF4-FFF2-40B4-BE49-F238E27FC236}">
              <a16:creationId xmlns:a16="http://schemas.microsoft.com/office/drawing/2014/main" id="{E969157F-05A2-4E47-B00B-7D6AA4C19905}"/>
            </a:ext>
          </a:extLst>
        </xdr:cNvPr>
        <xdr:cNvSpPr/>
      </xdr:nvSpPr>
      <xdr:spPr>
        <a:xfrm>
          <a:off x="19458940" y="104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91" name="フローチャート: 判断 590">
          <a:extLst>
            <a:ext uri="{FF2B5EF4-FFF2-40B4-BE49-F238E27FC236}">
              <a16:creationId xmlns:a16="http://schemas.microsoft.com/office/drawing/2014/main" id="{B5E96D91-6BB0-48D6-ADE3-F68A03D4B19D}"/>
            </a:ext>
          </a:extLst>
        </xdr:cNvPr>
        <xdr:cNvSpPr/>
      </xdr:nvSpPr>
      <xdr:spPr>
        <a:xfrm>
          <a:off x="18735040" y="104493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92" name="フローチャート: 判断 591">
          <a:extLst>
            <a:ext uri="{FF2B5EF4-FFF2-40B4-BE49-F238E27FC236}">
              <a16:creationId xmlns:a16="http://schemas.microsoft.com/office/drawing/2014/main" id="{AF92EBC7-E852-4249-844E-E2EF39ADB5B0}"/>
            </a:ext>
          </a:extLst>
        </xdr:cNvPr>
        <xdr:cNvSpPr/>
      </xdr:nvSpPr>
      <xdr:spPr>
        <a:xfrm>
          <a:off x="17937480" y="1045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93" name="フローチャート: 判断 592">
          <a:extLst>
            <a:ext uri="{FF2B5EF4-FFF2-40B4-BE49-F238E27FC236}">
              <a16:creationId xmlns:a16="http://schemas.microsoft.com/office/drawing/2014/main" id="{627853AC-8C97-497E-A229-569883605CC0}"/>
            </a:ext>
          </a:extLst>
        </xdr:cNvPr>
        <xdr:cNvSpPr/>
      </xdr:nvSpPr>
      <xdr:spPr>
        <a:xfrm>
          <a:off x="17162780" y="10467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94" name="フローチャート: 判断 593">
          <a:extLst>
            <a:ext uri="{FF2B5EF4-FFF2-40B4-BE49-F238E27FC236}">
              <a16:creationId xmlns:a16="http://schemas.microsoft.com/office/drawing/2014/main" id="{B6241B2F-F993-4D2D-ACF6-D396E946EC0D}"/>
            </a:ext>
          </a:extLst>
        </xdr:cNvPr>
        <xdr:cNvSpPr/>
      </xdr:nvSpPr>
      <xdr:spPr>
        <a:xfrm>
          <a:off x="16388080" y="10458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5077EF43-037A-4F0E-9084-F5836B4E429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AFE2797D-1644-4318-B150-132B0E15F12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4146B44-3B79-40D1-B633-9F18723043D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2EF4021-529C-478A-880C-433EE5D917D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E0079BE-3330-4D44-8F1F-79C18EB0087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8789</xdr:rowOff>
    </xdr:from>
    <xdr:to>
      <xdr:col>116</xdr:col>
      <xdr:colOff>114300</xdr:colOff>
      <xdr:row>62</xdr:row>
      <xdr:rowOff>110389</xdr:rowOff>
    </xdr:to>
    <xdr:sp macro="" textlink="">
      <xdr:nvSpPr>
        <xdr:cNvPr id="600" name="楕円 599">
          <a:extLst>
            <a:ext uri="{FF2B5EF4-FFF2-40B4-BE49-F238E27FC236}">
              <a16:creationId xmlns:a16="http://schemas.microsoft.com/office/drawing/2014/main" id="{F7E9B434-4943-44EC-BD3A-6A9C8D6079EA}"/>
            </a:ext>
          </a:extLst>
        </xdr:cNvPr>
        <xdr:cNvSpPr/>
      </xdr:nvSpPr>
      <xdr:spPr>
        <a:xfrm>
          <a:off x="19458940" y="1040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31666</xdr:rowOff>
    </xdr:from>
    <xdr:ext cx="469744" cy="259045"/>
    <xdr:sp macro="" textlink="">
      <xdr:nvSpPr>
        <xdr:cNvPr id="601" name="【学校施設】&#10;一人当たり面積該当値テキスト">
          <a:extLst>
            <a:ext uri="{FF2B5EF4-FFF2-40B4-BE49-F238E27FC236}">
              <a16:creationId xmlns:a16="http://schemas.microsoft.com/office/drawing/2014/main" id="{BAD3FDF7-B91C-43C5-BAB4-A6B420257082}"/>
            </a:ext>
          </a:extLst>
        </xdr:cNvPr>
        <xdr:cNvSpPr txBox="1"/>
      </xdr:nvSpPr>
      <xdr:spPr>
        <a:xfrm>
          <a:off x="19547840" y="1025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2616</xdr:rowOff>
    </xdr:from>
    <xdr:to>
      <xdr:col>112</xdr:col>
      <xdr:colOff>38100</xdr:colOff>
      <xdr:row>62</xdr:row>
      <xdr:rowOff>104216</xdr:rowOff>
    </xdr:to>
    <xdr:sp macro="" textlink="">
      <xdr:nvSpPr>
        <xdr:cNvPr id="602" name="楕円 601">
          <a:extLst>
            <a:ext uri="{FF2B5EF4-FFF2-40B4-BE49-F238E27FC236}">
              <a16:creationId xmlns:a16="http://schemas.microsoft.com/office/drawing/2014/main" id="{5C5CE0E9-0FAF-4447-AA12-CFD925965025}"/>
            </a:ext>
          </a:extLst>
        </xdr:cNvPr>
        <xdr:cNvSpPr/>
      </xdr:nvSpPr>
      <xdr:spPr>
        <a:xfrm>
          <a:off x="18735040" y="103962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53416</xdr:rowOff>
    </xdr:from>
    <xdr:to>
      <xdr:col>116</xdr:col>
      <xdr:colOff>63500</xdr:colOff>
      <xdr:row>62</xdr:row>
      <xdr:rowOff>59589</xdr:rowOff>
    </xdr:to>
    <xdr:cxnSp macro="">
      <xdr:nvCxnSpPr>
        <xdr:cNvPr id="603" name="直線コネクタ 602">
          <a:extLst>
            <a:ext uri="{FF2B5EF4-FFF2-40B4-BE49-F238E27FC236}">
              <a16:creationId xmlns:a16="http://schemas.microsoft.com/office/drawing/2014/main" id="{AC98AC34-D09E-443E-B8C9-4978EEDF1B88}"/>
            </a:ext>
          </a:extLst>
        </xdr:cNvPr>
        <xdr:cNvCxnSpPr/>
      </xdr:nvCxnSpPr>
      <xdr:spPr>
        <a:xfrm>
          <a:off x="18778220" y="10447096"/>
          <a:ext cx="73152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169799</xdr:rowOff>
    </xdr:from>
    <xdr:to>
      <xdr:col>107</xdr:col>
      <xdr:colOff>101600</xdr:colOff>
      <xdr:row>62</xdr:row>
      <xdr:rowOff>99949</xdr:rowOff>
    </xdr:to>
    <xdr:sp macro="" textlink="">
      <xdr:nvSpPr>
        <xdr:cNvPr id="604" name="楕円 603">
          <a:extLst>
            <a:ext uri="{FF2B5EF4-FFF2-40B4-BE49-F238E27FC236}">
              <a16:creationId xmlns:a16="http://schemas.microsoft.com/office/drawing/2014/main" id="{9CDC575C-2A63-4E5B-807B-97B4091ADE00}"/>
            </a:ext>
          </a:extLst>
        </xdr:cNvPr>
        <xdr:cNvSpPr/>
      </xdr:nvSpPr>
      <xdr:spPr>
        <a:xfrm>
          <a:off x="17937480" y="10395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49149</xdr:rowOff>
    </xdr:from>
    <xdr:to>
      <xdr:col>111</xdr:col>
      <xdr:colOff>177800</xdr:colOff>
      <xdr:row>62</xdr:row>
      <xdr:rowOff>53416</xdr:rowOff>
    </xdr:to>
    <xdr:cxnSp macro="">
      <xdr:nvCxnSpPr>
        <xdr:cNvPr id="605" name="直線コネクタ 604">
          <a:extLst>
            <a:ext uri="{FF2B5EF4-FFF2-40B4-BE49-F238E27FC236}">
              <a16:creationId xmlns:a16="http://schemas.microsoft.com/office/drawing/2014/main" id="{E93A2C74-1F1F-4649-BE37-42AD63E6C065}"/>
            </a:ext>
          </a:extLst>
        </xdr:cNvPr>
        <xdr:cNvCxnSpPr/>
      </xdr:nvCxnSpPr>
      <xdr:spPr>
        <a:xfrm>
          <a:off x="17988280" y="10442829"/>
          <a:ext cx="78994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5664</xdr:rowOff>
    </xdr:from>
    <xdr:to>
      <xdr:col>102</xdr:col>
      <xdr:colOff>165100</xdr:colOff>
      <xdr:row>62</xdr:row>
      <xdr:rowOff>107264</xdr:rowOff>
    </xdr:to>
    <xdr:sp macro="" textlink="">
      <xdr:nvSpPr>
        <xdr:cNvPr id="606" name="楕円 605">
          <a:extLst>
            <a:ext uri="{FF2B5EF4-FFF2-40B4-BE49-F238E27FC236}">
              <a16:creationId xmlns:a16="http://schemas.microsoft.com/office/drawing/2014/main" id="{57E45005-BE44-49D3-A00D-AA9FE65AB18D}"/>
            </a:ext>
          </a:extLst>
        </xdr:cNvPr>
        <xdr:cNvSpPr/>
      </xdr:nvSpPr>
      <xdr:spPr>
        <a:xfrm>
          <a:off x="17162780" y="1039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49149</xdr:rowOff>
    </xdr:from>
    <xdr:to>
      <xdr:col>107</xdr:col>
      <xdr:colOff>50800</xdr:colOff>
      <xdr:row>62</xdr:row>
      <xdr:rowOff>56464</xdr:rowOff>
    </xdr:to>
    <xdr:cxnSp macro="">
      <xdr:nvCxnSpPr>
        <xdr:cNvPr id="607" name="直線コネクタ 606">
          <a:extLst>
            <a:ext uri="{FF2B5EF4-FFF2-40B4-BE49-F238E27FC236}">
              <a16:creationId xmlns:a16="http://schemas.microsoft.com/office/drawing/2014/main" id="{ED0670C6-301C-4455-879F-EFD0B9899184}"/>
            </a:ext>
          </a:extLst>
        </xdr:cNvPr>
        <xdr:cNvCxnSpPr/>
      </xdr:nvCxnSpPr>
      <xdr:spPr>
        <a:xfrm flipV="1">
          <a:off x="17213580" y="10442829"/>
          <a:ext cx="7747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13818</xdr:rowOff>
    </xdr:from>
    <xdr:to>
      <xdr:col>98</xdr:col>
      <xdr:colOff>38100</xdr:colOff>
      <xdr:row>62</xdr:row>
      <xdr:rowOff>115418</xdr:rowOff>
    </xdr:to>
    <xdr:sp macro="" textlink="">
      <xdr:nvSpPr>
        <xdr:cNvPr id="608" name="楕円 607">
          <a:extLst>
            <a:ext uri="{FF2B5EF4-FFF2-40B4-BE49-F238E27FC236}">
              <a16:creationId xmlns:a16="http://schemas.microsoft.com/office/drawing/2014/main" id="{E390A2B6-A424-4192-BF81-CD0EB59786BE}"/>
            </a:ext>
          </a:extLst>
        </xdr:cNvPr>
        <xdr:cNvSpPr/>
      </xdr:nvSpPr>
      <xdr:spPr>
        <a:xfrm>
          <a:off x="16388080" y="1040749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56464</xdr:rowOff>
    </xdr:from>
    <xdr:to>
      <xdr:col>102</xdr:col>
      <xdr:colOff>114300</xdr:colOff>
      <xdr:row>62</xdr:row>
      <xdr:rowOff>64618</xdr:rowOff>
    </xdr:to>
    <xdr:cxnSp macro="">
      <xdr:nvCxnSpPr>
        <xdr:cNvPr id="609" name="直線コネクタ 608">
          <a:extLst>
            <a:ext uri="{FF2B5EF4-FFF2-40B4-BE49-F238E27FC236}">
              <a16:creationId xmlns:a16="http://schemas.microsoft.com/office/drawing/2014/main" id="{7C9B8169-9BAF-4A4E-BB16-E6773A9E8652}"/>
            </a:ext>
          </a:extLst>
        </xdr:cNvPr>
        <xdr:cNvCxnSpPr/>
      </xdr:nvCxnSpPr>
      <xdr:spPr>
        <a:xfrm flipV="1">
          <a:off x="16431260" y="10450144"/>
          <a:ext cx="78232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610" name="n_1aveValue【学校施設】&#10;一人当たり面積">
          <a:extLst>
            <a:ext uri="{FF2B5EF4-FFF2-40B4-BE49-F238E27FC236}">
              <a16:creationId xmlns:a16="http://schemas.microsoft.com/office/drawing/2014/main" id="{11C67BA5-3351-4AC4-B9B1-E6B8001D3D8E}"/>
            </a:ext>
          </a:extLst>
        </xdr:cNvPr>
        <xdr:cNvSpPr txBox="1"/>
      </xdr:nvSpPr>
      <xdr:spPr>
        <a:xfrm>
          <a:off x="18561127" y="105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611" name="n_2aveValue【学校施設】&#10;一人当たり面積">
          <a:extLst>
            <a:ext uri="{FF2B5EF4-FFF2-40B4-BE49-F238E27FC236}">
              <a16:creationId xmlns:a16="http://schemas.microsoft.com/office/drawing/2014/main" id="{3939A70E-40B5-4986-BA6B-0A5B16B8387E}"/>
            </a:ext>
          </a:extLst>
        </xdr:cNvPr>
        <xdr:cNvSpPr txBox="1"/>
      </xdr:nvSpPr>
      <xdr:spPr>
        <a:xfrm>
          <a:off x="17776267" y="105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166819</xdr:rowOff>
    </xdr:from>
    <xdr:ext cx="469744" cy="259045"/>
    <xdr:sp macro="" textlink="">
      <xdr:nvSpPr>
        <xdr:cNvPr id="612" name="n_3aveValue【学校施設】&#10;一人当たり面積">
          <a:extLst>
            <a:ext uri="{FF2B5EF4-FFF2-40B4-BE49-F238E27FC236}">
              <a16:creationId xmlns:a16="http://schemas.microsoft.com/office/drawing/2014/main" id="{46100D30-171D-4F21-90C9-8047C80D4937}"/>
            </a:ext>
          </a:extLst>
        </xdr:cNvPr>
        <xdr:cNvSpPr txBox="1"/>
      </xdr:nvSpPr>
      <xdr:spPr>
        <a:xfrm>
          <a:off x="17001567" y="1056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157904</xdr:rowOff>
    </xdr:from>
    <xdr:ext cx="469744" cy="259045"/>
    <xdr:sp macro="" textlink="">
      <xdr:nvSpPr>
        <xdr:cNvPr id="613" name="n_4aveValue【学校施設】&#10;一人当たり面積">
          <a:extLst>
            <a:ext uri="{FF2B5EF4-FFF2-40B4-BE49-F238E27FC236}">
              <a16:creationId xmlns:a16="http://schemas.microsoft.com/office/drawing/2014/main" id="{7ECA63B0-10A5-4F7B-80D6-E5C0D84FD341}"/>
            </a:ext>
          </a:extLst>
        </xdr:cNvPr>
        <xdr:cNvSpPr txBox="1"/>
      </xdr:nvSpPr>
      <xdr:spPr>
        <a:xfrm>
          <a:off x="16226867" y="1055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120743</xdr:rowOff>
    </xdr:from>
    <xdr:ext cx="469744" cy="259045"/>
    <xdr:sp macro="" textlink="">
      <xdr:nvSpPr>
        <xdr:cNvPr id="614" name="n_1mainValue【学校施設】&#10;一人当たり面積">
          <a:extLst>
            <a:ext uri="{FF2B5EF4-FFF2-40B4-BE49-F238E27FC236}">
              <a16:creationId xmlns:a16="http://schemas.microsoft.com/office/drawing/2014/main" id="{8340E88D-BB43-4876-A74D-725B192F2D94}"/>
            </a:ext>
          </a:extLst>
        </xdr:cNvPr>
        <xdr:cNvSpPr txBox="1"/>
      </xdr:nvSpPr>
      <xdr:spPr>
        <a:xfrm>
          <a:off x="18561127" y="1017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116476</xdr:rowOff>
    </xdr:from>
    <xdr:ext cx="469744" cy="259045"/>
    <xdr:sp macro="" textlink="">
      <xdr:nvSpPr>
        <xdr:cNvPr id="615" name="n_2mainValue【学校施設】&#10;一人当たり面積">
          <a:extLst>
            <a:ext uri="{FF2B5EF4-FFF2-40B4-BE49-F238E27FC236}">
              <a16:creationId xmlns:a16="http://schemas.microsoft.com/office/drawing/2014/main" id="{2CE9CCD6-BC00-45C1-8186-81B9C9FE25E8}"/>
            </a:ext>
          </a:extLst>
        </xdr:cNvPr>
        <xdr:cNvSpPr txBox="1"/>
      </xdr:nvSpPr>
      <xdr:spPr>
        <a:xfrm>
          <a:off x="1777626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123791</xdr:rowOff>
    </xdr:from>
    <xdr:ext cx="469744" cy="259045"/>
    <xdr:sp macro="" textlink="">
      <xdr:nvSpPr>
        <xdr:cNvPr id="616" name="n_3mainValue【学校施設】&#10;一人当たり面積">
          <a:extLst>
            <a:ext uri="{FF2B5EF4-FFF2-40B4-BE49-F238E27FC236}">
              <a16:creationId xmlns:a16="http://schemas.microsoft.com/office/drawing/2014/main" id="{EC6B1A00-946A-481F-9731-CA0746CAEA08}"/>
            </a:ext>
          </a:extLst>
        </xdr:cNvPr>
        <xdr:cNvSpPr txBox="1"/>
      </xdr:nvSpPr>
      <xdr:spPr>
        <a:xfrm>
          <a:off x="17001567" y="1018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131945</xdr:rowOff>
    </xdr:from>
    <xdr:ext cx="469744" cy="259045"/>
    <xdr:sp macro="" textlink="">
      <xdr:nvSpPr>
        <xdr:cNvPr id="617" name="n_4mainValue【学校施設】&#10;一人当たり面積">
          <a:extLst>
            <a:ext uri="{FF2B5EF4-FFF2-40B4-BE49-F238E27FC236}">
              <a16:creationId xmlns:a16="http://schemas.microsoft.com/office/drawing/2014/main" id="{8A17D819-AE1E-4E28-AD89-99CAF0E93C8F}"/>
            </a:ext>
          </a:extLst>
        </xdr:cNvPr>
        <xdr:cNvSpPr txBox="1"/>
      </xdr:nvSpPr>
      <xdr:spPr>
        <a:xfrm>
          <a:off x="16226867" y="1019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33182735-B875-4DB1-80B5-4E03EF912ED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4DFD404F-96EA-4E2C-9F62-2C3083BA36AF}"/>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AE6C28C5-327D-432C-BE8D-8FEBCFE58CB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FA9DF49-0A07-4DD7-BD46-54B95F25F89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3E246ACE-21EC-40C7-8C9C-0EC415B8D6F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736FB135-34B4-4A0C-A540-F9AE7425587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48749878-9311-4329-976A-D55DD577FDA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229B9B21-45FB-42B5-A824-B158A541ADA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5273A6D-7C54-4CFB-9C46-4BB5F6BEE85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15C0E4E6-BE21-4635-AFA3-B571EAE74FC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DEB0898F-0521-435A-8298-E53D798FB37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3DA5A915-5C4E-4C1A-84E3-CD5555E6B535}"/>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D80EECC1-FED2-4407-986C-A883E4F1EA07}"/>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65556D8C-5320-4D8D-82F7-DDF1BC00674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4114C087-9EB9-400B-853C-CCF9ADBD8BB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2A746E1D-AFA0-4AD1-80F2-7DAC249249B2}"/>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BDF79FAF-EBAC-4F1B-AB82-66D0724F45A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CE946E76-B0BA-4866-9677-F745E36EC7DA}"/>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EF1480A3-66A0-4D8C-9D90-09D825DD59C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33A38D4C-58AC-4513-8F30-25B24E9E292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180612E0-9707-48D9-816A-4DCAE8FDB5D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21BE73E7-75E2-4CC4-A6E7-E6A09458B00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7180DD94-FB0D-46F4-ABC9-C56450BC01F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98C7B6F2-9C77-4D76-8EBA-9569E98A6C5B}"/>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74E0E32A-E990-4030-807D-C2C02E3CC0C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FDDA6D3E-3C5B-40F7-A76C-DE340B663389}"/>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0B12B170-F3E7-4930-858E-651E24FE092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73A776CE-C9CD-46B4-BE43-1D8FCEBEFED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25CCCBBA-A0C6-4CF1-BE98-DC9D806CA67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6DF34CFC-39E9-4566-B526-9E734C9BA62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04C79194-5D19-4BE3-A15C-F73475088D5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8DF0B4D3-33F0-41F0-976F-45FA9DD7CE2E}"/>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a:extLst>
            <a:ext uri="{FF2B5EF4-FFF2-40B4-BE49-F238E27FC236}">
              <a16:creationId xmlns:a16="http://schemas.microsoft.com/office/drawing/2014/main" id="{0E6175B2-45F3-4349-95B7-74E4440CCC77}"/>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a:extLst>
            <a:ext uri="{FF2B5EF4-FFF2-40B4-BE49-F238E27FC236}">
              <a16:creationId xmlns:a16="http://schemas.microsoft.com/office/drawing/2014/main" id="{6F6342FD-0E5B-4773-8C3D-A1C6063A5DB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a:extLst>
            <a:ext uri="{FF2B5EF4-FFF2-40B4-BE49-F238E27FC236}">
              <a16:creationId xmlns:a16="http://schemas.microsoft.com/office/drawing/2014/main" id="{87047FA8-E4F4-4D8F-8D27-485F92B88C27}"/>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以外の各施設は、有形固定資産減価償却率を類似団体と比較すると、同レベルもしくは低い水準となっており、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についても類似団体平均値に近づいている。</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有形固定資産減価償却率が年々上昇して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年に改修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をおこ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類似団体と同レベルを維持している。</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の一人当たり面積については、施設の統合を行ったため類似団体平均値に近づいた。</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体育館においては屋根等の破損が目立って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年までに一連の工事を完了させた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112A5D6-1611-4B5E-AC32-EEEA758480F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0623C4-E1A5-45B0-ACD3-661DB23C6D6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41B67D7-6649-4E31-8C38-C1A5D1B7718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87700C-03DE-4C7A-9D9A-C05257CB676B}"/>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773134-B029-4E17-AA18-E7AD257901CF}"/>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70CBBB-DEC4-4321-A43E-3285056AD874}"/>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6723CB3-C2B0-4828-B1C1-629E3AFFD59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83FA848-6BEA-4767-9DDC-3F1BE37E752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257C3C-C918-4A50-ADEC-2F6970352BD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052DC8-4FB1-4795-8905-29A8FA3F729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1,462
356.64
5,034,349
4,384,824
632,588
1,932,611
3,667,597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FACFDEB-4CAC-494A-A219-AE6D70FFF1BB}"/>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FDC0FF-3EB7-4F31-A061-3578E30770F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8F0EB5-5D66-4CFF-B573-39C028491AC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377ACD-C89C-4BC7-BB8E-7D7B2F43A85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688AE9C-7B48-44A6-9002-4D13651607A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1E5386E-41F5-43E1-9DF1-BB5D619419B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792E14B-6621-4248-9A2E-2EA400EC5C9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056E14E-E827-45C8-B754-786FE79B5A8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6A02FE8-8BF9-49F4-A5C2-7DE27E230A5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3EA37E-6BF6-40C6-A660-E0AA661A0167}"/>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988C04-B4A1-4C45-869C-CC0EF7CA2CA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4FEBC26-8AE5-46EB-B444-518F67A43FA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0F83B16-2A3E-41A9-A2DE-E78257AC2B3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8811F9-7FC0-47A1-846D-63E4D2BDDDA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96D1833-15A4-4485-B3B1-C7BF04C360A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5E05C55-90C5-48FD-8212-21AE1738A58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A170909-AC2A-4377-AC68-92B7B475A22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6157046-AE40-4DDD-BCEE-37129E33101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B94B62-B0F9-475B-9787-F069CA24378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4FCB046-27AD-40F0-A75F-17F0588D5072}"/>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7E7987C-62D6-47C2-B1F4-13B8357F678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62EE7D-1448-4824-9E53-01A2C3ECDD1A}"/>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744C74-ED29-497A-8630-D4AE2BC5327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7712A9-1958-4266-9EEA-2A94E5DC927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B848D1B-9CEA-4109-8CC6-6D90E3591D3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A27E81-50FB-4CCB-A4D9-8A7E80385CE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BFCCA8-7EE1-4A96-8728-D0F0E774F14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1AB196-BC59-4C2C-A9BC-2895649687B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2FD7443-D10E-4842-A50B-25250643667B}"/>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CA6B5C9-4D90-4C60-862B-F78788113D4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DCACC5A-FE83-45C7-BBAB-079D65B726A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A4BBADA-2DC0-4428-8629-964D4B6339A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B95BEBE-8669-435F-9B05-BCCE30A06FE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36D3E32-66BD-4BD9-9956-DA300CA61EE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1FCF36F-789E-4A81-8AE2-99056AFFDC9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9DA94B8-F670-4CDE-B6EE-F378A9C7347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7E73E03-BFF4-45A2-884E-48EF8C9CC724}"/>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33B3E97-2793-4434-9CDD-4AE827DAFBE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FD3A46B-E346-4109-9366-E2EC4BECF42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5AE5802-5F0B-4468-9FC9-89A6E5E7C525}"/>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E17FA517-383E-4472-A92E-B16E0BD8575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CA47E8B-3EEC-4459-B53F-872F03DB6B6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2FC39A9-65CA-4446-9320-4AFBE512B0E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945E1B6-8EBB-4CE1-9EA5-3838A51CE8D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347563E-B1B6-41DD-BE8D-171E69E9C70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7D3A60F-6080-42B1-BDE2-CBBA6CD2CE9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2EC75CB4-42D7-49E5-8A5A-BA485451FC8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830652A-514C-4D1D-A631-8DB8537483A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DD24EE7-5C2A-4848-83B5-06F7F2A9345D}"/>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7D34D9A-A7E4-4CFB-8D38-E8329FBD83CB}"/>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A38EEF3C-1012-46BB-A865-C8A0DE2BC8B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F8AC1B5E-6B7A-4251-96C1-36CCEA40CBD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58D35F3-5425-414B-AF38-59B817B7F2C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04EAC59-5C5B-40FC-9647-5A025F5D6965}"/>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27B4CD00-58BF-49C9-9C15-8DD20390484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B07026E-D4C0-40F9-87B7-46BE0D65D4F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FCE6A82-B4FA-42A3-A664-51C4D667E92B}"/>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8E809A0-CE67-4BF5-9015-D56D60858F7C}"/>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F573CF0-5327-4DC2-B064-9FD77CB893C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45A6184-8BB3-47B8-BD3E-C5E22D351F5A}"/>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99425828-7FF8-4349-933C-2B51BD3E595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5FE3FA6-81F3-467C-B2BC-720B9E8FF16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611A689-3BB7-48A0-8C07-8E77A4353080}"/>
            </a:ext>
          </a:extLst>
        </xdr:cNvPr>
        <xdr:cNvCxnSpPr/>
      </xdr:nvCxnSpPr>
      <xdr:spPr>
        <a:xfrm flipV="1">
          <a:off x="4086225" y="9472749"/>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950AD1FF-E12B-4860-9A9D-8086FD32DD0F}"/>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532A86F-CD20-4468-9D6A-6E08A01B37EF}"/>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F1738384-368F-4765-87BC-0C78488EB84E}"/>
            </a:ext>
          </a:extLst>
        </xdr:cNvPr>
        <xdr:cNvSpPr txBox="1"/>
      </xdr:nvSpPr>
      <xdr:spPr>
        <a:xfrm>
          <a:off x="4124960" y="9251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4E98F615-5F24-47E5-94DC-1AB25C06DB8F}"/>
            </a:ext>
          </a:extLst>
        </xdr:cNvPr>
        <xdr:cNvCxnSpPr/>
      </xdr:nvCxnSpPr>
      <xdr:spPr>
        <a:xfrm>
          <a:off x="4020820" y="9472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1331255B-6A8A-4E5C-8ED2-1F486775048E}"/>
            </a:ext>
          </a:extLst>
        </xdr:cNvPr>
        <xdr:cNvSpPr txBox="1"/>
      </xdr:nvSpPr>
      <xdr:spPr>
        <a:xfrm>
          <a:off x="4124960" y="10232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E80DB816-426D-4E88-9F49-569485AF09DD}"/>
            </a:ext>
          </a:extLst>
        </xdr:cNvPr>
        <xdr:cNvSpPr/>
      </xdr:nvSpPr>
      <xdr:spPr>
        <a:xfrm>
          <a:off x="403606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1BED8815-3513-4426-AE39-3E6CCFCBF089}"/>
            </a:ext>
          </a:extLst>
        </xdr:cNvPr>
        <xdr:cNvSpPr/>
      </xdr:nvSpPr>
      <xdr:spPr>
        <a:xfrm>
          <a:off x="3312160" y="103107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9CEED87E-4FCB-434E-9218-974D8CA804A8}"/>
            </a:ext>
          </a:extLst>
        </xdr:cNvPr>
        <xdr:cNvSpPr/>
      </xdr:nvSpPr>
      <xdr:spPr>
        <a:xfrm>
          <a:off x="2514600" y="101888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83" name="フローチャート: 判断 82">
          <a:extLst>
            <a:ext uri="{FF2B5EF4-FFF2-40B4-BE49-F238E27FC236}">
              <a16:creationId xmlns:a16="http://schemas.microsoft.com/office/drawing/2014/main" id="{6D730A00-F0EA-4897-9ACE-6D176CD9F325}"/>
            </a:ext>
          </a:extLst>
        </xdr:cNvPr>
        <xdr:cNvSpPr/>
      </xdr:nvSpPr>
      <xdr:spPr>
        <a:xfrm>
          <a:off x="1739900" y="102117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84" name="フローチャート: 判断 83">
          <a:extLst>
            <a:ext uri="{FF2B5EF4-FFF2-40B4-BE49-F238E27FC236}">
              <a16:creationId xmlns:a16="http://schemas.microsoft.com/office/drawing/2014/main" id="{DFB1C204-9A10-452D-AD76-A6B3ABA41790}"/>
            </a:ext>
          </a:extLst>
        </xdr:cNvPr>
        <xdr:cNvSpPr/>
      </xdr:nvSpPr>
      <xdr:spPr>
        <a:xfrm>
          <a:off x="965200" y="101937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4651B46-4B60-40C3-B932-B6426B9A507C}"/>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198E18F2-08E8-4256-8800-D72047F8A23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647DE2E-8E76-4F12-AC63-60116CE0EEE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EB2D0CB-AB84-4599-8304-4F89A5833B5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AD807D9-09C1-447D-886E-C40B08504256}"/>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114119</xdr:rowOff>
    </xdr:from>
    <xdr:to>
      <xdr:col>24</xdr:col>
      <xdr:colOff>114300</xdr:colOff>
      <xdr:row>63</xdr:row>
      <xdr:rowOff>44269</xdr:rowOff>
    </xdr:to>
    <xdr:sp macro="" textlink="">
      <xdr:nvSpPr>
        <xdr:cNvPr id="90" name="楕円 89">
          <a:extLst>
            <a:ext uri="{FF2B5EF4-FFF2-40B4-BE49-F238E27FC236}">
              <a16:creationId xmlns:a16="http://schemas.microsoft.com/office/drawing/2014/main" id="{20295064-85E4-46A8-9E2E-2BF21079042F}"/>
            </a:ext>
          </a:extLst>
        </xdr:cNvPr>
        <xdr:cNvSpPr/>
      </xdr:nvSpPr>
      <xdr:spPr>
        <a:xfrm>
          <a:off x="4036060" y="105077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92546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D083205B-D094-405E-95D9-2FE230492482}"/>
            </a:ext>
          </a:extLst>
        </xdr:cNvPr>
        <xdr:cNvSpPr txBox="1"/>
      </xdr:nvSpPr>
      <xdr:spPr>
        <a:xfrm>
          <a:off x="4124960" y="1048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63500</xdr:rowOff>
    </xdr:from>
    <xdr:to>
      <xdr:col>20</xdr:col>
      <xdr:colOff>38100</xdr:colOff>
      <xdr:row>62</xdr:row>
      <xdr:rowOff>165100</xdr:rowOff>
    </xdr:to>
    <xdr:sp macro="" textlink="">
      <xdr:nvSpPr>
        <xdr:cNvPr id="92" name="楕円 91">
          <a:extLst>
            <a:ext uri="{FF2B5EF4-FFF2-40B4-BE49-F238E27FC236}">
              <a16:creationId xmlns:a16="http://schemas.microsoft.com/office/drawing/2014/main" id="{97CE0374-999A-407A-90BB-4540377B56BE}"/>
            </a:ext>
          </a:extLst>
        </xdr:cNvPr>
        <xdr:cNvSpPr/>
      </xdr:nvSpPr>
      <xdr:spPr>
        <a:xfrm>
          <a:off x="3312160" y="104571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164919</xdr:rowOff>
    </xdr:to>
    <xdr:cxnSp macro="">
      <xdr:nvCxnSpPr>
        <xdr:cNvPr id="93" name="直線コネクタ 92">
          <a:extLst>
            <a:ext uri="{FF2B5EF4-FFF2-40B4-BE49-F238E27FC236}">
              <a16:creationId xmlns:a16="http://schemas.microsoft.com/office/drawing/2014/main" id="{959D2179-4774-4D91-8FB7-2B7E73AE6A2A}"/>
            </a:ext>
          </a:extLst>
        </xdr:cNvPr>
        <xdr:cNvCxnSpPr/>
      </xdr:nvCxnSpPr>
      <xdr:spPr>
        <a:xfrm>
          <a:off x="3355340" y="10507980"/>
          <a:ext cx="73152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94524</xdr:rowOff>
    </xdr:from>
    <xdr:to>
      <xdr:col>15</xdr:col>
      <xdr:colOff>101600</xdr:colOff>
      <xdr:row>64</xdr:row>
      <xdr:rowOff>24674</xdr:rowOff>
    </xdr:to>
    <xdr:sp macro="" textlink="">
      <xdr:nvSpPr>
        <xdr:cNvPr id="94" name="楕円 93">
          <a:extLst>
            <a:ext uri="{FF2B5EF4-FFF2-40B4-BE49-F238E27FC236}">
              <a16:creationId xmlns:a16="http://schemas.microsoft.com/office/drawing/2014/main" id="{5EDC7DC6-1B0B-4916-8D23-FEABC10FE016}"/>
            </a:ext>
          </a:extLst>
        </xdr:cNvPr>
        <xdr:cNvSpPr/>
      </xdr:nvSpPr>
      <xdr:spPr>
        <a:xfrm>
          <a:off x="2514600" y="106558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114300</xdr:rowOff>
    </xdr:from>
    <xdr:to>
      <xdr:col>19</xdr:col>
      <xdr:colOff>177800</xdr:colOff>
      <xdr:row>63</xdr:row>
      <xdr:rowOff>145324</xdr:rowOff>
    </xdr:to>
    <xdr:cxnSp macro="">
      <xdr:nvCxnSpPr>
        <xdr:cNvPr id="95" name="直線コネクタ 94">
          <a:extLst>
            <a:ext uri="{FF2B5EF4-FFF2-40B4-BE49-F238E27FC236}">
              <a16:creationId xmlns:a16="http://schemas.microsoft.com/office/drawing/2014/main" id="{F3DDA625-33F4-47FE-AB40-D7D04DE36457}"/>
            </a:ext>
          </a:extLst>
        </xdr:cNvPr>
        <xdr:cNvCxnSpPr/>
      </xdr:nvCxnSpPr>
      <xdr:spPr>
        <a:xfrm flipV="1">
          <a:off x="2565400" y="10507980"/>
          <a:ext cx="789940" cy="19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86360</xdr:rowOff>
    </xdr:from>
    <xdr:to>
      <xdr:col>10</xdr:col>
      <xdr:colOff>165100</xdr:colOff>
      <xdr:row>64</xdr:row>
      <xdr:rowOff>16510</xdr:rowOff>
    </xdr:to>
    <xdr:sp macro="" textlink="">
      <xdr:nvSpPr>
        <xdr:cNvPr id="96" name="楕円 95">
          <a:extLst>
            <a:ext uri="{FF2B5EF4-FFF2-40B4-BE49-F238E27FC236}">
              <a16:creationId xmlns:a16="http://schemas.microsoft.com/office/drawing/2014/main" id="{475794B9-7FF1-448C-B985-A9BC007F54A5}"/>
            </a:ext>
          </a:extLst>
        </xdr:cNvPr>
        <xdr:cNvSpPr/>
      </xdr:nvSpPr>
      <xdr:spPr>
        <a:xfrm>
          <a:off x="1739900" y="10647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137160</xdr:rowOff>
    </xdr:from>
    <xdr:to>
      <xdr:col>15</xdr:col>
      <xdr:colOff>50800</xdr:colOff>
      <xdr:row>63</xdr:row>
      <xdr:rowOff>145324</xdr:rowOff>
    </xdr:to>
    <xdr:cxnSp macro="">
      <xdr:nvCxnSpPr>
        <xdr:cNvPr id="97" name="直線コネクタ 96">
          <a:extLst>
            <a:ext uri="{FF2B5EF4-FFF2-40B4-BE49-F238E27FC236}">
              <a16:creationId xmlns:a16="http://schemas.microsoft.com/office/drawing/2014/main" id="{9BF45B24-B585-44D6-B43A-5C0EC4918615}"/>
            </a:ext>
          </a:extLst>
        </xdr:cNvPr>
        <xdr:cNvCxnSpPr/>
      </xdr:nvCxnSpPr>
      <xdr:spPr>
        <a:xfrm>
          <a:off x="1790700" y="10698480"/>
          <a:ext cx="7747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78196</xdr:rowOff>
    </xdr:from>
    <xdr:to>
      <xdr:col>6</xdr:col>
      <xdr:colOff>38100</xdr:colOff>
      <xdr:row>64</xdr:row>
      <xdr:rowOff>8346</xdr:rowOff>
    </xdr:to>
    <xdr:sp macro="" textlink="">
      <xdr:nvSpPr>
        <xdr:cNvPr id="98" name="楕円 97">
          <a:extLst>
            <a:ext uri="{FF2B5EF4-FFF2-40B4-BE49-F238E27FC236}">
              <a16:creationId xmlns:a16="http://schemas.microsoft.com/office/drawing/2014/main" id="{7B0C139A-186D-4451-BA50-832230195C96}"/>
            </a:ext>
          </a:extLst>
        </xdr:cNvPr>
        <xdr:cNvSpPr/>
      </xdr:nvSpPr>
      <xdr:spPr>
        <a:xfrm>
          <a:off x="965200" y="106395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128996</xdr:rowOff>
    </xdr:from>
    <xdr:to>
      <xdr:col>10</xdr:col>
      <xdr:colOff>114300</xdr:colOff>
      <xdr:row>63</xdr:row>
      <xdr:rowOff>137160</xdr:rowOff>
    </xdr:to>
    <xdr:cxnSp macro="">
      <xdr:nvCxnSpPr>
        <xdr:cNvPr id="99" name="直線コネクタ 98">
          <a:extLst>
            <a:ext uri="{FF2B5EF4-FFF2-40B4-BE49-F238E27FC236}">
              <a16:creationId xmlns:a16="http://schemas.microsoft.com/office/drawing/2014/main" id="{DFB7C277-02FC-419D-928C-F2C87BEE9AA9}"/>
            </a:ext>
          </a:extLst>
        </xdr:cNvPr>
        <xdr:cNvCxnSpPr/>
      </xdr:nvCxnSpPr>
      <xdr:spPr>
        <a:xfrm>
          <a:off x="1008380" y="10690316"/>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C6C78FBB-2B8D-4BE1-890D-EF66CDF66BCE}"/>
            </a:ext>
          </a:extLst>
        </xdr:cNvPr>
        <xdr:cNvSpPr txBox="1"/>
      </xdr:nvSpPr>
      <xdr:spPr>
        <a:xfrm>
          <a:off x="317056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F6A1C131-DDFE-4212-AEB1-E327E623F43F}"/>
            </a:ext>
          </a:extLst>
        </xdr:cNvPr>
        <xdr:cNvSpPr txBox="1"/>
      </xdr:nvSpPr>
      <xdr:spPr>
        <a:xfrm>
          <a:off x="23857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99984</xdr:rowOff>
    </xdr:from>
    <xdr:ext cx="405111" cy="259045"/>
    <xdr:sp macro="" textlink="">
      <xdr:nvSpPr>
        <xdr:cNvPr id="102" name="n_3aveValue【体育館・プール】&#10;有形固定資産減価償却率">
          <a:extLst>
            <a:ext uri="{FF2B5EF4-FFF2-40B4-BE49-F238E27FC236}">
              <a16:creationId xmlns:a16="http://schemas.microsoft.com/office/drawing/2014/main" id="{4E131B38-976F-4BF9-93F5-A591A6B9A198}"/>
            </a:ext>
          </a:extLst>
        </xdr:cNvPr>
        <xdr:cNvSpPr txBox="1"/>
      </xdr:nvSpPr>
      <xdr:spPr>
        <a:xfrm>
          <a:off x="1611004" y="9990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236CEA7A-D3FE-4F21-AA40-EBA1F0F40300}"/>
            </a:ext>
          </a:extLst>
        </xdr:cNvPr>
        <xdr:cNvSpPr txBox="1"/>
      </xdr:nvSpPr>
      <xdr:spPr>
        <a:xfrm>
          <a:off x="8363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156227</xdr:rowOff>
    </xdr:from>
    <xdr:ext cx="405111" cy="259045"/>
    <xdr:sp macro="" textlink="">
      <xdr:nvSpPr>
        <xdr:cNvPr id="104" name="n_1mainValue【体育館・プール】&#10;有形固定資産減価償却率">
          <a:extLst>
            <a:ext uri="{FF2B5EF4-FFF2-40B4-BE49-F238E27FC236}">
              <a16:creationId xmlns:a16="http://schemas.microsoft.com/office/drawing/2014/main" id="{824E66E5-2A18-4311-96C7-2B6A1B536955}"/>
            </a:ext>
          </a:extLst>
        </xdr:cNvPr>
        <xdr:cNvSpPr txBox="1"/>
      </xdr:nvSpPr>
      <xdr:spPr>
        <a:xfrm>
          <a:off x="317056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15801</xdr:rowOff>
    </xdr:from>
    <xdr:ext cx="405111" cy="259045"/>
    <xdr:sp macro="" textlink="">
      <xdr:nvSpPr>
        <xdr:cNvPr id="105" name="n_2mainValue【体育館・プール】&#10;有形固定資産減価償却率">
          <a:extLst>
            <a:ext uri="{FF2B5EF4-FFF2-40B4-BE49-F238E27FC236}">
              <a16:creationId xmlns:a16="http://schemas.microsoft.com/office/drawing/2014/main" id="{E2BA5962-A08A-4935-936F-FA9040CD1ED1}"/>
            </a:ext>
          </a:extLst>
        </xdr:cNvPr>
        <xdr:cNvSpPr txBox="1"/>
      </xdr:nvSpPr>
      <xdr:spPr>
        <a:xfrm>
          <a:off x="2385704" y="10744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7637</xdr:rowOff>
    </xdr:from>
    <xdr:ext cx="405111" cy="259045"/>
    <xdr:sp macro="" textlink="">
      <xdr:nvSpPr>
        <xdr:cNvPr id="106" name="n_3mainValue【体育館・プール】&#10;有形固定資産減価償却率">
          <a:extLst>
            <a:ext uri="{FF2B5EF4-FFF2-40B4-BE49-F238E27FC236}">
              <a16:creationId xmlns:a16="http://schemas.microsoft.com/office/drawing/2014/main" id="{C00CFA47-6578-4D1D-A4B7-2E13B08E6A4F}"/>
            </a:ext>
          </a:extLst>
        </xdr:cNvPr>
        <xdr:cNvSpPr txBox="1"/>
      </xdr:nvSpPr>
      <xdr:spPr>
        <a:xfrm>
          <a:off x="161100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170923</xdr:rowOff>
    </xdr:from>
    <xdr:ext cx="405111" cy="259045"/>
    <xdr:sp macro="" textlink="">
      <xdr:nvSpPr>
        <xdr:cNvPr id="107" name="n_4mainValue【体育館・プール】&#10;有形固定資産減価償却率">
          <a:extLst>
            <a:ext uri="{FF2B5EF4-FFF2-40B4-BE49-F238E27FC236}">
              <a16:creationId xmlns:a16="http://schemas.microsoft.com/office/drawing/2014/main" id="{81A2F7BE-9B88-4C20-9C16-ECFC89D08953}"/>
            </a:ext>
          </a:extLst>
        </xdr:cNvPr>
        <xdr:cNvSpPr txBox="1"/>
      </xdr:nvSpPr>
      <xdr:spPr>
        <a:xfrm>
          <a:off x="83630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2CF092E7-07E5-42AF-BB17-A645AE1B16D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DC2514EF-A9C8-4A87-8667-F86EC17B305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5517188D-888D-4EB7-9D4B-FFAF9448DF75}"/>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7F4C8C6-2D07-4897-9B65-FC231E8D8C2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66D3A20A-9D4F-40E7-A8E0-992E27F6DA6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4BF4373-1681-42E9-BEFB-C55681F28F74}"/>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B7BB2217-345D-4D54-8EFF-1FC5DE353B6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7F3E7E5B-A816-478E-B353-7AF326269DA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8725C52D-9938-4CDD-95A4-6642C9E55C9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869566C8-C45F-42C2-A8A9-FA598B483ACB}"/>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29BE00C1-5996-4508-9ACD-9A66F5A813A3}"/>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F7B9F135-D660-4F0B-ACFE-0853D06D29F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673F4F0-CC33-4CCA-A890-081D3ED2B259}"/>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A63E8D76-C304-47AD-966B-61A03E63E2C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0BE1473-32A6-411B-A54B-1971C45B466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CE11596-A6ED-4B4C-8E28-0C083CABE8DF}"/>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438BD767-7C2F-4B44-B757-9100C0BFDE4E}"/>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55B44377-3093-41C6-BD9A-FF26BE1BF93F}"/>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E6916E90-65D9-477E-B91E-2767A54316BA}"/>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ED706609-1CBA-4E7B-BEDE-DD485DE4383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70A4B909-629E-4652-B742-D3B30809D5BD}"/>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E5D08E8A-1769-4C12-AB16-F4E208792C79}"/>
            </a:ext>
          </a:extLst>
        </xdr:cNvPr>
        <xdr:cNvSpPr txBox="1"/>
      </xdr:nvSpPr>
      <xdr:spPr>
        <a:xfrm>
          <a:off x="536404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FA53BA31-BA43-4D16-9B04-CF9845365CC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45B0DF29-3CC5-4F89-A574-CC25E1696E78}"/>
            </a:ext>
          </a:extLst>
        </xdr:cNvPr>
        <xdr:cNvCxnSpPr/>
      </xdr:nvCxnSpPr>
      <xdr:spPr>
        <a:xfrm flipV="1">
          <a:off x="9219565" y="9266301"/>
          <a:ext cx="0" cy="153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7A9DB7BD-2A0B-4D6E-B2B4-171AF59876E6}"/>
            </a:ext>
          </a:extLst>
        </xdr:cNvPr>
        <xdr:cNvSpPr txBox="1"/>
      </xdr:nvSpPr>
      <xdr:spPr>
        <a:xfrm>
          <a:off x="9258300" y="1080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1C788F9B-4508-4AF7-B9C4-30335223086F}"/>
            </a:ext>
          </a:extLst>
        </xdr:cNvPr>
        <xdr:cNvCxnSpPr/>
      </xdr:nvCxnSpPr>
      <xdr:spPr>
        <a:xfrm>
          <a:off x="9154160" y="108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5573FD3E-BCD5-4BD9-8A13-7B518E191613}"/>
            </a:ext>
          </a:extLst>
        </xdr:cNvPr>
        <xdr:cNvSpPr txBox="1"/>
      </xdr:nvSpPr>
      <xdr:spPr>
        <a:xfrm>
          <a:off x="9258300" y="904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F12D5002-6731-4A35-88C6-186678197026}"/>
            </a:ext>
          </a:extLst>
        </xdr:cNvPr>
        <xdr:cNvCxnSpPr/>
      </xdr:nvCxnSpPr>
      <xdr:spPr>
        <a:xfrm>
          <a:off x="9154160" y="9266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D8AF43B2-84C0-4F0E-AF9E-26B8F0DB150D}"/>
            </a:ext>
          </a:extLst>
        </xdr:cNvPr>
        <xdr:cNvSpPr txBox="1"/>
      </xdr:nvSpPr>
      <xdr:spPr>
        <a:xfrm>
          <a:off x="9258300" y="1039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AA8D6CD9-6CBB-46D8-A73F-C0E07D6F35B8}"/>
            </a:ext>
          </a:extLst>
        </xdr:cNvPr>
        <xdr:cNvSpPr/>
      </xdr:nvSpPr>
      <xdr:spPr>
        <a:xfrm>
          <a:off x="9192260" y="105484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593D23AC-49DE-444A-B97F-1C313BBF986C}"/>
            </a:ext>
          </a:extLst>
        </xdr:cNvPr>
        <xdr:cNvSpPr/>
      </xdr:nvSpPr>
      <xdr:spPr>
        <a:xfrm>
          <a:off x="8445500" y="105501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39620563-A0EE-4293-9A00-FE18D695F739}"/>
            </a:ext>
          </a:extLst>
        </xdr:cNvPr>
        <xdr:cNvSpPr/>
      </xdr:nvSpPr>
      <xdr:spPr>
        <a:xfrm>
          <a:off x="7670800" y="105560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140" name="フローチャート: 判断 139">
          <a:extLst>
            <a:ext uri="{FF2B5EF4-FFF2-40B4-BE49-F238E27FC236}">
              <a16:creationId xmlns:a16="http://schemas.microsoft.com/office/drawing/2014/main" id="{4A5F8B84-497D-4112-B22D-148AE9DF4A63}"/>
            </a:ext>
          </a:extLst>
        </xdr:cNvPr>
        <xdr:cNvSpPr/>
      </xdr:nvSpPr>
      <xdr:spPr>
        <a:xfrm>
          <a:off x="6873240" y="105415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141" name="フローチャート: 判断 140">
          <a:extLst>
            <a:ext uri="{FF2B5EF4-FFF2-40B4-BE49-F238E27FC236}">
              <a16:creationId xmlns:a16="http://schemas.microsoft.com/office/drawing/2014/main" id="{B7F2DAB8-58C9-45C3-8EFB-162A3C219D92}"/>
            </a:ext>
          </a:extLst>
        </xdr:cNvPr>
        <xdr:cNvSpPr/>
      </xdr:nvSpPr>
      <xdr:spPr>
        <a:xfrm>
          <a:off x="6098540" y="10544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4776501-10A5-4F67-B29C-4007902D1416}"/>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385EC3C-0FA5-42F6-9E94-CCCC22785488}"/>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C58F666-D305-4795-9373-227A3F9DFC1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B4474D4-CE69-466E-B1E1-339DCBDAFF7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F6C914C2-BB9B-432E-BCA9-EAABE41A993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69406</xdr:rowOff>
    </xdr:from>
    <xdr:to>
      <xdr:col>55</xdr:col>
      <xdr:colOff>50800</xdr:colOff>
      <xdr:row>63</xdr:row>
      <xdr:rowOff>171006</xdr:rowOff>
    </xdr:to>
    <xdr:sp macro="" textlink="">
      <xdr:nvSpPr>
        <xdr:cNvPr id="147" name="楕円 146">
          <a:extLst>
            <a:ext uri="{FF2B5EF4-FFF2-40B4-BE49-F238E27FC236}">
              <a16:creationId xmlns:a16="http://schemas.microsoft.com/office/drawing/2014/main" id="{2FA644D6-0098-4D56-ADFF-1838844D302E}"/>
            </a:ext>
          </a:extLst>
        </xdr:cNvPr>
        <xdr:cNvSpPr/>
      </xdr:nvSpPr>
      <xdr:spPr>
        <a:xfrm>
          <a:off x="9192260" y="106307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155783</xdr:rowOff>
    </xdr:from>
    <xdr:ext cx="469744" cy="259045"/>
    <xdr:sp macro="" textlink="">
      <xdr:nvSpPr>
        <xdr:cNvPr id="148" name="【体育館・プール】&#10;一人当たり面積該当値テキスト">
          <a:extLst>
            <a:ext uri="{FF2B5EF4-FFF2-40B4-BE49-F238E27FC236}">
              <a16:creationId xmlns:a16="http://schemas.microsoft.com/office/drawing/2014/main" id="{4A357B71-E10D-4EFD-BDB4-1721A861095A}"/>
            </a:ext>
          </a:extLst>
        </xdr:cNvPr>
        <xdr:cNvSpPr txBox="1"/>
      </xdr:nvSpPr>
      <xdr:spPr>
        <a:xfrm>
          <a:off x="9258300" y="1054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71120</xdr:rowOff>
    </xdr:from>
    <xdr:to>
      <xdr:col>50</xdr:col>
      <xdr:colOff>165100</xdr:colOff>
      <xdr:row>64</xdr:row>
      <xdr:rowOff>1270</xdr:rowOff>
    </xdr:to>
    <xdr:sp macro="" textlink="">
      <xdr:nvSpPr>
        <xdr:cNvPr id="149" name="楕円 148">
          <a:extLst>
            <a:ext uri="{FF2B5EF4-FFF2-40B4-BE49-F238E27FC236}">
              <a16:creationId xmlns:a16="http://schemas.microsoft.com/office/drawing/2014/main" id="{04DE1EA5-B122-4545-A9FB-28D78CF8998B}"/>
            </a:ext>
          </a:extLst>
        </xdr:cNvPr>
        <xdr:cNvSpPr/>
      </xdr:nvSpPr>
      <xdr:spPr>
        <a:xfrm>
          <a:off x="8445500" y="1063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120206</xdr:rowOff>
    </xdr:from>
    <xdr:to>
      <xdr:col>55</xdr:col>
      <xdr:colOff>0</xdr:colOff>
      <xdr:row>63</xdr:row>
      <xdr:rowOff>121920</xdr:rowOff>
    </xdr:to>
    <xdr:cxnSp macro="">
      <xdr:nvCxnSpPr>
        <xdr:cNvPr id="150" name="直線コネクタ 149">
          <a:extLst>
            <a:ext uri="{FF2B5EF4-FFF2-40B4-BE49-F238E27FC236}">
              <a16:creationId xmlns:a16="http://schemas.microsoft.com/office/drawing/2014/main" id="{6DAF1ECD-2B02-42BF-BCE1-1C93A7DA8D61}"/>
            </a:ext>
          </a:extLst>
        </xdr:cNvPr>
        <xdr:cNvCxnSpPr/>
      </xdr:nvCxnSpPr>
      <xdr:spPr>
        <a:xfrm flipV="1">
          <a:off x="8496300" y="10681526"/>
          <a:ext cx="7239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58928</xdr:rowOff>
    </xdr:from>
    <xdr:to>
      <xdr:col>46</xdr:col>
      <xdr:colOff>38100</xdr:colOff>
      <xdr:row>62</xdr:row>
      <xdr:rowOff>160528</xdr:rowOff>
    </xdr:to>
    <xdr:sp macro="" textlink="">
      <xdr:nvSpPr>
        <xdr:cNvPr id="151" name="楕円 150">
          <a:extLst>
            <a:ext uri="{FF2B5EF4-FFF2-40B4-BE49-F238E27FC236}">
              <a16:creationId xmlns:a16="http://schemas.microsoft.com/office/drawing/2014/main" id="{7B2373F4-E73E-4F2F-915A-574938238B0E}"/>
            </a:ext>
          </a:extLst>
        </xdr:cNvPr>
        <xdr:cNvSpPr/>
      </xdr:nvSpPr>
      <xdr:spPr>
        <a:xfrm>
          <a:off x="7670800" y="1045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109728</xdr:rowOff>
    </xdr:from>
    <xdr:to>
      <xdr:col>50</xdr:col>
      <xdr:colOff>114300</xdr:colOff>
      <xdr:row>63</xdr:row>
      <xdr:rowOff>121920</xdr:rowOff>
    </xdr:to>
    <xdr:cxnSp macro="">
      <xdr:nvCxnSpPr>
        <xdr:cNvPr id="152" name="直線コネクタ 151">
          <a:extLst>
            <a:ext uri="{FF2B5EF4-FFF2-40B4-BE49-F238E27FC236}">
              <a16:creationId xmlns:a16="http://schemas.microsoft.com/office/drawing/2014/main" id="{633C7B4D-5A27-4C0A-92F7-6C0B5411D9C2}"/>
            </a:ext>
          </a:extLst>
        </xdr:cNvPr>
        <xdr:cNvCxnSpPr/>
      </xdr:nvCxnSpPr>
      <xdr:spPr>
        <a:xfrm>
          <a:off x="7713980" y="10503408"/>
          <a:ext cx="782320" cy="17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65024</xdr:rowOff>
    </xdr:from>
    <xdr:to>
      <xdr:col>41</xdr:col>
      <xdr:colOff>101600</xdr:colOff>
      <xdr:row>62</xdr:row>
      <xdr:rowOff>166624</xdr:rowOff>
    </xdr:to>
    <xdr:sp macro="" textlink="">
      <xdr:nvSpPr>
        <xdr:cNvPr id="153" name="楕円 152">
          <a:extLst>
            <a:ext uri="{FF2B5EF4-FFF2-40B4-BE49-F238E27FC236}">
              <a16:creationId xmlns:a16="http://schemas.microsoft.com/office/drawing/2014/main" id="{7DFDCDEC-982D-47FB-B5CE-49C99757784D}"/>
            </a:ext>
          </a:extLst>
        </xdr:cNvPr>
        <xdr:cNvSpPr/>
      </xdr:nvSpPr>
      <xdr:spPr>
        <a:xfrm>
          <a:off x="6873240" y="1045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109728</xdr:rowOff>
    </xdr:from>
    <xdr:to>
      <xdr:col>45</xdr:col>
      <xdr:colOff>177800</xdr:colOff>
      <xdr:row>62</xdr:row>
      <xdr:rowOff>115824</xdr:rowOff>
    </xdr:to>
    <xdr:cxnSp macro="">
      <xdr:nvCxnSpPr>
        <xdr:cNvPr id="154" name="直線コネクタ 153">
          <a:extLst>
            <a:ext uri="{FF2B5EF4-FFF2-40B4-BE49-F238E27FC236}">
              <a16:creationId xmlns:a16="http://schemas.microsoft.com/office/drawing/2014/main" id="{1AEDAA40-5293-48BE-B4E1-214A73FA0C02}"/>
            </a:ext>
          </a:extLst>
        </xdr:cNvPr>
        <xdr:cNvCxnSpPr/>
      </xdr:nvCxnSpPr>
      <xdr:spPr>
        <a:xfrm flipV="1">
          <a:off x="6924040" y="10503408"/>
          <a:ext cx="78994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71692</xdr:rowOff>
    </xdr:from>
    <xdr:to>
      <xdr:col>36</xdr:col>
      <xdr:colOff>165100</xdr:colOff>
      <xdr:row>63</xdr:row>
      <xdr:rowOff>1842</xdr:rowOff>
    </xdr:to>
    <xdr:sp macro="" textlink="">
      <xdr:nvSpPr>
        <xdr:cNvPr id="155" name="楕円 154">
          <a:extLst>
            <a:ext uri="{FF2B5EF4-FFF2-40B4-BE49-F238E27FC236}">
              <a16:creationId xmlns:a16="http://schemas.microsoft.com/office/drawing/2014/main" id="{D2AB0B3B-76A9-4AF0-AC3B-8825BDC3BFC1}"/>
            </a:ext>
          </a:extLst>
        </xdr:cNvPr>
        <xdr:cNvSpPr/>
      </xdr:nvSpPr>
      <xdr:spPr>
        <a:xfrm>
          <a:off x="6098540" y="10465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115824</xdr:rowOff>
    </xdr:from>
    <xdr:to>
      <xdr:col>41</xdr:col>
      <xdr:colOff>50800</xdr:colOff>
      <xdr:row>62</xdr:row>
      <xdr:rowOff>122492</xdr:rowOff>
    </xdr:to>
    <xdr:cxnSp macro="">
      <xdr:nvCxnSpPr>
        <xdr:cNvPr id="156" name="直線コネクタ 155">
          <a:extLst>
            <a:ext uri="{FF2B5EF4-FFF2-40B4-BE49-F238E27FC236}">
              <a16:creationId xmlns:a16="http://schemas.microsoft.com/office/drawing/2014/main" id="{3BB57961-0589-44FC-9776-B44FAB924985}"/>
            </a:ext>
          </a:extLst>
        </xdr:cNvPr>
        <xdr:cNvCxnSpPr/>
      </xdr:nvCxnSpPr>
      <xdr:spPr>
        <a:xfrm flipV="1">
          <a:off x="6149340" y="10509504"/>
          <a:ext cx="7747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D5215130-2C98-4306-BBD4-59D4FA8B257A}"/>
            </a:ext>
          </a:extLst>
        </xdr:cNvPr>
        <xdr:cNvSpPr txBox="1"/>
      </xdr:nvSpPr>
      <xdr:spPr>
        <a:xfrm>
          <a:off x="8271587" y="103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158" name="n_2aveValue【体育館・プール】&#10;一人当たり面積">
          <a:extLst>
            <a:ext uri="{FF2B5EF4-FFF2-40B4-BE49-F238E27FC236}">
              <a16:creationId xmlns:a16="http://schemas.microsoft.com/office/drawing/2014/main" id="{9D94D300-5EF7-495D-B1EA-81F1A233BBC8}"/>
            </a:ext>
          </a:extLst>
        </xdr:cNvPr>
        <xdr:cNvSpPr txBox="1"/>
      </xdr:nvSpPr>
      <xdr:spPr>
        <a:xfrm>
          <a:off x="7509587" y="1064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69169</xdr:rowOff>
    </xdr:from>
    <xdr:ext cx="469744" cy="259045"/>
    <xdr:sp macro="" textlink="">
      <xdr:nvSpPr>
        <xdr:cNvPr id="159" name="n_3aveValue【体育館・プール】&#10;一人当たり面積">
          <a:extLst>
            <a:ext uri="{FF2B5EF4-FFF2-40B4-BE49-F238E27FC236}">
              <a16:creationId xmlns:a16="http://schemas.microsoft.com/office/drawing/2014/main" id="{C21230AF-E989-4644-A949-A7C0395876B0}"/>
            </a:ext>
          </a:extLst>
        </xdr:cNvPr>
        <xdr:cNvSpPr txBox="1"/>
      </xdr:nvSpPr>
      <xdr:spPr>
        <a:xfrm>
          <a:off x="6712027" y="1063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71835</xdr:rowOff>
    </xdr:from>
    <xdr:ext cx="469744" cy="259045"/>
    <xdr:sp macro="" textlink="">
      <xdr:nvSpPr>
        <xdr:cNvPr id="160" name="n_4aveValue【体育館・プール】&#10;一人当たり面積">
          <a:extLst>
            <a:ext uri="{FF2B5EF4-FFF2-40B4-BE49-F238E27FC236}">
              <a16:creationId xmlns:a16="http://schemas.microsoft.com/office/drawing/2014/main" id="{BBA8C3D5-1526-41F2-8CDA-F684256EBD41}"/>
            </a:ext>
          </a:extLst>
        </xdr:cNvPr>
        <xdr:cNvSpPr txBox="1"/>
      </xdr:nvSpPr>
      <xdr:spPr>
        <a:xfrm>
          <a:off x="5937327" y="1063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163847</xdr:rowOff>
    </xdr:from>
    <xdr:ext cx="469744" cy="259045"/>
    <xdr:sp macro="" textlink="">
      <xdr:nvSpPr>
        <xdr:cNvPr id="161" name="n_1mainValue【体育館・プール】&#10;一人当たり面積">
          <a:extLst>
            <a:ext uri="{FF2B5EF4-FFF2-40B4-BE49-F238E27FC236}">
              <a16:creationId xmlns:a16="http://schemas.microsoft.com/office/drawing/2014/main" id="{0ADF6671-F179-45ED-9586-21A605061174}"/>
            </a:ext>
          </a:extLst>
        </xdr:cNvPr>
        <xdr:cNvSpPr txBox="1"/>
      </xdr:nvSpPr>
      <xdr:spPr>
        <a:xfrm>
          <a:off x="827158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5605</xdr:rowOff>
    </xdr:from>
    <xdr:ext cx="469744" cy="259045"/>
    <xdr:sp macro="" textlink="">
      <xdr:nvSpPr>
        <xdr:cNvPr id="162" name="n_2mainValue【体育館・プール】&#10;一人当たり面積">
          <a:extLst>
            <a:ext uri="{FF2B5EF4-FFF2-40B4-BE49-F238E27FC236}">
              <a16:creationId xmlns:a16="http://schemas.microsoft.com/office/drawing/2014/main" id="{EFF90A98-0E14-4527-8B09-27531B219D73}"/>
            </a:ext>
          </a:extLst>
        </xdr:cNvPr>
        <xdr:cNvSpPr txBox="1"/>
      </xdr:nvSpPr>
      <xdr:spPr>
        <a:xfrm>
          <a:off x="750958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11701</xdr:rowOff>
    </xdr:from>
    <xdr:ext cx="469744" cy="259045"/>
    <xdr:sp macro="" textlink="">
      <xdr:nvSpPr>
        <xdr:cNvPr id="163" name="n_3mainValue【体育館・プール】&#10;一人当たり面積">
          <a:extLst>
            <a:ext uri="{FF2B5EF4-FFF2-40B4-BE49-F238E27FC236}">
              <a16:creationId xmlns:a16="http://schemas.microsoft.com/office/drawing/2014/main" id="{9801BF8E-6FC9-462D-A886-B4BA438EE88A}"/>
            </a:ext>
          </a:extLst>
        </xdr:cNvPr>
        <xdr:cNvSpPr txBox="1"/>
      </xdr:nvSpPr>
      <xdr:spPr>
        <a:xfrm>
          <a:off x="67120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18369</xdr:rowOff>
    </xdr:from>
    <xdr:ext cx="469744" cy="259045"/>
    <xdr:sp macro="" textlink="">
      <xdr:nvSpPr>
        <xdr:cNvPr id="164" name="n_4mainValue【体育館・プール】&#10;一人当たり面積">
          <a:extLst>
            <a:ext uri="{FF2B5EF4-FFF2-40B4-BE49-F238E27FC236}">
              <a16:creationId xmlns:a16="http://schemas.microsoft.com/office/drawing/2014/main" id="{88DF5E57-C0C6-46CB-A241-C6ECDE293C8B}"/>
            </a:ext>
          </a:extLst>
        </xdr:cNvPr>
        <xdr:cNvSpPr txBox="1"/>
      </xdr:nvSpPr>
      <xdr:spPr>
        <a:xfrm>
          <a:off x="5937327" y="1024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E1FC0A80-60C8-4677-8096-0C5B0B3C3F42}"/>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207BA328-AB32-4488-964E-185A06F9C4C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DBDF3E70-986E-481C-B375-33F1420C03B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F932D56-04BF-4550-AACD-CA1A7231232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1CF6D6D7-5835-4DDD-802B-1020675720A1}"/>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315D03C3-862F-4D50-8612-794E5DF5A9DB}"/>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111EE667-14E6-4466-B7AA-EF47A46FB6B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DEC69AA4-DA05-4CE7-B43E-0D2CA53B9C9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83A15917-597E-4676-B79F-891955C8BCE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3A4DEC53-7876-4A40-831A-24C3E7848EDB}"/>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3AA20978-D9E2-447B-B59A-FC94F886CBD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93E516D4-DEC4-4488-89A7-DC3EB7513D83}"/>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F740503-BC7A-4F20-9021-C5EC86D9DE8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164828B7-2CD4-4717-A3FA-0CAFE44517B2}"/>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309ABD42-63F9-4BB5-8B16-C424F9AD578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63CFB4E-513E-4103-896B-A44CBD0594E6}"/>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7F92996F-0A4A-4CA5-9916-6FC8070EBE7B}"/>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71EE0E9C-CD3C-4454-AA4D-157682B9C28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4662F738-2D92-454C-AF85-7E6B16D167C3}"/>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FD6EDEB7-5547-408A-A7FB-81C5F4780EF4}"/>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0E3EA6EA-9562-4CC7-9EFD-956653557FDF}"/>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16DC675F-8FCE-4ABF-9732-E29985E411E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DDC01693-4CC6-4AEE-BFAB-704B9853FB33}"/>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4E6A2498-3F48-461E-9B77-9752CF69861D}"/>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D0FD5FD7-5D83-432B-9889-82F63829CF1B}"/>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7FAD6683-DE41-4374-A4BC-A1330FC0191B}"/>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ACE3350C-A2B7-43D8-A814-7849152A81A7}"/>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BEBF2F87-A1F9-4C5A-AF26-974C60E53AEA}"/>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3DFA9617-7D86-4E0B-88D5-57C7806898D8}"/>
            </a:ext>
          </a:extLst>
        </xdr:cNvPr>
        <xdr:cNvSpPr txBox="1"/>
      </xdr:nvSpPr>
      <xdr:spPr>
        <a:xfrm>
          <a:off x="4124960" y="13627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DC036AA9-866E-46CB-9291-E0FBC015DB12}"/>
            </a:ext>
          </a:extLst>
        </xdr:cNvPr>
        <xdr:cNvSpPr/>
      </xdr:nvSpPr>
      <xdr:spPr>
        <a:xfrm>
          <a:off x="4036060" y="13648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52F00F3C-E219-470C-B38D-C805BAE6A6D8}"/>
            </a:ext>
          </a:extLst>
        </xdr:cNvPr>
        <xdr:cNvSpPr/>
      </xdr:nvSpPr>
      <xdr:spPr>
        <a:xfrm>
          <a:off x="3312160" y="13710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82E63C9B-4E4A-4BCF-9A11-8148BD50355E}"/>
            </a:ext>
          </a:extLst>
        </xdr:cNvPr>
        <xdr:cNvSpPr/>
      </xdr:nvSpPr>
      <xdr:spPr>
        <a:xfrm>
          <a:off x="2514600" y="13681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197" name="フローチャート: 判断 196">
          <a:extLst>
            <a:ext uri="{FF2B5EF4-FFF2-40B4-BE49-F238E27FC236}">
              <a16:creationId xmlns:a16="http://schemas.microsoft.com/office/drawing/2014/main" id="{615F2D0A-4A10-479C-BEB5-F4C209978808}"/>
            </a:ext>
          </a:extLst>
        </xdr:cNvPr>
        <xdr:cNvSpPr/>
      </xdr:nvSpPr>
      <xdr:spPr>
        <a:xfrm>
          <a:off x="1739900" y="1363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198" name="フローチャート: 判断 197">
          <a:extLst>
            <a:ext uri="{FF2B5EF4-FFF2-40B4-BE49-F238E27FC236}">
              <a16:creationId xmlns:a16="http://schemas.microsoft.com/office/drawing/2014/main" id="{D9E3F296-CB70-4FD7-96D5-AACFC491C26D}"/>
            </a:ext>
          </a:extLst>
        </xdr:cNvPr>
        <xdr:cNvSpPr/>
      </xdr:nvSpPr>
      <xdr:spPr>
        <a:xfrm>
          <a:off x="965200" y="135547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33CA6DB8-A4E7-4D27-9108-E1CDFE75C0B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50261F5-37C3-48E6-B22B-7D9917C6D338}"/>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A089466-C5B8-4258-A4EC-10E7F238DB3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C077F61B-B026-4A85-8385-6AE7019F691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3BA54AF-B876-4FC5-AB06-F168EBEF0442}"/>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114300</xdr:rowOff>
    </xdr:from>
    <xdr:to>
      <xdr:col>24</xdr:col>
      <xdr:colOff>114300</xdr:colOff>
      <xdr:row>80</xdr:row>
      <xdr:rowOff>44450</xdr:rowOff>
    </xdr:to>
    <xdr:sp macro="" textlink="">
      <xdr:nvSpPr>
        <xdr:cNvPr id="204" name="楕円 203">
          <a:extLst>
            <a:ext uri="{FF2B5EF4-FFF2-40B4-BE49-F238E27FC236}">
              <a16:creationId xmlns:a16="http://schemas.microsoft.com/office/drawing/2014/main" id="{4EAA398E-EA75-4C68-8620-A1BDBB72D6C4}"/>
            </a:ext>
          </a:extLst>
        </xdr:cNvPr>
        <xdr:cNvSpPr/>
      </xdr:nvSpPr>
      <xdr:spPr>
        <a:xfrm>
          <a:off x="4036060" y="13357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137177</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F1A77A61-6EF1-4638-B2AE-2BF5E450CCEA}"/>
            </a:ext>
          </a:extLst>
        </xdr:cNvPr>
        <xdr:cNvSpPr txBox="1"/>
      </xdr:nvSpPr>
      <xdr:spPr>
        <a:xfrm>
          <a:off x="4124960"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85089</xdr:rowOff>
    </xdr:from>
    <xdr:to>
      <xdr:col>20</xdr:col>
      <xdr:colOff>38100</xdr:colOff>
      <xdr:row>80</xdr:row>
      <xdr:rowOff>15239</xdr:rowOff>
    </xdr:to>
    <xdr:sp macro="" textlink="">
      <xdr:nvSpPr>
        <xdr:cNvPr id="206" name="楕円 205">
          <a:extLst>
            <a:ext uri="{FF2B5EF4-FFF2-40B4-BE49-F238E27FC236}">
              <a16:creationId xmlns:a16="http://schemas.microsoft.com/office/drawing/2014/main" id="{74F4E0BE-BAF6-4882-B28E-4513877E504A}"/>
            </a:ext>
          </a:extLst>
        </xdr:cNvPr>
        <xdr:cNvSpPr/>
      </xdr:nvSpPr>
      <xdr:spPr>
        <a:xfrm>
          <a:off x="3312160" y="133286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135889</xdr:rowOff>
    </xdr:from>
    <xdr:to>
      <xdr:col>24</xdr:col>
      <xdr:colOff>63500</xdr:colOff>
      <xdr:row>79</xdr:row>
      <xdr:rowOff>165100</xdr:rowOff>
    </xdr:to>
    <xdr:cxnSp macro="">
      <xdr:nvCxnSpPr>
        <xdr:cNvPr id="207" name="直線コネクタ 206">
          <a:extLst>
            <a:ext uri="{FF2B5EF4-FFF2-40B4-BE49-F238E27FC236}">
              <a16:creationId xmlns:a16="http://schemas.microsoft.com/office/drawing/2014/main" id="{9DE891D5-78D9-49C7-84C4-CB86201034FD}"/>
            </a:ext>
          </a:extLst>
        </xdr:cNvPr>
        <xdr:cNvCxnSpPr/>
      </xdr:nvCxnSpPr>
      <xdr:spPr>
        <a:xfrm>
          <a:off x="3355340" y="13379449"/>
          <a:ext cx="73152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138430</xdr:rowOff>
    </xdr:from>
    <xdr:to>
      <xdr:col>15</xdr:col>
      <xdr:colOff>101600</xdr:colOff>
      <xdr:row>78</xdr:row>
      <xdr:rowOff>68580</xdr:rowOff>
    </xdr:to>
    <xdr:sp macro="" textlink="">
      <xdr:nvSpPr>
        <xdr:cNvPr id="208" name="楕円 207">
          <a:extLst>
            <a:ext uri="{FF2B5EF4-FFF2-40B4-BE49-F238E27FC236}">
              <a16:creationId xmlns:a16="http://schemas.microsoft.com/office/drawing/2014/main" id="{35397E0D-C604-4383-BA80-A519EAB9B0CE}"/>
            </a:ext>
          </a:extLst>
        </xdr:cNvPr>
        <xdr:cNvSpPr/>
      </xdr:nvSpPr>
      <xdr:spPr>
        <a:xfrm>
          <a:off x="2514600" y="1304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17780</xdr:rowOff>
    </xdr:from>
    <xdr:to>
      <xdr:col>19</xdr:col>
      <xdr:colOff>177800</xdr:colOff>
      <xdr:row>79</xdr:row>
      <xdr:rowOff>135889</xdr:rowOff>
    </xdr:to>
    <xdr:cxnSp macro="">
      <xdr:nvCxnSpPr>
        <xdr:cNvPr id="209" name="直線コネクタ 208">
          <a:extLst>
            <a:ext uri="{FF2B5EF4-FFF2-40B4-BE49-F238E27FC236}">
              <a16:creationId xmlns:a16="http://schemas.microsoft.com/office/drawing/2014/main" id="{779B977D-6368-4F4F-B37F-B56142EB0EA5}"/>
            </a:ext>
          </a:extLst>
        </xdr:cNvPr>
        <xdr:cNvCxnSpPr/>
      </xdr:nvCxnSpPr>
      <xdr:spPr>
        <a:xfrm>
          <a:off x="2565400" y="13093700"/>
          <a:ext cx="789940" cy="28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110489</xdr:rowOff>
    </xdr:from>
    <xdr:to>
      <xdr:col>10</xdr:col>
      <xdr:colOff>165100</xdr:colOff>
      <xdr:row>78</xdr:row>
      <xdr:rowOff>40639</xdr:rowOff>
    </xdr:to>
    <xdr:sp macro="" textlink="">
      <xdr:nvSpPr>
        <xdr:cNvPr id="210" name="楕円 209">
          <a:extLst>
            <a:ext uri="{FF2B5EF4-FFF2-40B4-BE49-F238E27FC236}">
              <a16:creationId xmlns:a16="http://schemas.microsoft.com/office/drawing/2014/main" id="{181F3EBF-DC50-4846-B857-9E1A2686D5CA}"/>
            </a:ext>
          </a:extLst>
        </xdr:cNvPr>
        <xdr:cNvSpPr/>
      </xdr:nvSpPr>
      <xdr:spPr>
        <a:xfrm>
          <a:off x="1739900" y="13018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161289</xdr:rowOff>
    </xdr:from>
    <xdr:to>
      <xdr:col>15</xdr:col>
      <xdr:colOff>50800</xdr:colOff>
      <xdr:row>78</xdr:row>
      <xdr:rowOff>17780</xdr:rowOff>
    </xdr:to>
    <xdr:cxnSp macro="">
      <xdr:nvCxnSpPr>
        <xdr:cNvPr id="211" name="直線コネクタ 210">
          <a:extLst>
            <a:ext uri="{FF2B5EF4-FFF2-40B4-BE49-F238E27FC236}">
              <a16:creationId xmlns:a16="http://schemas.microsoft.com/office/drawing/2014/main" id="{DFD99EDB-4F53-4A69-A7B3-D77DC9D0F898}"/>
            </a:ext>
          </a:extLst>
        </xdr:cNvPr>
        <xdr:cNvCxnSpPr/>
      </xdr:nvCxnSpPr>
      <xdr:spPr>
        <a:xfrm>
          <a:off x="1790700" y="13069569"/>
          <a:ext cx="7747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82550</xdr:rowOff>
    </xdr:from>
    <xdr:to>
      <xdr:col>6</xdr:col>
      <xdr:colOff>38100</xdr:colOff>
      <xdr:row>78</xdr:row>
      <xdr:rowOff>12700</xdr:rowOff>
    </xdr:to>
    <xdr:sp macro="" textlink="">
      <xdr:nvSpPr>
        <xdr:cNvPr id="212" name="楕円 211">
          <a:extLst>
            <a:ext uri="{FF2B5EF4-FFF2-40B4-BE49-F238E27FC236}">
              <a16:creationId xmlns:a16="http://schemas.microsoft.com/office/drawing/2014/main" id="{18A03BD4-E34B-4DD1-94F0-44918825882A}"/>
            </a:ext>
          </a:extLst>
        </xdr:cNvPr>
        <xdr:cNvSpPr/>
      </xdr:nvSpPr>
      <xdr:spPr>
        <a:xfrm>
          <a:off x="965200" y="12990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133350</xdr:rowOff>
    </xdr:from>
    <xdr:to>
      <xdr:col>10</xdr:col>
      <xdr:colOff>114300</xdr:colOff>
      <xdr:row>77</xdr:row>
      <xdr:rowOff>161289</xdr:rowOff>
    </xdr:to>
    <xdr:cxnSp macro="">
      <xdr:nvCxnSpPr>
        <xdr:cNvPr id="213" name="直線コネクタ 212">
          <a:extLst>
            <a:ext uri="{FF2B5EF4-FFF2-40B4-BE49-F238E27FC236}">
              <a16:creationId xmlns:a16="http://schemas.microsoft.com/office/drawing/2014/main" id="{B5BFB4F7-5513-48B3-9AAF-210DED9295D7}"/>
            </a:ext>
          </a:extLst>
        </xdr:cNvPr>
        <xdr:cNvCxnSpPr/>
      </xdr:nvCxnSpPr>
      <xdr:spPr>
        <a:xfrm>
          <a:off x="1008380" y="13041630"/>
          <a:ext cx="78232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214" name="n_1aveValue【福祉施設】&#10;有形固定資産減価償却率">
          <a:extLst>
            <a:ext uri="{FF2B5EF4-FFF2-40B4-BE49-F238E27FC236}">
              <a16:creationId xmlns:a16="http://schemas.microsoft.com/office/drawing/2014/main" id="{23EAF840-5067-4BA5-BB25-C678F0EEF825}"/>
            </a:ext>
          </a:extLst>
        </xdr:cNvPr>
        <xdr:cNvSpPr txBox="1"/>
      </xdr:nvSpPr>
      <xdr:spPr>
        <a:xfrm>
          <a:off x="317056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215" name="n_2aveValue【福祉施設】&#10;有形固定資産減価償却率">
          <a:extLst>
            <a:ext uri="{FF2B5EF4-FFF2-40B4-BE49-F238E27FC236}">
              <a16:creationId xmlns:a16="http://schemas.microsoft.com/office/drawing/2014/main" id="{A9860E50-3B80-47FF-963D-ECFA25C97A3C}"/>
            </a:ext>
          </a:extLst>
        </xdr:cNvPr>
        <xdr:cNvSpPr txBox="1"/>
      </xdr:nvSpPr>
      <xdr:spPr>
        <a:xfrm>
          <a:off x="2385704" y="1377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216" name="n_3aveValue【福祉施設】&#10;有形固定資産減価償却率">
          <a:extLst>
            <a:ext uri="{FF2B5EF4-FFF2-40B4-BE49-F238E27FC236}">
              <a16:creationId xmlns:a16="http://schemas.microsoft.com/office/drawing/2014/main" id="{3C1818BC-E2AE-4E54-B692-9A71B0DB09F8}"/>
            </a:ext>
          </a:extLst>
        </xdr:cNvPr>
        <xdr:cNvSpPr txBox="1"/>
      </xdr:nvSpPr>
      <xdr:spPr>
        <a:xfrm>
          <a:off x="1611004" y="1372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64788</xdr:rowOff>
    </xdr:from>
    <xdr:ext cx="405111" cy="259045"/>
    <xdr:sp macro="" textlink="">
      <xdr:nvSpPr>
        <xdr:cNvPr id="217" name="n_4aveValue【福祉施設】&#10;有形固定資産減価償却率">
          <a:extLst>
            <a:ext uri="{FF2B5EF4-FFF2-40B4-BE49-F238E27FC236}">
              <a16:creationId xmlns:a16="http://schemas.microsoft.com/office/drawing/2014/main" id="{8C574F76-D75F-4B1D-8731-1EAC3C3251AA}"/>
            </a:ext>
          </a:extLst>
        </xdr:cNvPr>
        <xdr:cNvSpPr txBox="1"/>
      </xdr:nvSpPr>
      <xdr:spPr>
        <a:xfrm>
          <a:off x="836304" y="1364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31766</xdr:rowOff>
    </xdr:from>
    <xdr:ext cx="405111" cy="259045"/>
    <xdr:sp macro="" textlink="">
      <xdr:nvSpPr>
        <xdr:cNvPr id="218" name="n_1mainValue【福祉施設】&#10;有形固定資産減価償却率">
          <a:extLst>
            <a:ext uri="{FF2B5EF4-FFF2-40B4-BE49-F238E27FC236}">
              <a16:creationId xmlns:a16="http://schemas.microsoft.com/office/drawing/2014/main" id="{D0F72EF6-349E-494D-9088-C71E541BECDF}"/>
            </a:ext>
          </a:extLst>
        </xdr:cNvPr>
        <xdr:cNvSpPr txBox="1"/>
      </xdr:nvSpPr>
      <xdr:spPr>
        <a:xfrm>
          <a:off x="3170564" y="13107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85107</xdr:rowOff>
    </xdr:from>
    <xdr:ext cx="340478" cy="259045"/>
    <xdr:sp macro="" textlink="">
      <xdr:nvSpPr>
        <xdr:cNvPr id="219" name="n_2mainValue【福祉施設】&#10;有形固定資産減価償却率">
          <a:extLst>
            <a:ext uri="{FF2B5EF4-FFF2-40B4-BE49-F238E27FC236}">
              <a16:creationId xmlns:a16="http://schemas.microsoft.com/office/drawing/2014/main" id="{A4EFD549-3096-4FC1-985C-823921293DCB}"/>
            </a:ext>
          </a:extLst>
        </xdr:cNvPr>
        <xdr:cNvSpPr txBox="1"/>
      </xdr:nvSpPr>
      <xdr:spPr>
        <a:xfrm>
          <a:off x="2418021" y="128257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57166</xdr:rowOff>
    </xdr:from>
    <xdr:ext cx="340478" cy="259045"/>
    <xdr:sp macro="" textlink="">
      <xdr:nvSpPr>
        <xdr:cNvPr id="220" name="n_3mainValue【福祉施設】&#10;有形固定資産減価償却率">
          <a:extLst>
            <a:ext uri="{FF2B5EF4-FFF2-40B4-BE49-F238E27FC236}">
              <a16:creationId xmlns:a16="http://schemas.microsoft.com/office/drawing/2014/main" id="{2E8C97CA-EB09-447C-A6E4-17750593A3FB}"/>
            </a:ext>
          </a:extLst>
        </xdr:cNvPr>
        <xdr:cNvSpPr txBox="1"/>
      </xdr:nvSpPr>
      <xdr:spPr>
        <a:xfrm>
          <a:off x="1643321" y="127978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29227</xdr:rowOff>
    </xdr:from>
    <xdr:ext cx="340478" cy="259045"/>
    <xdr:sp macro="" textlink="">
      <xdr:nvSpPr>
        <xdr:cNvPr id="221" name="n_4mainValue【福祉施設】&#10;有形固定資産減価償却率">
          <a:extLst>
            <a:ext uri="{FF2B5EF4-FFF2-40B4-BE49-F238E27FC236}">
              <a16:creationId xmlns:a16="http://schemas.microsoft.com/office/drawing/2014/main" id="{7F688122-6577-4C9A-9DAA-7452A1AA4EE5}"/>
            </a:ext>
          </a:extLst>
        </xdr:cNvPr>
        <xdr:cNvSpPr txBox="1"/>
      </xdr:nvSpPr>
      <xdr:spPr>
        <a:xfrm>
          <a:off x="845761" y="127698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1A670D16-C82B-4CA9-ACA2-C3DA2A7ED3C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64C345CA-9D01-4069-A709-B4AE1B99137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E72C8649-C8A0-4CD2-B06A-55EC7B98EB49}"/>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EBC201A1-CEFD-4A04-8455-70D938506009}"/>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153B388E-E249-4055-A1D1-A3E991BDA4D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ED83F6E2-F339-4C31-A20C-639E9E22C1E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1A12C8F0-88B7-4023-82A9-9970E3DBD336}"/>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1EE0F78A-5299-44B1-8E90-C8CE6141A3D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3BF6679B-E097-4E98-9671-EBD6A06B226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26F2CB81-10C4-4DDE-B54D-8E185009A44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291328B8-8529-40CA-BA9C-B9E77D367357}"/>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13D158AE-7932-41C1-B450-BE8EA600D0AE}"/>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62E23EC1-301E-49B2-B5B1-C13CA8C2B29A}"/>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11BBF187-4FBA-400D-8BC7-FE7A82C20293}"/>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C9A9AACF-CA50-4ADE-8719-323AA5D368B9}"/>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CC9ED01B-402C-4DC4-93E2-0124B11D0F73}"/>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517058C5-4511-4A7E-9800-F96163DA123D}"/>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57ABD976-233E-4C76-A6A7-F6D027647042}"/>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24E4CA70-331F-4333-8D82-57F81BB4F9F9}"/>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7F657EBE-C962-4645-9EF9-8BC704FD0FFE}"/>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5C3E4EB1-EC7B-43CE-B5A9-77AF7E4F307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E2A65FCB-BE2A-470F-8D05-7BAF80E0073D}"/>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ECC01BDE-25DD-4A0F-9EDF-3BC392194DEB}"/>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5F44EA14-2E98-4953-BBBA-B1BAB69E9C64}"/>
            </a:ext>
          </a:extLst>
        </xdr:cNvPr>
        <xdr:cNvCxnSpPr/>
      </xdr:nvCxnSpPr>
      <xdr:spPr>
        <a:xfrm flipV="1">
          <a:off x="9219565" y="13265658"/>
          <a:ext cx="0" cy="1258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96AA105A-165A-49F2-BFCA-6E3FC9C92846}"/>
            </a:ext>
          </a:extLst>
        </xdr:cNvPr>
        <xdr:cNvSpPr txBox="1"/>
      </xdr:nvSpPr>
      <xdr:spPr>
        <a:xfrm>
          <a:off x="9258300" y="1452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4DCC46F0-074E-440D-B64B-51EC2CF7483B}"/>
            </a:ext>
          </a:extLst>
        </xdr:cNvPr>
        <xdr:cNvCxnSpPr/>
      </xdr:nvCxnSpPr>
      <xdr:spPr>
        <a:xfrm>
          <a:off x="9154160" y="14523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051DD90E-8B59-4A03-9977-8273195460F8}"/>
            </a:ext>
          </a:extLst>
        </xdr:cNvPr>
        <xdr:cNvSpPr txBox="1"/>
      </xdr:nvSpPr>
      <xdr:spPr>
        <a:xfrm>
          <a:off x="9258300" y="1304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B72DF339-0C5D-4154-A364-649BF3A16E0A}"/>
            </a:ext>
          </a:extLst>
        </xdr:cNvPr>
        <xdr:cNvCxnSpPr/>
      </xdr:nvCxnSpPr>
      <xdr:spPr>
        <a:xfrm>
          <a:off x="9154160" y="13265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50" name="【福祉施設】&#10;一人当たり面積平均値テキスト">
          <a:extLst>
            <a:ext uri="{FF2B5EF4-FFF2-40B4-BE49-F238E27FC236}">
              <a16:creationId xmlns:a16="http://schemas.microsoft.com/office/drawing/2014/main" id="{144E35E8-3708-4FDC-91F0-26CF77F92A0E}"/>
            </a:ext>
          </a:extLst>
        </xdr:cNvPr>
        <xdr:cNvSpPr txBox="1"/>
      </xdr:nvSpPr>
      <xdr:spPr>
        <a:xfrm>
          <a:off x="9258300" y="1430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1CF74EB3-05A9-41D3-8EB6-D1E7373B955E}"/>
            </a:ext>
          </a:extLst>
        </xdr:cNvPr>
        <xdr:cNvSpPr/>
      </xdr:nvSpPr>
      <xdr:spPr>
        <a:xfrm>
          <a:off x="9192260" y="143296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B1F6E860-EB12-4303-9C74-A5CCB9624189}"/>
            </a:ext>
          </a:extLst>
        </xdr:cNvPr>
        <xdr:cNvSpPr/>
      </xdr:nvSpPr>
      <xdr:spPr>
        <a:xfrm>
          <a:off x="8445500" y="1434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EDF7D0A6-C47A-495C-B149-4C9B00B1F92F}"/>
            </a:ext>
          </a:extLst>
        </xdr:cNvPr>
        <xdr:cNvSpPr/>
      </xdr:nvSpPr>
      <xdr:spPr>
        <a:xfrm>
          <a:off x="7670800" y="143532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254" name="フローチャート: 判断 253">
          <a:extLst>
            <a:ext uri="{FF2B5EF4-FFF2-40B4-BE49-F238E27FC236}">
              <a16:creationId xmlns:a16="http://schemas.microsoft.com/office/drawing/2014/main" id="{8822C1AC-668D-4C5A-B7EC-F3C68E0939C7}"/>
            </a:ext>
          </a:extLst>
        </xdr:cNvPr>
        <xdr:cNvSpPr/>
      </xdr:nvSpPr>
      <xdr:spPr>
        <a:xfrm>
          <a:off x="6873240" y="14341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255" name="フローチャート: 判断 254">
          <a:extLst>
            <a:ext uri="{FF2B5EF4-FFF2-40B4-BE49-F238E27FC236}">
              <a16:creationId xmlns:a16="http://schemas.microsoft.com/office/drawing/2014/main" id="{AE919AFE-F4B6-44EF-B5FD-CE6FAE1C31D2}"/>
            </a:ext>
          </a:extLst>
        </xdr:cNvPr>
        <xdr:cNvSpPr/>
      </xdr:nvSpPr>
      <xdr:spPr>
        <a:xfrm>
          <a:off x="6098540" y="14350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997DED3-315C-4091-A805-9E1E18A9DC2F}"/>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5447C5B-990E-4780-A92D-D0861A09BED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C3DCB1C-FDCB-4884-86CC-B00D3DF68C4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8149202D-5535-4F41-953D-F14652D3FF5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27B5C418-3E72-48A9-B741-268121124FC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61" name="楕円 260">
          <a:extLst>
            <a:ext uri="{FF2B5EF4-FFF2-40B4-BE49-F238E27FC236}">
              <a16:creationId xmlns:a16="http://schemas.microsoft.com/office/drawing/2014/main" id="{7CEC5CB3-50F0-4819-9EF0-79920E25130E}"/>
            </a:ext>
          </a:extLst>
        </xdr:cNvPr>
        <xdr:cNvSpPr/>
      </xdr:nvSpPr>
      <xdr:spPr>
        <a:xfrm>
          <a:off x="9192260" y="142267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167912</xdr:rowOff>
    </xdr:from>
    <xdr:ext cx="469744" cy="259045"/>
    <xdr:sp macro="" textlink="">
      <xdr:nvSpPr>
        <xdr:cNvPr id="262" name="【福祉施設】&#10;一人当たり面積該当値テキスト">
          <a:extLst>
            <a:ext uri="{FF2B5EF4-FFF2-40B4-BE49-F238E27FC236}">
              <a16:creationId xmlns:a16="http://schemas.microsoft.com/office/drawing/2014/main" id="{DF489221-D8DE-4558-A1C7-E1622E480955}"/>
            </a:ext>
          </a:extLst>
        </xdr:cNvPr>
        <xdr:cNvSpPr txBox="1"/>
      </xdr:nvSpPr>
      <xdr:spPr>
        <a:xfrm>
          <a:off x="9258300" y="1408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148844</xdr:rowOff>
    </xdr:from>
    <xdr:to>
      <xdr:col>50</xdr:col>
      <xdr:colOff>165100</xdr:colOff>
      <xdr:row>85</xdr:row>
      <xdr:rowOff>78994</xdr:rowOff>
    </xdr:to>
    <xdr:sp macro="" textlink="">
      <xdr:nvSpPr>
        <xdr:cNvPr id="263" name="楕円 262">
          <a:extLst>
            <a:ext uri="{FF2B5EF4-FFF2-40B4-BE49-F238E27FC236}">
              <a16:creationId xmlns:a16="http://schemas.microsoft.com/office/drawing/2014/main" id="{F643436C-BDAF-41E3-B1F9-9AD9123B8AD7}"/>
            </a:ext>
          </a:extLst>
        </xdr:cNvPr>
        <xdr:cNvSpPr/>
      </xdr:nvSpPr>
      <xdr:spPr>
        <a:xfrm>
          <a:off x="8445500" y="142306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24385</xdr:rowOff>
    </xdr:from>
    <xdr:to>
      <xdr:col>55</xdr:col>
      <xdr:colOff>0</xdr:colOff>
      <xdr:row>85</xdr:row>
      <xdr:rowOff>28194</xdr:rowOff>
    </xdr:to>
    <xdr:cxnSp macro="">
      <xdr:nvCxnSpPr>
        <xdr:cNvPr id="264" name="直線コネクタ 263">
          <a:extLst>
            <a:ext uri="{FF2B5EF4-FFF2-40B4-BE49-F238E27FC236}">
              <a16:creationId xmlns:a16="http://schemas.microsoft.com/office/drawing/2014/main" id="{5A0E1963-2203-4DA2-94E6-47CFA5C4CAFF}"/>
            </a:ext>
          </a:extLst>
        </xdr:cNvPr>
        <xdr:cNvCxnSpPr/>
      </xdr:nvCxnSpPr>
      <xdr:spPr>
        <a:xfrm flipV="1">
          <a:off x="8496300" y="14273785"/>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65405</xdr:rowOff>
    </xdr:from>
    <xdr:to>
      <xdr:col>46</xdr:col>
      <xdr:colOff>38100</xdr:colOff>
      <xdr:row>85</xdr:row>
      <xdr:rowOff>167005</xdr:rowOff>
    </xdr:to>
    <xdr:sp macro="" textlink="">
      <xdr:nvSpPr>
        <xdr:cNvPr id="265" name="楕円 264">
          <a:extLst>
            <a:ext uri="{FF2B5EF4-FFF2-40B4-BE49-F238E27FC236}">
              <a16:creationId xmlns:a16="http://schemas.microsoft.com/office/drawing/2014/main" id="{1DEAA8E9-14CD-4B4F-ACE3-375FCAA8D2E6}"/>
            </a:ext>
          </a:extLst>
        </xdr:cNvPr>
        <xdr:cNvSpPr/>
      </xdr:nvSpPr>
      <xdr:spPr>
        <a:xfrm>
          <a:off x="7670800" y="14314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28194</xdr:rowOff>
    </xdr:from>
    <xdr:to>
      <xdr:col>50</xdr:col>
      <xdr:colOff>114300</xdr:colOff>
      <xdr:row>85</xdr:row>
      <xdr:rowOff>116205</xdr:rowOff>
    </xdr:to>
    <xdr:cxnSp macro="">
      <xdr:nvCxnSpPr>
        <xdr:cNvPr id="266" name="直線コネクタ 265">
          <a:extLst>
            <a:ext uri="{FF2B5EF4-FFF2-40B4-BE49-F238E27FC236}">
              <a16:creationId xmlns:a16="http://schemas.microsoft.com/office/drawing/2014/main" id="{EDC9D1EB-ECE7-402A-9C29-2A16525C6637}"/>
            </a:ext>
          </a:extLst>
        </xdr:cNvPr>
        <xdr:cNvCxnSpPr/>
      </xdr:nvCxnSpPr>
      <xdr:spPr>
        <a:xfrm flipV="1">
          <a:off x="7713980" y="14277594"/>
          <a:ext cx="78232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68644</xdr:rowOff>
    </xdr:from>
    <xdr:to>
      <xdr:col>41</xdr:col>
      <xdr:colOff>101600</xdr:colOff>
      <xdr:row>85</xdr:row>
      <xdr:rowOff>170244</xdr:rowOff>
    </xdr:to>
    <xdr:sp macro="" textlink="">
      <xdr:nvSpPr>
        <xdr:cNvPr id="267" name="楕円 266">
          <a:extLst>
            <a:ext uri="{FF2B5EF4-FFF2-40B4-BE49-F238E27FC236}">
              <a16:creationId xmlns:a16="http://schemas.microsoft.com/office/drawing/2014/main" id="{8ABE45B5-157F-4D3D-88BA-9A0F3AFC9A90}"/>
            </a:ext>
          </a:extLst>
        </xdr:cNvPr>
        <xdr:cNvSpPr/>
      </xdr:nvSpPr>
      <xdr:spPr>
        <a:xfrm>
          <a:off x="6873240" y="1431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116205</xdr:rowOff>
    </xdr:from>
    <xdr:to>
      <xdr:col>45</xdr:col>
      <xdr:colOff>177800</xdr:colOff>
      <xdr:row>85</xdr:row>
      <xdr:rowOff>119444</xdr:rowOff>
    </xdr:to>
    <xdr:cxnSp macro="">
      <xdr:nvCxnSpPr>
        <xdr:cNvPr id="268" name="直線コネクタ 267">
          <a:extLst>
            <a:ext uri="{FF2B5EF4-FFF2-40B4-BE49-F238E27FC236}">
              <a16:creationId xmlns:a16="http://schemas.microsoft.com/office/drawing/2014/main" id="{F9F5A37A-C201-4903-8CE7-9C03216C6B74}"/>
            </a:ext>
          </a:extLst>
        </xdr:cNvPr>
        <xdr:cNvCxnSpPr/>
      </xdr:nvCxnSpPr>
      <xdr:spPr>
        <a:xfrm flipV="1">
          <a:off x="6924040" y="14365605"/>
          <a:ext cx="78994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72453</xdr:rowOff>
    </xdr:from>
    <xdr:to>
      <xdr:col>36</xdr:col>
      <xdr:colOff>165100</xdr:colOff>
      <xdr:row>86</xdr:row>
      <xdr:rowOff>2603</xdr:rowOff>
    </xdr:to>
    <xdr:sp macro="" textlink="">
      <xdr:nvSpPr>
        <xdr:cNvPr id="269" name="楕円 268">
          <a:extLst>
            <a:ext uri="{FF2B5EF4-FFF2-40B4-BE49-F238E27FC236}">
              <a16:creationId xmlns:a16="http://schemas.microsoft.com/office/drawing/2014/main" id="{11874819-957E-4BFE-A447-3EB3109AB68A}"/>
            </a:ext>
          </a:extLst>
        </xdr:cNvPr>
        <xdr:cNvSpPr/>
      </xdr:nvSpPr>
      <xdr:spPr>
        <a:xfrm>
          <a:off x="6098540" y="14321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119444</xdr:rowOff>
    </xdr:from>
    <xdr:to>
      <xdr:col>41</xdr:col>
      <xdr:colOff>50800</xdr:colOff>
      <xdr:row>85</xdr:row>
      <xdr:rowOff>123253</xdr:rowOff>
    </xdr:to>
    <xdr:cxnSp macro="">
      <xdr:nvCxnSpPr>
        <xdr:cNvPr id="270" name="直線コネクタ 269">
          <a:extLst>
            <a:ext uri="{FF2B5EF4-FFF2-40B4-BE49-F238E27FC236}">
              <a16:creationId xmlns:a16="http://schemas.microsoft.com/office/drawing/2014/main" id="{4E3952DF-3F65-49C0-8B77-D980B7D4B211}"/>
            </a:ext>
          </a:extLst>
        </xdr:cNvPr>
        <xdr:cNvCxnSpPr/>
      </xdr:nvCxnSpPr>
      <xdr:spPr>
        <a:xfrm flipV="1">
          <a:off x="6149340" y="14368844"/>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271" name="n_1aveValue【福祉施設】&#10;一人当たり面積">
          <a:extLst>
            <a:ext uri="{FF2B5EF4-FFF2-40B4-BE49-F238E27FC236}">
              <a16:creationId xmlns:a16="http://schemas.microsoft.com/office/drawing/2014/main" id="{D3A4E250-5894-4093-95AC-18FC4E9CABDE}"/>
            </a:ext>
          </a:extLst>
        </xdr:cNvPr>
        <xdr:cNvSpPr txBox="1"/>
      </xdr:nvSpPr>
      <xdr:spPr>
        <a:xfrm>
          <a:off x="8271587" y="144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272" name="n_2aveValue【福祉施設】&#10;一人当たり面積">
          <a:extLst>
            <a:ext uri="{FF2B5EF4-FFF2-40B4-BE49-F238E27FC236}">
              <a16:creationId xmlns:a16="http://schemas.microsoft.com/office/drawing/2014/main" id="{3C224EF9-533C-404A-B19B-7AF315D89C16}"/>
            </a:ext>
          </a:extLst>
        </xdr:cNvPr>
        <xdr:cNvSpPr txBox="1"/>
      </xdr:nvSpPr>
      <xdr:spPr>
        <a:xfrm>
          <a:off x="7509587" y="144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273" name="n_3aveValue【福祉施設】&#10;一人当たり面積">
          <a:extLst>
            <a:ext uri="{FF2B5EF4-FFF2-40B4-BE49-F238E27FC236}">
              <a16:creationId xmlns:a16="http://schemas.microsoft.com/office/drawing/2014/main" id="{F53A0252-3F0E-43EE-B647-E9637D5C2294}"/>
            </a:ext>
          </a:extLst>
        </xdr:cNvPr>
        <xdr:cNvSpPr txBox="1"/>
      </xdr:nvSpPr>
      <xdr:spPr>
        <a:xfrm>
          <a:off x="6712027" y="1443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274" name="n_4aveValue【福祉施設】&#10;一人当たり面積">
          <a:extLst>
            <a:ext uri="{FF2B5EF4-FFF2-40B4-BE49-F238E27FC236}">
              <a16:creationId xmlns:a16="http://schemas.microsoft.com/office/drawing/2014/main" id="{3547204B-C4BB-44CB-A7F1-1659EFD6ADE3}"/>
            </a:ext>
          </a:extLst>
        </xdr:cNvPr>
        <xdr:cNvSpPr txBox="1"/>
      </xdr:nvSpPr>
      <xdr:spPr>
        <a:xfrm>
          <a:off x="5937327" y="1443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95521</xdr:rowOff>
    </xdr:from>
    <xdr:ext cx="469744" cy="259045"/>
    <xdr:sp macro="" textlink="">
      <xdr:nvSpPr>
        <xdr:cNvPr id="275" name="n_1mainValue【福祉施設】&#10;一人当たり面積">
          <a:extLst>
            <a:ext uri="{FF2B5EF4-FFF2-40B4-BE49-F238E27FC236}">
              <a16:creationId xmlns:a16="http://schemas.microsoft.com/office/drawing/2014/main" id="{027A1CBB-D667-4C43-9546-3B6A793508C0}"/>
            </a:ext>
          </a:extLst>
        </xdr:cNvPr>
        <xdr:cNvSpPr txBox="1"/>
      </xdr:nvSpPr>
      <xdr:spPr>
        <a:xfrm>
          <a:off x="8271587" y="1400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12082</xdr:rowOff>
    </xdr:from>
    <xdr:ext cx="469744" cy="259045"/>
    <xdr:sp macro="" textlink="">
      <xdr:nvSpPr>
        <xdr:cNvPr id="276" name="n_2mainValue【福祉施設】&#10;一人当たり面積">
          <a:extLst>
            <a:ext uri="{FF2B5EF4-FFF2-40B4-BE49-F238E27FC236}">
              <a16:creationId xmlns:a16="http://schemas.microsoft.com/office/drawing/2014/main" id="{0EF83A71-FFC5-440C-91CE-B70F9EAF95A0}"/>
            </a:ext>
          </a:extLst>
        </xdr:cNvPr>
        <xdr:cNvSpPr txBox="1"/>
      </xdr:nvSpPr>
      <xdr:spPr>
        <a:xfrm>
          <a:off x="7509587" y="1409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15321</xdr:rowOff>
    </xdr:from>
    <xdr:ext cx="469744" cy="259045"/>
    <xdr:sp macro="" textlink="">
      <xdr:nvSpPr>
        <xdr:cNvPr id="277" name="n_3mainValue【福祉施設】&#10;一人当たり面積">
          <a:extLst>
            <a:ext uri="{FF2B5EF4-FFF2-40B4-BE49-F238E27FC236}">
              <a16:creationId xmlns:a16="http://schemas.microsoft.com/office/drawing/2014/main" id="{047E8230-656D-470F-A654-3119CAFE140B}"/>
            </a:ext>
          </a:extLst>
        </xdr:cNvPr>
        <xdr:cNvSpPr txBox="1"/>
      </xdr:nvSpPr>
      <xdr:spPr>
        <a:xfrm>
          <a:off x="6712027" y="1409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19130</xdr:rowOff>
    </xdr:from>
    <xdr:ext cx="469744" cy="259045"/>
    <xdr:sp macro="" textlink="">
      <xdr:nvSpPr>
        <xdr:cNvPr id="278" name="n_4mainValue【福祉施設】&#10;一人当たり面積">
          <a:extLst>
            <a:ext uri="{FF2B5EF4-FFF2-40B4-BE49-F238E27FC236}">
              <a16:creationId xmlns:a16="http://schemas.microsoft.com/office/drawing/2014/main" id="{2D37F90A-7B4D-4673-911D-785378675681}"/>
            </a:ext>
          </a:extLst>
        </xdr:cNvPr>
        <xdr:cNvSpPr txBox="1"/>
      </xdr:nvSpPr>
      <xdr:spPr>
        <a:xfrm>
          <a:off x="5937327" y="14100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77CC12C8-23FB-4E63-95B2-D4350D3585F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B0FE6909-59DD-44B8-8C23-DB966FDCAE6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64B44195-B06F-4BFB-85AE-2F9604C52BC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205A2D90-D52D-4B0D-91D2-1BE6BB87CDA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EDAC820C-2AC2-4F0B-9D59-FBA883ACB13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537074B1-A4FC-4BB8-AA91-73CA6C700421}"/>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19E7C62F-A142-492F-92CD-F838CC88E27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1C706396-26D1-46F6-AAEE-1549699F21D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53431C75-7DB6-442C-8856-1FF6F130887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50DA4F26-CB36-4900-A97D-616D5A2B44A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300BA811-028C-4874-8699-512031B23228}"/>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31E31124-4F6E-4ADC-AC4C-92510B40861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10708F3A-8692-4A0E-B330-19B4FBE40D1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C2CCE89E-11B0-4FB6-A071-9AAF464C98C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673C217A-B7FB-42E1-8C00-D8F08017367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43EB9F34-5AD6-485C-A9FF-9BE3F71447DB}"/>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4B7002A6-17E1-4955-8C1E-8B67155EF5D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729ECE22-FE68-499E-9244-F935EEEA88C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B546B0A3-8AD3-43A0-8A98-CFB9A66BF77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97599F33-39EF-4C2C-921B-5D6AE68EB55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CC3AE0ED-2BAC-44FD-8226-4053DAB917F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9D16742F-FDF5-4339-8F5A-9D9280A1C8A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D18C1DB8-99E6-4829-8AFF-3B2C72014C65}"/>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780F8850-5814-4614-A5CF-6FF5115A152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A750EA52-E29F-43B1-90A3-85EDC7AE210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4305E41C-F99A-4359-B25E-E8EE86ADF40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65516A3A-55B3-4176-BEEE-D9B19A666FE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16A42811-5A4D-4634-B622-F703E4AA3F1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E74FB43-F139-444A-AF6A-82ECA0010504}"/>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E4A2F977-3011-480B-BAFC-2C65F722ADA8}"/>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412A9147-4BCC-4634-8D10-0F949F5FA96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CA5F8614-DCBE-44CE-9364-FB8C902BF85A}"/>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750001F1-D3D8-48E9-89C1-1F4301FBCD9E}"/>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DF667F35-6FCB-4B6A-A4FC-CE006616A262}"/>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576DE32F-821E-4876-A72C-38308117FF9D}"/>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F4529602-4F6D-4572-9BA6-A06556F764BB}"/>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84E8D228-5149-47A0-825C-BE5CBFA377E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8BB6F735-5126-4C8F-8822-FE93AFCE956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8939FDBA-CC12-43D0-AB41-2EB0BD9B546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1AE07C15-A0BF-4A5C-9A2A-DEDAEC4C797F}"/>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9" name="直線コネクタ 318">
          <a:extLst>
            <a:ext uri="{FF2B5EF4-FFF2-40B4-BE49-F238E27FC236}">
              <a16:creationId xmlns:a16="http://schemas.microsoft.com/office/drawing/2014/main" id="{DD302FBE-46E7-4BC4-8C24-11C3F6076903}"/>
            </a:ext>
          </a:extLst>
        </xdr:cNvPr>
        <xdr:cNvCxnSpPr/>
      </xdr:nvCxnSpPr>
      <xdr:spPr>
        <a:xfrm flipV="1">
          <a:off x="14375764" y="550354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0" name="【一般廃棄物処理施設】&#10;有形固定資産減価償却率最小値テキスト">
          <a:extLst>
            <a:ext uri="{FF2B5EF4-FFF2-40B4-BE49-F238E27FC236}">
              <a16:creationId xmlns:a16="http://schemas.microsoft.com/office/drawing/2014/main" id="{ED22D245-FF4A-442E-8A3B-49BAA02E3742}"/>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1" name="直線コネクタ 320">
          <a:extLst>
            <a:ext uri="{FF2B5EF4-FFF2-40B4-BE49-F238E27FC236}">
              <a16:creationId xmlns:a16="http://schemas.microsoft.com/office/drawing/2014/main" id="{1D55D01F-1916-482A-AC50-1A2588AABAD1}"/>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EB994D58-4E85-40D8-A30E-46E3C9E2D994}"/>
            </a:ext>
          </a:extLst>
        </xdr:cNvPr>
        <xdr:cNvSpPr txBox="1"/>
      </xdr:nvSpPr>
      <xdr:spPr>
        <a:xfrm>
          <a:off x="14414500" y="5282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3" name="直線コネクタ 322">
          <a:extLst>
            <a:ext uri="{FF2B5EF4-FFF2-40B4-BE49-F238E27FC236}">
              <a16:creationId xmlns:a16="http://schemas.microsoft.com/office/drawing/2014/main" id="{0F4D62EB-7C43-45D1-8DF9-6FDD407A1D12}"/>
            </a:ext>
          </a:extLst>
        </xdr:cNvPr>
        <xdr:cNvCxnSpPr/>
      </xdr:nvCxnSpPr>
      <xdr:spPr>
        <a:xfrm>
          <a:off x="14287500" y="550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9C989D16-467A-41E2-A9A7-0DFE21ED0320}"/>
            </a:ext>
          </a:extLst>
        </xdr:cNvPr>
        <xdr:cNvSpPr txBox="1"/>
      </xdr:nvSpPr>
      <xdr:spPr>
        <a:xfrm>
          <a:off x="14414500" y="5989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25" name="フローチャート: 判断 324">
          <a:extLst>
            <a:ext uri="{FF2B5EF4-FFF2-40B4-BE49-F238E27FC236}">
              <a16:creationId xmlns:a16="http://schemas.microsoft.com/office/drawing/2014/main" id="{74BCF7A4-F125-4D97-B21B-7DC202C2280A}"/>
            </a:ext>
          </a:extLst>
        </xdr:cNvPr>
        <xdr:cNvSpPr/>
      </xdr:nvSpPr>
      <xdr:spPr>
        <a:xfrm>
          <a:off x="14325600" y="61347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26" name="フローチャート: 判断 325">
          <a:extLst>
            <a:ext uri="{FF2B5EF4-FFF2-40B4-BE49-F238E27FC236}">
              <a16:creationId xmlns:a16="http://schemas.microsoft.com/office/drawing/2014/main" id="{30C6F5A6-7828-492C-87AC-B419FAB63DC7}"/>
            </a:ext>
          </a:extLst>
        </xdr:cNvPr>
        <xdr:cNvSpPr/>
      </xdr:nvSpPr>
      <xdr:spPr>
        <a:xfrm>
          <a:off x="13578840" y="61423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27" name="フローチャート: 判断 326">
          <a:extLst>
            <a:ext uri="{FF2B5EF4-FFF2-40B4-BE49-F238E27FC236}">
              <a16:creationId xmlns:a16="http://schemas.microsoft.com/office/drawing/2014/main" id="{C1333E62-3446-47E3-ABEC-62C99070E93E}"/>
            </a:ext>
          </a:extLst>
        </xdr:cNvPr>
        <xdr:cNvSpPr/>
      </xdr:nvSpPr>
      <xdr:spPr>
        <a:xfrm>
          <a:off x="12804140" y="619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328" name="フローチャート: 判断 327">
          <a:extLst>
            <a:ext uri="{FF2B5EF4-FFF2-40B4-BE49-F238E27FC236}">
              <a16:creationId xmlns:a16="http://schemas.microsoft.com/office/drawing/2014/main" id="{D4996ACE-932B-445E-BA59-48DD05AC816E}"/>
            </a:ext>
          </a:extLst>
        </xdr:cNvPr>
        <xdr:cNvSpPr/>
      </xdr:nvSpPr>
      <xdr:spPr>
        <a:xfrm>
          <a:off x="12029440" y="62033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329" name="フローチャート: 判断 328">
          <a:extLst>
            <a:ext uri="{FF2B5EF4-FFF2-40B4-BE49-F238E27FC236}">
              <a16:creationId xmlns:a16="http://schemas.microsoft.com/office/drawing/2014/main" id="{4C73BA2A-5381-4A39-B2F9-BB64E2567948}"/>
            </a:ext>
          </a:extLst>
        </xdr:cNvPr>
        <xdr:cNvSpPr/>
      </xdr:nvSpPr>
      <xdr:spPr>
        <a:xfrm>
          <a:off x="1123188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9D5BD582-1349-443C-87A1-352AE959A7B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AD0E099-26BC-4721-A654-1594E4A8C518}"/>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D04F838-DBFE-4E44-9252-328A4FF4872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9819E9D3-2C67-486E-A98A-E25D6AFB32E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965B901-C88D-42C9-945E-5FCF12264744}"/>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40640</xdr:rowOff>
    </xdr:from>
    <xdr:to>
      <xdr:col>85</xdr:col>
      <xdr:colOff>177800</xdr:colOff>
      <xdr:row>38</xdr:row>
      <xdr:rowOff>142240</xdr:rowOff>
    </xdr:to>
    <xdr:sp macro="" textlink="">
      <xdr:nvSpPr>
        <xdr:cNvPr id="335" name="楕円 334">
          <a:extLst>
            <a:ext uri="{FF2B5EF4-FFF2-40B4-BE49-F238E27FC236}">
              <a16:creationId xmlns:a16="http://schemas.microsoft.com/office/drawing/2014/main" id="{3C955273-BFB8-4245-A3CE-9547E56D3BF9}"/>
            </a:ext>
          </a:extLst>
        </xdr:cNvPr>
        <xdr:cNvSpPr/>
      </xdr:nvSpPr>
      <xdr:spPr>
        <a:xfrm>
          <a:off x="14325600" y="64109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19067</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89D84829-E108-4A64-B823-BBC287EF223B}"/>
            </a:ext>
          </a:extLst>
        </xdr:cNvPr>
        <xdr:cNvSpPr txBox="1"/>
      </xdr:nvSpPr>
      <xdr:spPr>
        <a:xfrm>
          <a:off x="14414500"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158750</xdr:rowOff>
    </xdr:from>
    <xdr:to>
      <xdr:col>81</xdr:col>
      <xdr:colOff>101600</xdr:colOff>
      <xdr:row>38</xdr:row>
      <xdr:rowOff>88900</xdr:rowOff>
    </xdr:to>
    <xdr:sp macro="" textlink="">
      <xdr:nvSpPr>
        <xdr:cNvPr id="337" name="楕円 336">
          <a:extLst>
            <a:ext uri="{FF2B5EF4-FFF2-40B4-BE49-F238E27FC236}">
              <a16:creationId xmlns:a16="http://schemas.microsoft.com/office/drawing/2014/main" id="{23F819A3-863B-4EC1-9E52-1828EE6C3DBD}"/>
            </a:ext>
          </a:extLst>
        </xdr:cNvPr>
        <xdr:cNvSpPr/>
      </xdr:nvSpPr>
      <xdr:spPr>
        <a:xfrm>
          <a:off x="13578840" y="6361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38100</xdr:rowOff>
    </xdr:from>
    <xdr:to>
      <xdr:col>85</xdr:col>
      <xdr:colOff>127000</xdr:colOff>
      <xdr:row>38</xdr:row>
      <xdr:rowOff>91440</xdr:rowOff>
    </xdr:to>
    <xdr:cxnSp macro="">
      <xdr:nvCxnSpPr>
        <xdr:cNvPr id="338" name="直線コネクタ 337">
          <a:extLst>
            <a:ext uri="{FF2B5EF4-FFF2-40B4-BE49-F238E27FC236}">
              <a16:creationId xmlns:a16="http://schemas.microsoft.com/office/drawing/2014/main" id="{9A77BEC8-06AB-4870-BD3E-DD882AAA9FD9}"/>
            </a:ext>
          </a:extLst>
        </xdr:cNvPr>
        <xdr:cNvCxnSpPr/>
      </xdr:nvCxnSpPr>
      <xdr:spPr>
        <a:xfrm>
          <a:off x="13629640" y="6408420"/>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339" name="楕円 338">
          <a:extLst>
            <a:ext uri="{FF2B5EF4-FFF2-40B4-BE49-F238E27FC236}">
              <a16:creationId xmlns:a16="http://schemas.microsoft.com/office/drawing/2014/main" id="{D50B2257-05AD-4469-86D4-BFDC1CB46373}"/>
            </a:ext>
          </a:extLst>
        </xdr:cNvPr>
        <xdr:cNvSpPr/>
      </xdr:nvSpPr>
      <xdr:spPr>
        <a:xfrm>
          <a:off x="1280414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38</xdr:row>
      <xdr:rowOff>38100</xdr:rowOff>
    </xdr:to>
    <xdr:cxnSp macro="">
      <xdr:nvCxnSpPr>
        <xdr:cNvPr id="340" name="直線コネクタ 339">
          <a:extLst>
            <a:ext uri="{FF2B5EF4-FFF2-40B4-BE49-F238E27FC236}">
              <a16:creationId xmlns:a16="http://schemas.microsoft.com/office/drawing/2014/main" id="{229EC6E9-D53D-4898-BED7-1847DD038A15}"/>
            </a:ext>
          </a:extLst>
        </xdr:cNvPr>
        <xdr:cNvCxnSpPr/>
      </xdr:nvCxnSpPr>
      <xdr:spPr>
        <a:xfrm>
          <a:off x="12854940" y="6301740"/>
          <a:ext cx="7747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156845</xdr:rowOff>
    </xdr:from>
    <xdr:to>
      <xdr:col>72</xdr:col>
      <xdr:colOff>38100</xdr:colOff>
      <xdr:row>37</xdr:row>
      <xdr:rowOff>86995</xdr:rowOff>
    </xdr:to>
    <xdr:sp macro="" textlink="">
      <xdr:nvSpPr>
        <xdr:cNvPr id="341" name="楕円 340">
          <a:extLst>
            <a:ext uri="{FF2B5EF4-FFF2-40B4-BE49-F238E27FC236}">
              <a16:creationId xmlns:a16="http://schemas.microsoft.com/office/drawing/2014/main" id="{707F7920-0B97-4042-AFC4-61D41B3F62FD}"/>
            </a:ext>
          </a:extLst>
        </xdr:cNvPr>
        <xdr:cNvSpPr/>
      </xdr:nvSpPr>
      <xdr:spPr>
        <a:xfrm>
          <a:off x="12029440" y="61918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36195</xdr:rowOff>
    </xdr:from>
    <xdr:to>
      <xdr:col>76</xdr:col>
      <xdr:colOff>114300</xdr:colOff>
      <xdr:row>37</xdr:row>
      <xdr:rowOff>99060</xdr:rowOff>
    </xdr:to>
    <xdr:cxnSp macro="">
      <xdr:nvCxnSpPr>
        <xdr:cNvPr id="342" name="直線コネクタ 341">
          <a:extLst>
            <a:ext uri="{FF2B5EF4-FFF2-40B4-BE49-F238E27FC236}">
              <a16:creationId xmlns:a16="http://schemas.microsoft.com/office/drawing/2014/main" id="{49BA5825-D545-42D4-85AD-A7F088A37D1D}"/>
            </a:ext>
          </a:extLst>
        </xdr:cNvPr>
        <xdr:cNvCxnSpPr/>
      </xdr:nvCxnSpPr>
      <xdr:spPr>
        <a:xfrm>
          <a:off x="12072620" y="6238875"/>
          <a:ext cx="7823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93980</xdr:rowOff>
    </xdr:from>
    <xdr:to>
      <xdr:col>67</xdr:col>
      <xdr:colOff>101600</xdr:colOff>
      <xdr:row>37</xdr:row>
      <xdr:rowOff>24130</xdr:rowOff>
    </xdr:to>
    <xdr:sp macro="" textlink="">
      <xdr:nvSpPr>
        <xdr:cNvPr id="343" name="楕円 342">
          <a:extLst>
            <a:ext uri="{FF2B5EF4-FFF2-40B4-BE49-F238E27FC236}">
              <a16:creationId xmlns:a16="http://schemas.microsoft.com/office/drawing/2014/main" id="{B96666D3-1AC4-4D37-9799-EBB5DC1A2A49}"/>
            </a:ext>
          </a:extLst>
        </xdr:cNvPr>
        <xdr:cNvSpPr/>
      </xdr:nvSpPr>
      <xdr:spPr>
        <a:xfrm>
          <a:off x="11231880" y="6129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144780</xdr:rowOff>
    </xdr:from>
    <xdr:to>
      <xdr:col>71</xdr:col>
      <xdr:colOff>177800</xdr:colOff>
      <xdr:row>37</xdr:row>
      <xdr:rowOff>36195</xdr:rowOff>
    </xdr:to>
    <xdr:cxnSp macro="">
      <xdr:nvCxnSpPr>
        <xdr:cNvPr id="344" name="直線コネクタ 343">
          <a:extLst>
            <a:ext uri="{FF2B5EF4-FFF2-40B4-BE49-F238E27FC236}">
              <a16:creationId xmlns:a16="http://schemas.microsoft.com/office/drawing/2014/main" id="{50720E43-C338-4FA5-82FF-19DFA0FBF107}"/>
            </a:ext>
          </a:extLst>
        </xdr:cNvPr>
        <xdr:cNvCxnSpPr/>
      </xdr:nvCxnSpPr>
      <xdr:spPr>
        <a:xfrm>
          <a:off x="11282680" y="6179820"/>
          <a:ext cx="78994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EF614505-E19E-4162-8A60-86BB4635604E}"/>
            </a:ext>
          </a:extLst>
        </xdr:cNvPr>
        <xdr:cNvSpPr txBox="1"/>
      </xdr:nvSpPr>
      <xdr:spPr>
        <a:xfrm>
          <a:off x="134372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2EA38AB5-EC76-456A-A12B-C95A090B0245}"/>
            </a:ext>
          </a:extLst>
        </xdr:cNvPr>
        <xdr:cNvSpPr txBox="1"/>
      </xdr:nvSpPr>
      <xdr:spPr>
        <a:xfrm>
          <a:off x="126752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EDF7CA5B-63C8-4219-8212-48270A4E6536}"/>
            </a:ext>
          </a:extLst>
        </xdr:cNvPr>
        <xdr:cNvSpPr txBox="1"/>
      </xdr:nvSpPr>
      <xdr:spPr>
        <a:xfrm>
          <a:off x="1190054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59A65050-4D65-4FF8-A1E4-FADAB557F2AD}"/>
            </a:ext>
          </a:extLst>
        </xdr:cNvPr>
        <xdr:cNvSpPr txBox="1"/>
      </xdr:nvSpPr>
      <xdr:spPr>
        <a:xfrm>
          <a:off x="11102984"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80027</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EE7727FF-FF2D-4360-A1BB-5BBD74460669}"/>
            </a:ext>
          </a:extLst>
        </xdr:cNvPr>
        <xdr:cNvSpPr txBox="1"/>
      </xdr:nvSpPr>
      <xdr:spPr>
        <a:xfrm>
          <a:off x="134372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140987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A7B839C8-5845-4632-9334-47206F0F0273}"/>
            </a:ext>
          </a:extLst>
        </xdr:cNvPr>
        <xdr:cNvSpPr txBox="1"/>
      </xdr:nvSpPr>
      <xdr:spPr>
        <a:xfrm>
          <a:off x="1267524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1C7A76D0-876C-44EE-955E-F92E230015D8}"/>
            </a:ext>
          </a:extLst>
        </xdr:cNvPr>
        <xdr:cNvSpPr txBox="1"/>
      </xdr:nvSpPr>
      <xdr:spPr>
        <a:xfrm>
          <a:off x="119005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40657</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7C180309-52D7-4E6B-8B6A-2BB58BCF5E5A}"/>
            </a:ext>
          </a:extLst>
        </xdr:cNvPr>
        <xdr:cNvSpPr txBox="1"/>
      </xdr:nvSpPr>
      <xdr:spPr>
        <a:xfrm>
          <a:off x="1110298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2AB1385A-078C-4051-B96E-86AE5A85CC6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2A2CC1C5-4820-475C-A269-700CE3E8100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B9AF01D3-5A42-4CF8-A6D8-4A89FC2CDCA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A5B19D1F-9AF2-4A46-B358-054697510CAC}"/>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8B266033-A1C6-4A71-8393-BBFD3108D6B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3DBDA913-39AC-4F54-A640-9D486256BC2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35AFD882-AAFB-4F87-B5B3-D64D5D3E96F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27869F0C-2749-4FF1-A4D8-058EC9E4A7C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60F92D9E-5E31-4F23-99DB-5B839B52683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5201930C-5390-4C5D-9FB8-60E07307143A}"/>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92DEB76A-8144-43BF-8CDD-522E4CEB7115}"/>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4" name="テキスト ボックス 363">
          <a:extLst>
            <a:ext uri="{FF2B5EF4-FFF2-40B4-BE49-F238E27FC236}">
              <a16:creationId xmlns:a16="http://schemas.microsoft.com/office/drawing/2014/main" id="{6A75CCE1-BF48-4812-9E5A-F0DC48D08AAD}"/>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3C4D919E-5526-4856-8B7A-C95D42983E9E}"/>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6" name="テキスト ボックス 365">
          <a:extLst>
            <a:ext uri="{FF2B5EF4-FFF2-40B4-BE49-F238E27FC236}">
              <a16:creationId xmlns:a16="http://schemas.microsoft.com/office/drawing/2014/main" id="{61A5354C-F9E2-4CF2-AF90-B4B521478216}"/>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98C36651-0596-495C-9AB7-49DE591D088F}"/>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8" name="テキスト ボックス 367">
          <a:extLst>
            <a:ext uri="{FF2B5EF4-FFF2-40B4-BE49-F238E27FC236}">
              <a16:creationId xmlns:a16="http://schemas.microsoft.com/office/drawing/2014/main" id="{11D50324-799F-410A-812B-6E878D2C40AA}"/>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CE4ED10C-CC74-4848-A422-BFF6F5D8B959}"/>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0" name="テキスト ボックス 369">
          <a:extLst>
            <a:ext uri="{FF2B5EF4-FFF2-40B4-BE49-F238E27FC236}">
              <a16:creationId xmlns:a16="http://schemas.microsoft.com/office/drawing/2014/main" id="{C210289B-EA33-4048-A4AF-7F6E17B639C7}"/>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6ED0B141-97D1-4353-854B-B3B994F818A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2" name="テキスト ボックス 371">
          <a:extLst>
            <a:ext uri="{FF2B5EF4-FFF2-40B4-BE49-F238E27FC236}">
              <a16:creationId xmlns:a16="http://schemas.microsoft.com/office/drawing/2014/main" id="{53DD8CC2-A98B-4B5F-86D2-C6A929E39D43}"/>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一般廃棄物処理施設】&#10;一人当たり有形固定資産（償却資産）額グラフ枠">
          <a:extLst>
            <a:ext uri="{FF2B5EF4-FFF2-40B4-BE49-F238E27FC236}">
              <a16:creationId xmlns:a16="http://schemas.microsoft.com/office/drawing/2014/main" id="{CDB7C547-9C58-4E3A-B5D4-48F64CB9168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74" name="直線コネクタ 373">
          <a:extLst>
            <a:ext uri="{FF2B5EF4-FFF2-40B4-BE49-F238E27FC236}">
              <a16:creationId xmlns:a16="http://schemas.microsoft.com/office/drawing/2014/main" id="{222881C3-FEB6-44CB-8907-35F5926272BF}"/>
            </a:ext>
          </a:extLst>
        </xdr:cNvPr>
        <xdr:cNvCxnSpPr/>
      </xdr:nvCxnSpPr>
      <xdr:spPr>
        <a:xfrm flipV="1">
          <a:off x="19509104" y="5598545"/>
          <a:ext cx="0" cy="1406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75" name="【一般廃棄物処理施設】&#10;一人当たり有形固定資産（償却資産）額最小値テキスト">
          <a:extLst>
            <a:ext uri="{FF2B5EF4-FFF2-40B4-BE49-F238E27FC236}">
              <a16:creationId xmlns:a16="http://schemas.microsoft.com/office/drawing/2014/main" id="{0D27C729-66E3-4FDF-B867-ADC85F1F1A06}"/>
            </a:ext>
          </a:extLst>
        </xdr:cNvPr>
        <xdr:cNvSpPr txBox="1"/>
      </xdr:nvSpPr>
      <xdr:spPr>
        <a:xfrm>
          <a:off x="19547840" y="700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76" name="直線コネクタ 375">
          <a:extLst>
            <a:ext uri="{FF2B5EF4-FFF2-40B4-BE49-F238E27FC236}">
              <a16:creationId xmlns:a16="http://schemas.microsoft.com/office/drawing/2014/main" id="{0929A3D9-3DDC-4DF4-BABC-D6D5F7FE3FA1}"/>
            </a:ext>
          </a:extLst>
        </xdr:cNvPr>
        <xdr:cNvCxnSpPr/>
      </xdr:nvCxnSpPr>
      <xdr:spPr>
        <a:xfrm>
          <a:off x="19443700" y="7005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77" name="【一般廃棄物処理施設】&#10;一人当たり有形固定資産（償却資産）額最大値テキスト">
          <a:extLst>
            <a:ext uri="{FF2B5EF4-FFF2-40B4-BE49-F238E27FC236}">
              <a16:creationId xmlns:a16="http://schemas.microsoft.com/office/drawing/2014/main" id="{A032F6F4-40AA-4BA7-A479-26945A1FD424}"/>
            </a:ext>
          </a:extLst>
        </xdr:cNvPr>
        <xdr:cNvSpPr txBox="1"/>
      </xdr:nvSpPr>
      <xdr:spPr>
        <a:xfrm>
          <a:off x="19547840" y="53775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78" name="直線コネクタ 377">
          <a:extLst>
            <a:ext uri="{FF2B5EF4-FFF2-40B4-BE49-F238E27FC236}">
              <a16:creationId xmlns:a16="http://schemas.microsoft.com/office/drawing/2014/main" id="{CD29C110-2A8D-4394-A609-683930AB5371}"/>
            </a:ext>
          </a:extLst>
        </xdr:cNvPr>
        <xdr:cNvCxnSpPr/>
      </xdr:nvCxnSpPr>
      <xdr:spPr>
        <a:xfrm>
          <a:off x="19443700" y="5598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79" name="【一般廃棄物処理施設】&#10;一人当たり有形固定資産（償却資産）額平均値テキスト">
          <a:extLst>
            <a:ext uri="{FF2B5EF4-FFF2-40B4-BE49-F238E27FC236}">
              <a16:creationId xmlns:a16="http://schemas.microsoft.com/office/drawing/2014/main" id="{36DB7B08-15BF-4BEA-979A-4580E1FA7F57}"/>
            </a:ext>
          </a:extLst>
        </xdr:cNvPr>
        <xdr:cNvSpPr txBox="1"/>
      </xdr:nvSpPr>
      <xdr:spPr>
        <a:xfrm>
          <a:off x="19547840" y="66702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80" name="フローチャート: 判断 379">
          <a:extLst>
            <a:ext uri="{FF2B5EF4-FFF2-40B4-BE49-F238E27FC236}">
              <a16:creationId xmlns:a16="http://schemas.microsoft.com/office/drawing/2014/main" id="{CB3E2BF1-9751-4C2E-9323-F6CC4D33921F}"/>
            </a:ext>
          </a:extLst>
        </xdr:cNvPr>
        <xdr:cNvSpPr/>
      </xdr:nvSpPr>
      <xdr:spPr>
        <a:xfrm>
          <a:off x="19458940" y="6815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81" name="フローチャート: 判断 380">
          <a:extLst>
            <a:ext uri="{FF2B5EF4-FFF2-40B4-BE49-F238E27FC236}">
              <a16:creationId xmlns:a16="http://schemas.microsoft.com/office/drawing/2014/main" id="{DCD77A3E-56F1-49E9-81C8-C1FBEC078D87}"/>
            </a:ext>
          </a:extLst>
        </xdr:cNvPr>
        <xdr:cNvSpPr/>
      </xdr:nvSpPr>
      <xdr:spPr>
        <a:xfrm>
          <a:off x="18735040" y="68279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82" name="フローチャート: 判断 381">
          <a:extLst>
            <a:ext uri="{FF2B5EF4-FFF2-40B4-BE49-F238E27FC236}">
              <a16:creationId xmlns:a16="http://schemas.microsoft.com/office/drawing/2014/main" id="{EC0AC8DC-F9FD-4746-9D0E-331C35561177}"/>
            </a:ext>
          </a:extLst>
        </xdr:cNvPr>
        <xdr:cNvSpPr/>
      </xdr:nvSpPr>
      <xdr:spPr>
        <a:xfrm>
          <a:off x="17937480" y="6841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383" name="フローチャート: 判断 382">
          <a:extLst>
            <a:ext uri="{FF2B5EF4-FFF2-40B4-BE49-F238E27FC236}">
              <a16:creationId xmlns:a16="http://schemas.microsoft.com/office/drawing/2014/main" id="{8C394195-2308-49C2-8C49-41D4CCD01796}"/>
            </a:ext>
          </a:extLst>
        </xdr:cNvPr>
        <xdr:cNvSpPr/>
      </xdr:nvSpPr>
      <xdr:spPr>
        <a:xfrm>
          <a:off x="17162780" y="6823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384" name="フローチャート: 判断 383">
          <a:extLst>
            <a:ext uri="{FF2B5EF4-FFF2-40B4-BE49-F238E27FC236}">
              <a16:creationId xmlns:a16="http://schemas.microsoft.com/office/drawing/2014/main" id="{FC929357-BAEA-4FCA-8298-F352ED57FADC}"/>
            </a:ext>
          </a:extLst>
        </xdr:cNvPr>
        <xdr:cNvSpPr/>
      </xdr:nvSpPr>
      <xdr:spPr>
        <a:xfrm>
          <a:off x="16388080" y="6835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E3D512FE-79B5-4DA0-BC76-F84EF05587B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B35EDBF6-4D83-4A61-BF85-62AB77750F3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3BC34914-79E6-496D-B426-7AF27F70F46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E79834C6-99E6-4B43-BF93-C84A923E67B4}"/>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7B3CF3D1-53E4-426F-BF0D-7B67938608A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57089</xdr:rowOff>
    </xdr:from>
    <xdr:to>
      <xdr:col>116</xdr:col>
      <xdr:colOff>114300</xdr:colOff>
      <xdr:row>41</xdr:row>
      <xdr:rowOff>158689</xdr:rowOff>
    </xdr:to>
    <xdr:sp macro="" textlink="">
      <xdr:nvSpPr>
        <xdr:cNvPr id="390" name="楕円 389">
          <a:extLst>
            <a:ext uri="{FF2B5EF4-FFF2-40B4-BE49-F238E27FC236}">
              <a16:creationId xmlns:a16="http://schemas.microsoft.com/office/drawing/2014/main" id="{454E9DCE-63F7-4E9E-BCE7-83B7DCCE5963}"/>
            </a:ext>
          </a:extLst>
        </xdr:cNvPr>
        <xdr:cNvSpPr/>
      </xdr:nvSpPr>
      <xdr:spPr>
        <a:xfrm>
          <a:off x="19458940" y="69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143466</xdr:rowOff>
    </xdr:from>
    <xdr:ext cx="534377" cy="259045"/>
    <xdr:sp macro="" textlink="">
      <xdr:nvSpPr>
        <xdr:cNvPr id="391" name="【一般廃棄物処理施設】&#10;一人当たり有形固定資産（償却資産）額該当値テキスト">
          <a:extLst>
            <a:ext uri="{FF2B5EF4-FFF2-40B4-BE49-F238E27FC236}">
              <a16:creationId xmlns:a16="http://schemas.microsoft.com/office/drawing/2014/main" id="{A32CC647-F8AB-47C9-AFB5-9ACE5F6DBEC6}"/>
            </a:ext>
          </a:extLst>
        </xdr:cNvPr>
        <xdr:cNvSpPr txBox="1"/>
      </xdr:nvSpPr>
      <xdr:spPr>
        <a:xfrm>
          <a:off x="19547840" y="684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57459</xdr:rowOff>
    </xdr:from>
    <xdr:to>
      <xdr:col>112</xdr:col>
      <xdr:colOff>38100</xdr:colOff>
      <xdr:row>41</xdr:row>
      <xdr:rowOff>159059</xdr:rowOff>
    </xdr:to>
    <xdr:sp macro="" textlink="">
      <xdr:nvSpPr>
        <xdr:cNvPr id="392" name="楕円 391">
          <a:extLst>
            <a:ext uri="{FF2B5EF4-FFF2-40B4-BE49-F238E27FC236}">
              <a16:creationId xmlns:a16="http://schemas.microsoft.com/office/drawing/2014/main" id="{8E501048-B306-40EB-8AAA-640EF3AF7F16}"/>
            </a:ext>
          </a:extLst>
        </xdr:cNvPr>
        <xdr:cNvSpPr/>
      </xdr:nvSpPr>
      <xdr:spPr>
        <a:xfrm>
          <a:off x="18735040" y="69306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107889</xdr:rowOff>
    </xdr:from>
    <xdr:to>
      <xdr:col>116</xdr:col>
      <xdr:colOff>63500</xdr:colOff>
      <xdr:row>41</xdr:row>
      <xdr:rowOff>108259</xdr:rowOff>
    </xdr:to>
    <xdr:cxnSp macro="">
      <xdr:nvCxnSpPr>
        <xdr:cNvPr id="393" name="直線コネクタ 392">
          <a:extLst>
            <a:ext uri="{FF2B5EF4-FFF2-40B4-BE49-F238E27FC236}">
              <a16:creationId xmlns:a16="http://schemas.microsoft.com/office/drawing/2014/main" id="{95E1BE8F-1DCB-449A-9C45-DB8BCB8313D6}"/>
            </a:ext>
          </a:extLst>
        </xdr:cNvPr>
        <xdr:cNvCxnSpPr/>
      </xdr:nvCxnSpPr>
      <xdr:spPr>
        <a:xfrm flipV="1">
          <a:off x="18778220" y="6981129"/>
          <a:ext cx="73152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61868</xdr:rowOff>
    </xdr:from>
    <xdr:to>
      <xdr:col>107</xdr:col>
      <xdr:colOff>101600</xdr:colOff>
      <xdr:row>41</xdr:row>
      <xdr:rowOff>163468</xdr:rowOff>
    </xdr:to>
    <xdr:sp macro="" textlink="">
      <xdr:nvSpPr>
        <xdr:cNvPr id="394" name="楕円 393">
          <a:extLst>
            <a:ext uri="{FF2B5EF4-FFF2-40B4-BE49-F238E27FC236}">
              <a16:creationId xmlns:a16="http://schemas.microsoft.com/office/drawing/2014/main" id="{947794D8-6ABE-4934-B424-EA2484D05E34}"/>
            </a:ext>
          </a:extLst>
        </xdr:cNvPr>
        <xdr:cNvSpPr/>
      </xdr:nvSpPr>
      <xdr:spPr>
        <a:xfrm>
          <a:off x="17937480" y="693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108259</xdr:rowOff>
    </xdr:from>
    <xdr:to>
      <xdr:col>111</xdr:col>
      <xdr:colOff>177800</xdr:colOff>
      <xdr:row>41</xdr:row>
      <xdr:rowOff>112668</xdr:rowOff>
    </xdr:to>
    <xdr:cxnSp macro="">
      <xdr:nvCxnSpPr>
        <xdr:cNvPr id="395" name="直線コネクタ 394">
          <a:extLst>
            <a:ext uri="{FF2B5EF4-FFF2-40B4-BE49-F238E27FC236}">
              <a16:creationId xmlns:a16="http://schemas.microsoft.com/office/drawing/2014/main" id="{36DAF40F-B224-4163-AED2-A95FFB6D0A43}"/>
            </a:ext>
          </a:extLst>
        </xdr:cNvPr>
        <xdr:cNvCxnSpPr/>
      </xdr:nvCxnSpPr>
      <xdr:spPr>
        <a:xfrm flipV="1">
          <a:off x="17988280" y="6981499"/>
          <a:ext cx="78994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62275</xdr:rowOff>
    </xdr:from>
    <xdr:to>
      <xdr:col>102</xdr:col>
      <xdr:colOff>165100</xdr:colOff>
      <xdr:row>41</xdr:row>
      <xdr:rowOff>163875</xdr:rowOff>
    </xdr:to>
    <xdr:sp macro="" textlink="">
      <xdr:nvSpPr>
        <xdr:cNvPr id="396" name="楕円 395">
          <a:extLst>
            <a:ext uri="{FF2B5EF4-FFF2-40B4-BE49-F238E27FC236}">
              <a16:creationId xmlns:a16="http://schemas.microsoft.com/office/drawing/2014/main" id="{D7CC774E-73A8-4A0D-BF6C-C520BC7D08F7}"/>
            </a:ext>
          </a:extLst>
        </xdr:cNvPr>
        <xdr:cNvSpPr/>
      </xdr:nvSpPr>
      <xdr:spPr>
        <a:xfrm>
          <a:off x="17162780" y="693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112668</xdr:rowOff>
    </xdr:from>
    <xdr:to>
      <xdr:col>107</xdr:col>
      <xdr:colOff>50800</xdr:colOff>
      <xdr:row>41</xdr:row>
      <xdr:rowOff>113075</xdr:rowOff>
    </xdr:to>
    <xdr:cxnSp macro="">
      <xdr:nvCxnSpPr>
        <xdr:cNvPr id="397" name="直線コネクタ 396">
          <a:extLst>
            <a:ext uri="{FF2B5EF4-FFF2-40B4-BE49-F238E27FC236}">
              <a16:creationId xmlns:a16="http://schemas.microsoft.com/office/drawing/2014/main" id="{D794532F-5B34-46D6-B165-CEE5654C5045}"/>
            </a:ext>
          </a:extLst>
        </xdr:cNvPr>
        <xdr:cNvCxnSpPr/>
      </xdr:nvCxnSpPr>
      <xdr:spPr>
        <a:xfrm flipV="1">
          <a:off x="17213580" y="6985908"/>
          <a:ext cx="7747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62729</xdr:rowOff>
    </xdr:from>
    <xdr:to>
      <xdr:col>98</xdr:col>
      <xdr:colOff>38100</xdr:colOff>
      <xdr:row>41</xdr:row>
      <xdr:rowOff>164329</xdr:rowOff>
    </xdr:to>
    <xdr:sp macro="" textlink="">
      <xdr:nvSpPr>
        <xdr:cNvPr id="398" name="楕円 397">
          <a:extLst>
            <a:ext uri="{FF2B5EF4-FFF2-40B4-BE49-F238E27FC236}">
              <a16:creationId xmlns:a16="http://schemas.microsoft.com/office/drawing/2014/main" id="{A101075E-A8CF-43A9-9990-0E531AB00F73}"/>
            </a:ext>
          </a:extLst>
        </xdr:cNvPr>
        <xdr:cNvSpPr/>
      </xdr:nvSpPr>
      <xdr:spPr>
        <a:xfrm>
          <a:off x="16388080" y="69359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113075</xdr:rowOff>
    </xdr:from>
    <xdr:to>
      <xdr:col>102</xdr:col>
      <xdr:colOff>114300</xdr:colOff>
      <xdr:row>41</xdr:row>
      <xdr:rowOff>113529</xdr:rowOff>
    </xdr:to>
    <xdr:cxnSp macro="">
      <xdr:nvCxnSpPr>
        <xdr:cNvPr id="399" name="直線コネクタ 398">
          <a:extLst>
            <a:ext uri="{FF2B5EF4-FFF2-40B4-BE49-F238E27FC236}">
              <a16:creationId xmlns:a16="http://schemas.microsoft.com/office/drawing/2014/main" id="{808B7E5B-D03C-4A83-8422-47C0980763C4}"/>
            </a:ext>
          </a:extLst>
        </xdr:cNvPr>
        <xdr:cNvCxnSpPr/>
      </xdr:nvCxnSpPr>
      <xdr:spPr>
        <a:xfrm flipV="1">
          <a:off x="16431260" y="6986315"/>
          <a:ext cx="78232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400" name="n_1aveValue【一般廃棄物処理施設】&#10;一人当たり有形固定資産（償却資産）額">
          <a:extLst>
            <a:ext uri="{FF2B5EF4-FFF2-40B4-BE49-F238E27FC236}">
              <a16:creationId xmlns:a16="http://schemas.microsoft.com/office/drawing/2014/main" id="{EEACAEE9-ED95-4E8C-A790-EDB056E0FBFB}"/>
            </a:ext>
          </a:extLst>
        </xdr:cNvPr>
        <xdr:cNvSpPr txBox="1"/>
      </xdr:nvSpPr>
      <xdr:spPr>
        <a:xfrm>
          <a:off x="18496495" y="6606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401" name="n_2aveValue【一般廃棄物処理施設】&#10;一人当たり有形固定資産（償却資産）額">
          <a:extLst>
            <a:ext uri="{FF2B5EF4-FFF2-40B4-BE49-F238E27FC236}">
              <a16:creationId xmlns:a16="http://schemas.microsoft.com/office/drawing/2014/main" id="{CD8CD895-2495-4E4F-9132-55B12411C3ED}"/>
            </a:ext>
          </a:extLst>
        </xdr:cNvPr>
        <xdr:cNvSpPr txBox="1"/>
      </xdr:nvSpPr>
      <xdr:spPr>
        <a:xfrm>
          <a:off x="17734495" y="662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65022</xdr:rowOff>
    </xdr:from>
    <xdr:ext cx="599010" cy="259045"/>
    <xdr:sp macro="" textlink="">
      <xdr:nvSpPr>
        <xdr:cNvPr id="402" name="n_3aveValue【一般廃棄物処理施設】&#10;一人当たり有形固定資産（償却資産）額">
          <a:extLst>
            <a:ext uri="{FF2B5EF4-FFF2-40B4-BE49-F238E27FC236}">
              <a16:creationId xmlns:a16="http://schemas.microsoft.com/office/drawing/2014/main" id="{8C4CE67D-121C-4FBE-8483-3D97221D29E9}"/>
            </a:ext>
          </a:extLst>
        </xdr:cNvPr>
        <xdr:cNvSpPr txBox="1"/>
      </xdr:nvSpPr>
      <xdr:spPr>
        <a:xfrm>
          <a:off x="16936935" y="660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76358</xdr:rowOff>
    </xdr:from>
    <xdr:ext cx="599010" cy="259045"/>
    <xdr:sp macro="" textlink="">
      <xdr:nvSpPr>
        <xdr:cNvPr id="403" name="n_4aveValue【一般廃棄物処理施設】&#10;一人当たり有形固定資産（償却資産）額">
          <a:extLst>
            <a:ext uri="{FF2B5EF4-FFF2-40B4-BE49-F238E27FC236}">
              <a16:creationId xmlns:a16="http://schemas.microsoft.com/office/drawing/2014/main" id="{13C43B90-1D16-4605-8B72-0D9D86F85FE7}"/>
            </a:ext>
          </a:extLst>
        </xdr:cNvPr>
        <xdr:cNvSpPr txBox="1"/>
      </xdr:nvSpPr>
      <xdr:spPr>
        <a:xfrm>
          <a:off x="16162235" y="661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150186</xdr:rowOff>
    </xdr:from>
    <xdr:ext cx="534377" cy="259045"/>
    <xdr:sp macro="" textlink="">
      <xdr:nvSpPr>
        <xdr:cNvPr id="404" name="n_1mainValue【一般廃棄物処理施設】&#10;一人当たり有形固定資産（償却資産）額">
          <a:extLst>
            <a:ext uri="{FF2B5EF4-FFF2-40B4-BE49-F238E27FC236}">
              <a16:creationId xmlns:a16="http://schemas.microsoft.com/office/drawing/2014/main" id="{8B466D37-4215-4835-8330-D65EA459D8D5}"/>
            </a:ext>
          </a:extLst>
        </xdr:cNvPr>
        <xdr:cNvSpPr txBox="1"/>
      </xdr:nvSpPr>
      <xdr:spPr>
        <a:xfrm>
          <a:off x="18528811" y="702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154595</xdr:rowOff>
    </xdr:from>
    <xdr:ext cx="534377" cy="259045"/>
    <xdr:sp macro="" textlink="">
      <xdr:nvSpPr>
        <xdr:cNvPr id="405" name="n_2mainValue【一般廃棄物処理施設】&#10;一人当たり有形固定資産（償却資産）額">
          <a:extLst>
            <a:ext uri="{FF2B5EF4-FFF2-40B4-BE49-F238E27FC236}">
              <a16:creationId xmlns:a16="http://schemas.microsoft.com/office/drawing/2014/main" id="{294726CE-EF8F-4D88-BE37-278A0596B70D}"/>
            </a:ext>
          </a:extLst>
        </xdr:cNvPr>
        <xdr:cNvSpPr txBox="1"/>
      </xdr:nvSpPr>
      <xdr:spPr>
        <a:xfrm>
          <a:off x="17766811" y="702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155002</xdr:rowOff>
    </xdr:from>
    <xdr:ext cx="534377" cy="259045"/>
    <xdr:sp macro="" textlink="">
      <xdr:nvSpPr>
        <xdr:cNvPr id="406" name="n_3mainValue【一般廃棄物処理施設】&#10;一人当たり有形固定資産（償却資産）額">
          <a:extLst>
            <a:ext uri="{FF2B5EF4-FFF2-40B4-BE49-F238E27FC236}">
              <a16:creationId xmlns:a16="http://schemas.microsoft.com/office/drawing/2014/main" id="{30769B1F-1AAF-4238-BAB1-9946105FF0C2}"/>
            </a:ext>
          </a:extLst>
        </xdr:cNvPr>
        <xdr:cNvSpPr txBox="1"/>
      </xdr:nvSpPr>
      <xdr:spPr>
        <a:xfrm>
          <a:off x="16969251" y="70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155456</xdr:rowOff>
    </xdr:from>
    <xdr:ext cx="534377" cy="259045"/>
    <xdr:sp macro="" textlink="">
      <xdr:nvSpPr>
        <xdr:cNvPr id="407" name="n_4mainValue【一般廃棄物処理施設】&#10;一人当たり有形固定資産（償却資産）額">
          <a:extLst>
            <a:ext uri="{FF2B5EF4-FFF2-40B4-BE49-F238E27FC236}">
              <a16:creationId xmlns:a16="http://schemas.microsoft.com/office/drawing/2014/main" id="{96F45491-ED41-4181-B69C-7656E57C528F}"/>
            </a:ext>
          </a:extLst>
        </xdr:cNvPr>
        <xdr:cNvSpPr txBox="1"/>
      </xdr:nvSpPr>
      <xdr:spPr>
        <a:xfrm>
          <a:off x="16194551" y="702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FA1A3A86-6D1B-4E0A-939B-5D36FEB1758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A46455CF-8E55-4684-A39F-31E1171B473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5E1FF675-BEBD-4724-851A-73E32A3DA04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5C06066A-2C88-4032-B353-0D7AB2CE65B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1268EB5A-F3C2-4C89-8452-65C8C6A258EA}"/>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E4BBF46D-F287-4A88-9375-36C31381C70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EB73FE64-B57C-4644-9768-E8DA71A50B3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4A759A10-5CF2-47D6-90EB-F35D9D3E6C9F}"/>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6" name="正方形/長方形 415">
          <a:extLst>
            <a:ext uri="{FF2B5EF4-FFF2-40B4-BE49-F238E27FC236}">
              <a16:creationId xmlns:a16="http://schemas.microsoft.com/office/drawing/2014/main" id="{E719BF82-C704-41B2-A2B0-1ABE1FAFBDF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7" name="正方形/長方形 416">
          <a:extLst>
            <a:ext uri="{FF2B5EF4-FFF2-40B4-BE49-F238E27FC236}">
              <a16:creationId xmlns:a16="http://schemas.microsoft.com/office/drawing/2014/main" id="{EA7B316C-5377-43D3-9324-F0E260A5F8B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8" name="正方形/長方形 417">
          <a:extLst>
            <a:ext uri="{FF2B5EF4-FFF2-40B4-BE49-F238E27FC236}">
              <a16:creationId xmlns:a16="http://schemas.microsoft.com/office/drawing/2014/main" id="{F3760D87-1546-4CA9-BE6D-A7F7F048CC1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9" name="正方形/長方形 418">
          <a:extLst>
            <a:ext uri="{FF2B5EF4-FFF2-40B4-BE49-F238E27FC236}">
              <a16:creationId xmlns:a16="http://schemas.microsoft.com/office/drawing/2014/main" id="{2A9F19D6-CCA7-4B7F-96EA-D49CD4929F3A}"/>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0" name="正方形/長方形 419">
          <a:extLst>
            <a:ext uri="{FF2B5EF4-FFF2-40B4-BE49-F238E27FC236}">
              <a16:creationId xmlns:a16="http://schemas.microsoft.com/office/drawing/2014/main" id="{3FCCABEB-9064-42F9-9B86-1DFA345FDDC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1" name="正方形/長方形 420">
          <a:extLst>
            <a:ext uri="{FF2B5EF4-FFF2-40B4-BE49-F238E27FC236}">
              <a16:creationId xmlns:a16="http://schemas.microsoft.com/office/drawing/2014/main" id="{7207907F-2839-44C3-A15A-60EA30BAFC4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2" name="正方形/長方形 421">
          <a:extLst>
            <a:ext uri="{FF2B5EF4-FFF2-40B4-BE49-F238E27FC236}">
              <a16:creationId xmlns:a16="http://schemas.microsoft.com/office/drawing/2014/main" id="{D2A41BBF-837D-41AA-A852-8EE0422553A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3" name="正方形/長方形 422">
          <a:extLst>
            <a:ext uri="{FF2B5EF4-FFF2-40B4-BE49-F238E27FC236}">
              <a16:creationId xmlns:a16="http://schemas.microsoft.com/office/drawing/2014/main" id="{97894828-D0C0-44D2-949F-57A0AC7E8B1C}"/>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0697C8C6-BACC-4985-9BB8-798DC3A5A88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B380680A-0017-4243-9058-D49462BB314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7ABD92DC-0E07-4E39-B5E6-047BBF31529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E9B0B571-B72B-436D-89E2-766ED028AF5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73FC3EA8-5EC9-4504-99C3-8BAF93C35C9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A8ABE983-41BE-4EB6-B7CE-7A4B22B309E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25FC7667-1868-4762-89C7-DEC7BB3688D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C0C3D157-8880-4040-9B12-62EC73E9FE2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C98CF2A4-6906-4D6B-9078-9E252CC42D7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87FCEAA6-58BA-4604-A7AE-B8383F07019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7A6FC2BA-601B-4837-8C3F-FE14FBB4726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0F71C5CF-A8E6-4699-820A-F39314BAC8FC}"/>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B3D3BCD4-B776-4842-8C55-5A3FF9231BAF}"/>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1F632222-8F3A-43D6-8B20-04C3898F184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8F846C8E-4FB5-486B-A59C-A5C863312053}"/>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73EE8B7A-82B9-4917-9E75-6816B8A901D1}"/>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BA18DDFC-50A8-487A-BF6A-96D839C42D1D}"/>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CB5C39C8-50B5-4035-9AD7-0AE3FBBD4323}"/>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5C5C6916-B297-4EF0-A942-A2763688913B}"/>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AA5B1F8E-8E14-45C6-8E7F-0E83C9B8A635}"/>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9A7B1757-1CE8-42D9-A356-855AEA7FC3A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1EFE8541-D696-4D4E-8E95-D8933A7FAA7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274F75C7-6848-4019-BEFA-C7A787B3750C}"/>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A33A1F56-6FE6-478F-90E9-1D620701693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31B97218-01B9-42F1-8AEF-4E07195250DF}"/>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6EF57A23-38CC-4FD1-B2ED-0315379BE5D2}"/>
            </a:ext>
          </a:extLst>
        </xdr:cNvPr>
        <xdr:cNvCxnSpPr/>
      </xdr:nvCxnSpPr>
      <xdr:spPr>
        <a:xfrm flipV="1">
          <a:off x="14375764" y="13031288"/>
          <a:ext cx="0" cy="155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47A836B9-44E8-4192-AE4F-07CC929BD37A}"/>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D65E5F0B-6631-402F-8483-7F8C1A97980B}"/>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E6C65D14-7898-4536-B3E6-07C9B2248E1C}"/>
            </a:ext>
          </a:extLst>
        </xdr:cNvPr>
        <xdr:cNvSpPr txBox="1"/>
      </xdr:nvSpPr>
      <xdr:spPr>
        <a:xfrm>
          <a:off x="14414500" y="128103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53" name="直線コネクタ 452">
          <a:extLst>
            <a:ext uri="{FF2B5EF4-FFF2-40B4-BE49-F238E27FC236}">
              <a16:creationId xmlns:a16="http://schemas.microsoft.com/office/drawing/2014/main" id="{93C4F6CC-CEBE-4F09-AFEF-DB4D99ED730B}"/>
            </a:ext>
          </a:extLst>
        </xdr:cNvPr>
        <xdr:cNvCxnSpPr/>
      </xdr:nvCxnSpPr>
      <xdr:spPr>
        <a:xfrm>
          <a:off x="14287500" y="13031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CF3C8621-B909-4B56-9092-DB04A2247A4B}"/>
            </a:ext>
          </a:extLst>
        </xdr:cNvPr>
        <xdr:cNvSpPr txBox="1"/>
      </xdr:nvSpPr>
      <xdr:spPr>
        <a:xfrm>
          <a:off x="14414500" y="137278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5" name="フローチャート: 判断 454">
          <a:extLst>
            <a:ext uri="{FF2B5EF4-FFF2-40B4-BE49-F238E27FC236}">
              <a16:creationId xmlns:a16="http://schemas.microsoft.com/office/drawing/2014/main" id="{360BC217-1C6D-445C-9F9D-185208FEB0EC}"/>
            </a:ext>
          </a:extLst>
        </xdr:cNvPr>
        <xdr:cNvSpPr/>
      </xdr:nvSpPr>
      <xdr:spPr>
        <a:xfrm>
          <a:off x="14325600" y="1387257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56" name="フローチャート: 判断 455">
          <a:extLst>
            <a:ext uri="{FF2B5EF4-FFF2-40B4-BE49-F238E27FC236}">
              <a16:creationId xmlns:a16="http://schemas.microsoft.com/office/drawing/2014/main" id="{0232B97B-B36B-478E-AED2-AA70363B6E35}"/>
            </a:ext>
          </a:extLst>
        </xdr:cNvPr>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57" name="フローチャート: 判断 456">
          <a:extLst>
            <a:ext uri="{FF2B5EF4-FFF2-40B4-BE49-F238E27FC236}">
              <a16:creationId xmlns:a16="http://schemas.microsoft.com/office/drawing/2014/main" id="{9F0CA971-5A56-4422-A70B-38775DCF5EF1}"/>
            </a:ext>
          </a:extLst>
        </xdr:cNvPr>
        <xdr:cNvSpPr/>
      </xdr:nvSpPr>
      <xdr:spPr>
        <a:xfrm>
          <a:off x="12804140" y="13828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458" name="フローチャート: 判断 457">
          <a:extLst>
            <a:ext uri="{FF2B5EF4-FFF2-40B4-BE49-F238E27FC236}">
              <a16:creationId xmlns:a16="http://schemas.microsoft.com/office/drawing/2014/main" id="{4255D7C8-A61F-4A4B-B524-4B91A7AD37FB}"/>
            </a:ext>
          </a:extLst>
        </xdr:cNvPr>
        <xdr:cNvSpPr/>
      </xdr:nvSpPr>
      <xdr:spPr>
        <a:xfrm>
          <a:off x="12029440" y="138350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459" name="フローチャート: 判断 458">
          <a:extLst>
            <a:ext uri="{FF2B5EF4-FFF2-40B4-BE49-F238E27FC236}">
              <a16:creationId xmlns:a16="http://schemas.microsoft.com/office/drawing/2014/main" id="{D5723DB5-39E8-4EEB-8AA9-706CAF75174D}"/>
            </a:ext>
          </a:extLst>
        </xdr:cNvPr>
        <xdr:cNvSpPr/>
      </xdr:nvSpPr>
      <xdr:spPr>
        <a:xfrm>
          <a:off x="1123188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43CEDB25-45C6-4567-9A19-E594711EA0AC}"/>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5BC71CD9-6319-4DDD-B095-98C84AFD33F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BE740F10-4DA7-4107-9429-5EC2B47994C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2D18B347-9575-43D4-B3BE-5102F32B6BC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F424E463-7DB0-4231-8C4F-D292C48BFF5F}"/>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46082</xdr:rowOff>
    </xdr:from>
    <xdr:to>
      <xdr:col>85</xdr:col>
      <xdr:colOff>177800</xdr:colOff>
      <xdr:row>85</xdr:row>
      <xdr:rowOff>147682</xdr:rowOff>
    </xdr:to>
    <xdr:sp macro="" textlink="">
      <xdr:nvSpPr>
        <xdr:cNvPr id="465" name="楕円 464">
          <a:extLst>
            <a:ext uri="{FF2B5EF4-FFF2-40B4-BE49-F238E27FC236}">
              <a16:creationId xmlns:a16="http://schemas.microsoft.com/office/drawing/2014/main" id="{682757D0-9598-4A1A-8AE1-1818011321E8}"/>
            </a:ext>
          </a:extLst>
        </xdr:cNvPr>
        <xdr:cNvSpPr/>
      </xdr:nvSpPr>
      <xdr:spPr>
        <a:xfrm>
          <a:off x="14325600" y="1429548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24509</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AFF9046B-56D7-49A9-B1E2-6D0599A79A29}"/>
            </a:ext>
          </a:extLst>
        </xdr:cNvPr>
        <xdr:cNvSpPr txBox="1"/>
      </xdr:nvSpPr>
      <xdr:spPr>
        <a:xfrm>
          <a:off x="14414500" y="1427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21589</xdr:rowOff>
    </xdr:from>
    <xdr:to>
      <xdr:col>81</xdr:col>
      <xdr:colOff>101600</xdr:colOff>
      <xdr:row>85</xdr:row>
      <xdr:rowOff>123189</xdr:rowOff>
    </xdr:to>
    <xdr:sp macro="" textlink="">
      <xdr:nvSpPr>
        <xdr:cNvPr id="467" name="楕円 466">
          <a:extLst>
            <a:ext uri="{FF2B5EF4-FFF2-40B4-BE49-F238E27FC236}">
              <a16:creationId xmlns:a16="http://schemas.microsoft.com/office/drawing/2014/main" id="{BD6B972C-31E1-4702-9240-465AE5154EC7}"/>
            </a:ext>
          </a:extLst>
        </xdr:cNvPr>
        <xdr:cNvSpPr/>
      </xdr:nvSpPr>
      <xdr:spPr>
        <a:xfrm>
          <a:off x="1357884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72389</xdr:rowOff>
    </xdr:from>
    <xdr:to>
      <xdr:col>85</xdr:col>
      <xdr:colOff>127000</xdr:colOff>
      <xdr:row>85</xdr:row>
      <xdr:rowOff>96882</xdr:rowOff>
    </xdr:to>
    <xdr:cxnSp macro="">
      <xdr:nvCxnSpPr>
        <xdr:cNvPr id="468" name="直線コネクタ 467">
          <a:extLst>
            <a:ext uri="{FF2B5EF4-FFF2-40B4-BE49-F238E27FC236}">
              <a16:creationId xmlns:a16="http://schemas.microsoft.com/office/drawing/2014/main" id="{D8ACE002-F971-4716-A928-3FDC83810096}"/>
            </a:ext>
          </a:extLst>
        </xdr:cNvPr>
        <xdr:cNvCxnSpPr/>
      </xdr:nvCxnSpPr>
      <xdr:spPr>
        <a:xfrm>
          <a:off x="13629640" y="14321789"/>
          <a:ext cx="74676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36286</xdr:rowOff>
    </xdr:from>
    <xdr:to>
      <xdr:col>76</xdr:col>
      <xdr:colOff>165100</xdr:colOff>
      <xdr:row>84</xdr:row>
      <xdr:rowOff>137886</xdr:rowOff>
    </xdr:to>
    <xdr:sp macro="" textlink="">
      <xdr:nvSpPr>
        <xdr:cNvPr id="469" name="楕円 468">
          <a:extLst>
            <a:ext uri="{FF2B5EF4-FFF2-40B4-BE49-F238E27FC236}">
              <a16:creationId xmlns:a16="http://schemas.microsoft.com/office/drawing/2014/main" id="{BF2A9565-3ED5-432D-8E21-C7E3E7DC753A}"/>
            </a:ext>
          </a:extLst>
        </xdr:cNvPr>
        <xdr:cNvSpPr/>
      </xdr:nvSpPr>
      <xdr:spPr>
        <a:xfrm>
          <a:off x="12804140" y="141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87086</xdr:rowOff>
    </xdr:from>
    <xdr:to>
      <xdr:col>81</xdr:col>
      <xdr:colOff>50800</xdr:colOff>
      <xdr:row>85</xdr:row>
      <xdr:rowOff>72389</xdr:rowOff>
    </xdr:to>
    <xdr:cxnSp macro="">
      <xdr:nvCxnSpPr>
        <xdr:cNvPr id="470" name="直線コネクタ 469">
          <a:extLst>
            <a:ext uri="{FF2B5EF4-FFF2-40B4-BE49-F238E27FC236}">
              <a16:creationId xmlns:a16="http://schemas.microsoft.com/office/drawing/2014/main" id="{28836619-DFF9-406F-955B-3DA028F1B51E}"/>
            </a:ext>
          </a:extLst>
        </xdr:cNvPr>
        <xdr:cNvCxnSpPr/>
      </xdr:nvCxnSpPr>
      <xdr:spPr>
        <a:xfrm>
          <a:off x="12854940" y="14168846"/>
          <a:ext cx="774700" cy="15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5262</xdr:rowOff>
    </xdr:from>
    <xdr:to>
      <xdr:col>72</xdr:col>
      <xdr:colOff>38100</xdr:colOff>
      <xdr:row>84</xdr:row>
      <xdr:rowOff>106862</xdr:rowOff>
    </xdr:to>
    <xdr:sp macro="" textlink="">
      <xdr:nvSpPr>
        <xdr:cNvPr id="471" name="楕円 470">
          <a:extLst>
            <a:ext uri="{FF2B5EF4-FFF2-40B4-BE49-F238E27FC236}">
              <a16:creationId xmlns:a16="http://schemas.microsoft.com/office/drawing/2014/main" id="{F43DD8F7-AD50-4138-B266-82BB3EB4DC2D}"/>
            </a:ext>
          </a:extLst>
        </xdr:cNvPr>
        <xdr:cNvSpPr/>
      </xdr:nvSpPr>
      <xdr:spPr>
        <a:xfrm>
          <a:off x="12029440" y="140870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56062</xdr:rowOff>
    </xdr:from>
    <xdr:to>
      <xdr:col>76</xdr:col>
      <xdr:colOff>114300</xdr:colOff>
      <xdr:row>84</xdr:row>
      <xdr:rowOff>87086</xdr:rowOff>
    </xdr:to>
    <xdr:cxnSp macro="">
      <xdr:nvCxnSpPr>
        <xdr:cNvPr id="472" name="直線コネクタ 471">
          <a:extLst>
            <a:ext uri="{FF2B5EF4-FFF2-40B4-BE49-F238E27FC236}">
              <a16:creationId xmlns:a16="http://schemas.microsoft.com/office/drawing/2014/main" id="{EF39429A-4149-4BC2-B73F-0938027E2395}"/>
            </a:ext>
          </a:extLst>
        </xdr:cNvPr>
        <xdr:cNvCxnSpPr/>
      </xdr:nvCxnSpPr>
      <xdr:spPr>
        <a:xfrm>
          <a:off x="12072620" y="14137822"/>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145687</xdr:rowOff>
    </xdr:from>
    <xdr:to>
      <xdr:col>67</xdr:col>
      <xdr:colOff>101600</xdr:colOff>
      <xdr:row>84</xdr:row>
      <xdr:rowOff>75837</xdr:rowOff>
    </xdr:to>
    <xdr:sp macro="" textlink="">
      <xdr:nvSpPr>
        <xdr:cNvPr id="473" name="楕円 472">
          <a:extLst>
            <a:ext uri="{FF2B5EF4-FFF2-40B4-BE49-F238E27FC236}">
              <a16:creationId xmlns:a16="http://schemas.microsoft.com/office/drawing/2014/main" id="{7F43512E-CB7A-4FA1-936E-734CF0EB2903}"/>
            </a:ext>
          </a:extLst>
        </xdr:cNvPr>
        <xdr:cNvSpPr/>
      </xdr:nvSpPr>
      <xdr:spPr>
        <a:xfrm>
          <a:off x="11231880" y="140598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25037</xdr:rowOff>
    </xdr:from>
    <xdr:to>
      <xdr:col>71</xdr:col>
      <xdr:colOff>177800</xdr:colOff>
      <xdr:row>84</xdr:row>
      <xdr:rowOff>56062</xdr:rowOff>
    </xdr:to>
    <xdr:cxnSp macro="">
      <xdr:nvCxnSpPr>
        <xdr:cNvPr id="474" name="直線コネクタ 473">
          <a:extLst>
            <a:ext uri="{FF2B5EF4-FFF2-40B4-BE49-F238E27FC236}">
              <a16:creationId xmlns:a16="http://schemas.microsoft.com/office/drawing/2014/main" id="{C6EB51A4-83E8-4F0D-BF3C-C93B31057A01}"/>
            </a:ext>
          </a:extLst>
        </xdr:cNvPr>
        <xdr:cNvCxnSpPr/>
      </xdr:nvCxnSpPr>
      <xdr:spPr>
        <a:xfrm>
          <a:off x="11282680" y="14106797"/>
          <a:ext cx="78994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75" name="n_1aveValue【消防施設】&#10;有形固定資産減価償却率">
          <a:extLst>
            <a:ext uri="{FF2B5EF4-FFF2-40B4-BE49-F238E27FC236}">
              <a16:creationId xmlns:a16="http://schemas.microsoft.com/office/drawing/2014/main" id="{B1939827-D94C-44FD-A77B-786EF5FF6A27}"/>
            </a:ext>
          </a:extLst>
        </xdr:cNvPr>
        <xdr:cNvSpPr txBox="1"/>
      </xdr:nvSpPr>
      <xdr:spPr>
        <a:xfrm>
          <a:off x="134372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76" name="n_2aveValue【消防施設】&#10;有形固定資産減価償却率">
          <a:extLst>
            <a:ext uri="{FF2B5EF4-FFF2-40B4-BE49-F238E27FC236}">
              <a16:creationId xmlns:a16="http://schemas.microsoft.com/office/drawing/2014/main" id="{8955EA66-DD55-428F-A015-2B6C5D926EB5}"/>
            </a:ext>
          </a:extLst>
        </xdr:cNvPr>
        <xdr:cNvSpPr txBox="1"/>
      </xdr:nvSpPr>
      <xdr:spPr>
        <a:xfrm>
          <a:off x="12675244" y="1360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477" name="n_3aveValue【消防施設】&#10;有形固定資産減価償却率">
          <a:extLst>
            <a:ext uri="{FF2B5EF4-FFF2-40B4-BE49-F238E27FC236}">
              <a16:creationId xmlns:a16="http://schemas.microsoft.com/office/drawing/2014/main" id="{7372FA20-D8B1-4C8B-86C6-AD58DC2DB917}"/>
            </a:ext>
          </a:extLst>
        </xdr:cNvPr>
        <xdr:cNvSpPr txBox="1"/>
      </xdr:nvSpPr>
      <xdr:spPr>
        <a:xfrm>
          <a:off x="119005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478" name="n_4aveValue【消防施設】&#10;有形固定資産減価償却率">
          <a:extLst>
            <a:ext uri="{FF2B5EF4-FFF2-40B4-BE49-F238E27FC236}">
              <a16:creationId xmlns:a16="http://schemas.microsoft.com/office/drawing/2014/main" id="{A39C44FF-9585-435B-9207-EC672AF99788}"/>
            </a:ext>
          </a:extLst>
        </xdr:cNvPr>
        <xdr:cNvSpPr txBox="1"/>
      </xdr:nvSpPr>
      <xdr:spPr>
        <a:xfrm>
          <a:off x="1110298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114316</xdr:rowOff>
    </xdr:from>
    <xdr:ext cx="405111" cy="259045"/>
    <xdr:sp macro="" textlink="">
      <xdr:nvSpPr>
        <xdr:cNvPr id="479" name="n_1mainValue【消防施設】&#10;有形固定資産減価償却率">
          <a:extLst>
            <a:ext uri="{FF2B5EF4-FFF2-40B4-BE49-F238E27FC236}">
              <a16:creationId xmlns:a16="http://schemas.microsoft.com/office/drawing/2014/main" id="{CF6994D2-1FD5-44D9-8263-E5D9181471BA}"/>
            </a:ext>
          </a:extLst>
        </xdr:cNvPr>
        <xdr:cNvSpPr txBox="1"/>
      </xdr:nvSpPr>
      <xdr:spPr>
        <a:xfrm>
          <a:off x="134372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129013</xdr:rowOff>
    </xdr:from>
    <xdr:ext cx="405111" cy="259045"/>
    <xdr:sp macro="" textlink="">
      <xdr:nvSpPr>
        <xdr:cNvPr id="480" name="n_2mainValue【消防施設】&#10;有形固定資産減価償却率">
          <a:extLst>
            <a:ext uri="{FF2B5EF4-FFF2-40B4-BE49-F238E27FC236}">
              <a16:creationId xmlns:a16="http://schemas.microsoft.com/office/drawing/2014/main" id="{B785F007-79DA-4082-BEAF-01534D869636}"/>
            </a:ext>
          </a:extLst>
        </xdr:cNvPr>
        <xdr:cNvSpPr txBox="1"/>
      </xdr:nvSpPr>
      <xdr:spPr>
        <a:xfrm>
          <a:off x="12675244" y="1421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97989</xdr:rowOff>
    </xdr:from>
    <xdr:ext cx="405111" cy="259045"/>
    <xdr:sp macro="" textlink="">
      <xdr:nvSpPr>
        <xdr:cNvPr id="481" name="n_3mainValue【消防施設】&#10;有形固定資産減価償却率">
          <a:extLst>
            <a:ext uri="{FF2B5EF4-FFF2-40B4-BE49-F238E27FC236}">
              <a16:creationId xmlns:a16="http://schemas.microsoft.com/office/drawing/2014/main" id="{E71182BB-EB82-4F6F-9F56-9CCAA2423C72}"/>
            </a:ext>
          </a:extLst>
        </xdr:cNvPr>
        <xdr:cNvSpPr txBox="1"/>
      </xdr:nvSpPr>
      <xdr:spPr>
        <a:xfrm>
          <a:off x="11900544" y="1417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66964</xdr:rowOff>
    </xdr:from>
    <xdr:ext cx="405111" cy="259045"/>
    <xdr:sp macro="" textlink="">
      <xdr:nvSpPr>
        <xdr:cNvPr id="482" name="n_4mainValue【消防施設】&#10;有形固定資産減価償却率">
          <a:extLst>
            <a:ext uri="{FF2B5EF4-FFF2-40B4-BE49-F238E27FC236}">
              <a16:creationId xmlns:a16="http://schemas.microsoft.com/office/drawing/2014/main" id="{FE73DF39-913C-4FC6-8DFC-CB0F5FF00B63}"/>
            </a:ext>
          </a:extLst>
        </xdr:cNvPr>
        <xdr:cNvSpPr txBox="1"/>
      </xdr:nvSpPr>
      <xdr:spPr>
        <a:xfrm>
          <a:off x="11102984" y="1414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6359AAE3-1D3F-4F41-97A5-4F8BE85E0C6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F8DEAE0B-BF24-450A-ACC3-9CF0050ECF8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3384678B-7959-4B17-8E54-08BBA61E28D8}"/>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BCFEDB9D-AA0F-448B-9FC8-05B59C3B092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BE5FFF1A-25B7-45BA-A8FE-A257A6C7ABF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9EC01B69-097A-4A10-915F-59B0842A9D1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D2BE17EF-F6DF-4185-BD8B-0BEEB77530E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2580A9F8-1397-4934-965F-420E7EA8BA2F}"/>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10D6845A-AAA0-43A1-8148-D483752D7E7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2AE73424-030A-4A02-A5AF-DE9475CF6A1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a:extLst>
            <a:ext uri="{FF2B5EF4-FFF2-40B4-BE49-F238E27FC236}">
              <a16:creationId xmlns:a16="http://schemas.microsoft.com/office/drawing/2014/main" id="{5941EAB4-CED7-4D70-BD95-8141A65F3519}"/>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a:extLst>
            <a:ext uri="{FF2B5EF4-FFF2-40B4-BE49-F238E27FC236}">
              <a16:creationId xmlns:a16="http://schemas.microsoft.com/office/drawing/2014/main" id="{D7E5B2B7-9174-4D5B-964E-D96A5E7856F9}"/>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a:extLst>
            <a:ext uri="{FF2B5EF4-FFF2-40B4-BE49-F238E27FC236}">
              <a16:creationId xmlns:a16="http://schemas.microsoft.com/office/drawing/2014/main" id="{21BC1D21-8630-4D81-8824-9C7058B761B2}"/>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a:extLst>
            <a:ext uri="{FF2B5EF4-FFF2-40B4-BE49-F238E27FC236}">
              <a16:creationId xmlns:a16="http://schemas.microsoft.com/office/drawing/2014/main" id="{C01EBCC4-0880-4B1E-B637-324E6FA686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a:extLst>
            <a:ext uri="{FF2B5EF4-FFF2-40B4-BE49-F238E27FC236}">
              <a16:creationId xmlns:a16="http://schemas.microsoft.com/office/drawing/2014/main" id="{ED77A804-9595-4520-BBC6-52308A3B5763}"/>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a:extLst>
            <a:ext uri="{FF2B5EF4-FFF2-40B4-BE49-F238E27FC236}">
              <a16:creationId xmlns:a16="http://schemas.microsoft.com/office/drawing/2014/main" id="{DE998FB4-C17A-4266-BF72-8CE144FFD5E5}"/>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a:extLst>
            <a:ext uri="{FF2B5EF4-FFF2-40B4-BE49-F238E27FC236}">
              <a16:creationId xmlns:a16="http://schemas.microsoft.com/office/drawing/2014/main" id="{2BE63657-221E-4439-844F-9C22329BE131}"/>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a:extLst>
            <a:ext uri="{FF2B5EF4-FFF2-40B4-BE49-F238E27FC236}">
              <a16:creationId xmlns:a16="http://schemas.microsoft.com/office/drawing/2014/main" id="{65B16C3B-5E5C-4B2E-8159-F5DAFC4C728A}"/>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a:extLst>
            <a:ext uri="{FF2B5EF4-FFF2-40B4-BE49-F238E27FC236}">
              <a16:creationId xmlns:a16="http://schemas.microsoft.com/office/drawing/2014/main" id="{A3CD8263-02B4-4EDB-AC2B-4F65722E4B71}"/>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a:extLst>
            <a:ext uri="{FF2B5EF4-FFF2-40B4-BE49-F238E27FC236}">
              <a16:creationId xmlns:a16="http://schemas.microsoft.com/office/drawing/2014/main" id="{7AA5C79A-2D46-4EF2-A0B3-4B347F4B352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a:extLst>
            <a:ext uri="{FF2B5EF4-FFF2-40B4-BE49-F238E27FC236}">
              <a16:creationId xmlns:a16="http://schemas.microsoft.com/office/drawing/2014/main" id="{FC7FC570-18A9-4F1C-BE01-3ADCFE8C949A}"/>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a:extLst>
            <a:ext uri="{FF2B5EF4-FFF2-40B4-BE49-F238E27FC236}">
              <a16:creationId xmlns:a16="http://schemas.microsoft.com/office/drawing/2014/main" id="{CAD06EE6-45F6-4E62-AC11-597A2408CB3B}"/>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16F5B38D-7A22-45FA-8018-82A98DF39BF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4880D2DB-52FF-437B-BF28-7AF658CBFEA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10D58F91-BF65-4055-94FD-AEEE33EE238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508" name="直線コネクタ 507">
          <a:extLst>
            <a:ext uri="{FF2B5EF4-FFF2-40B4-BE49-F238E27FC236}">
              <a16:creationId xmlns:a16="http://schemas.microsoft.com/office/drawing/2014/main" id="{2BB0A012-C214-436A-B407-E057B6253714}"/>
            </a:ext>
          </a:extLst>
        </xdr:cNvPr>
        <xdr:cNvCxnSpPr/>
      </xdr:nvCxnSpPr>
      <xdr:spPr>
        <a:xfrm flipV="1">
          <a:off x="19509104" y="13201215"/>
          <a:ext cx="0" cy="1378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509" name="【消防施設】&#10;一人当たり面積最小値テキスト">
          <a:extLst>
            <a:ext uri="{FF2B5EF4-FFF2-40B4-BE49-F238E27FC236}">
              <a16:creationId xmlns:a16="http://schemas.microsoft.com/office/drawing/2014/main" id="{AFDD224D-5738-430B-BF0D-57766E67CA78}"/>
            </a:ext>
          </a:extLst>
        </xdr:cNvPr>
        <xdr:cNvSpPr txBox="1"/>
      </xdr:nvSpPr>
      <xdr:spPr>
        <a:xfrm>
          <a:off x="19547840" y="1458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510" name="直線コネクタ 509">
          <a:extLst>
            <a:ext uri="{FF2B5EF4-FFF2-40B4-BE49-F238E27FC236}">
              <a16:creationId xmlns:a16="http://schemas.microsoft.com/office/drawing/2014/main" id="{E91E1765-FC8C-4134-97DE-328CFE686BE9}"/>
            </a:ext>
          </a:extLst>
        </xdr:cNvPr>
        <xdr:cNvCxnSpPr/>
      </xdr:nvCxnSpPr>
      <xdr:spPr>
        <a:xfrm>
          <a:off x="19443700" y="14579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511" name="【消防施設】&#10;一人当たり面積最大値テキスト">
          <a:extLst>
            <a:ext uri="{FF2B5EF4-FFF2-40B4-BE49-F238E27FC236}">
              <a16:creationId xmlns:a16="http://schemas.microsoft.com/office/drawing/2014/main" id="{18F74661-C0A7-408C-A348-CA248E66F454}"/>
            </a:ext>
          </a:extLst>
        </xdr:cNvPr>
        <xdr:cNvSpPr txBox="1"/>
      </xdr:nvSpPr>
      <xdr:spPr>
        <a:xfrm>
          <a:off x="19547840" y="1298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512" name="直線コネクタ 511">
          <a:extLst>
            <a:ext uri="{FF2B5EF4-FFF2-40B4-BE49-F238E27FC236}">
              <a16:creationId xmlns:a16="http://schemas.microsoft.com/office/drawing/2014/main" id="{6700A74A-7268-4660-9B35-468F8A034839}"/>
            </a:ext>
          </a:extLst>
        </xdr:cNvPr>
        <xdr:cNvCxnSpPr/>
      </xdr:nvCxnSpPr>
      <xdr:spPr>
        <a:xfrm>
          <a:off x="19443700" y="13201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513" name="【消防施設】&#10;一人当たり面積平均値テキスト">
          <a:extLst>
            <a:ext uri="{FF2B5EF4-FFF2-40B4-BE49-F238E27FC236}">
              <a16:creationId xmlns:a16="http://schemas.microsoft.com/office/drawing/2014/main" id="{DFE77BCD-DC20-4406-A7FE-A7FE6BCFAD17}"/>
            </a:ext>
          </a:extLst>
        </xdr:cNvPr>
        <xdr:cNvSpPr txBox="1"/>
      </xdr:nvSpPr>
      <xdr:spPr>
        <a:xfrm>
          <a:off x="19547840" y="14412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14" name="フローチャート: 判断 513">
          <a:extLst>
            <a:ext uri="{FF2B5EF4-FFF2-40B4-BE49-F238E27FC236}">
              <a16:creationId xmlns:a16="http://schemas.microsoft.com/office/drawing/2014/main" id="{8C0D9CC0-DFA8-448D-875B-06D4E07323DD}"/>
            </a:ext>
          </a:extLst>
        </xdr:cNvPr>
        <xdr:cNvSpPr/>
      </xdr:nvSpPr>
      <xdr:spPr>
        <a:xfrm>
          <a:off x="19458940" y="1443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515" name="フローチャート: 判断 514">
          <a:extLst>
            <a:ext uri="{FF2B5EF4-FFF2-40B4-BE49-F238E27FC236}">
              <a16:creationId xmlns:a16="http://schemas.microsoft.com/office/drawing/2014/main" id="{2C394BD8-3616-4404-BBAE-896DE25182B4}"/>
            </a:ext>
          </a:extLst>
        </xdr:cNvPr>
        <xdr:cNvSpPr/>
      </xdr:nvSpPr>
      <xdr:spPr>
        <a:xfrm>
          <a:off x="18735040" y="144383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516" name="フローチャート: 判断 515">
          <a:extLst>
            <a:ext uri="{FF2B5EF4-FFF2-40B4-BE49-F238E27FC236}">
              <a16:creationId xmlns:a16="http://schemas.microsoft.com/office/drawing/2014/main" id="{7CE0D9D7-B6AA-4008-8D96-F586797E00D9}"/>
            </a:ext>
          </a:extLst>
        </xdr:cNvPr>
        <xdr:cNvSpPr/>
      </xdr:nvSpPr>
      <xdr:spPr>
        <a:xfrm>
          <a:off x="17937480" y="1444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517" name="フローチャート: 判断 516">
          <a:extLst>
            <a:ext uri="{FF2B5EF4-FFF2-40B4-BE49-F238E27FC236}">
              <a16:creationId xmlns:a16="http://schemas.microsoft.com/office/drawing/2014/main" id="{5E910E3E-5782-4B42-BE9D-616E2E132EED}"/>
            </a:ext>
          </a:extLst>
        </xdr:cNvPr>
        <xdr:cNvSpPr/>
      </xdr:nvSpPr>
      <xdr:spPr>
        <a:xfrm>
          <a:off x="17162780" y="144009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518" name="フローチャート: 判断 517">
          <a:extLst>
            <a:ext uri="{FF2B5EF4-FFF2-40B4-BE49-F238E27FC236}">
              <a16:creationId xmlns:a16="http://schemas.microsoft.com/office/drawing/2014/main" id="{918C9514-1C53-4A9D-8CF0-06E3448286E8}"/>
            </a:ext>
          </a:extLst>
        </xdr:cNvPr>
        <xdr:cNvSpPr/>
      </xdr:nvSpPr>
      <xdr:spPr>
        <a:xfrm>
          <a:off x="16388080" y="14434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A1C4DEFA-7575-4D0F-9CBE-AD76EC4E7F4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BDF11A8-5034-4E75-B3DF-DB1E1C85A6D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BC46DA51-F665-4522-A76E-2FCDD4592C8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4C7A13CF-B97F-4804-8AE3-5ABB21FF67EC}"/>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96A3A773-F589-4217-A243-33D2821A138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108784</xdr:rowOff>
    </xdr:from>
    <xdr:to>
      <xdr:col>116</xdr:col>
      <xdr:colOff>114300</xdr:colOff>
      <xdr:row>86</xdr:row>
      <xdr:rowOff>38934</xdr:rowOff>
    </xdr:to>
    <xdr:sp macro="" textlink="">
      <xdr:nvSpPr>
        <xdr:cNvPr id="524" name="楕円 523">
          <a:extLst>
            <a:ext uri="{FF2B5EF4-FFF2-40B4-BE49-F238E27FC236}">
              <a16:creationId xmlns:a16="http://schemas.microsoft.com/office/drawing/2014/main" id="{25C99076-F844-4546-B338-DA05F98DBB45}"/>
            </a:ext>
          </a:extLst>
        </xdr:cNvPr>
        <xdr:cNvSpPr/>
      </xdr:nvSpPr>
      <xdr:spPr>
        <a:xfrm>
          <a:off x="19458940" y="143581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131661</xdr:rowOff>
    </xdr:from>
    <xdr:ext cx="469744" cy="259045"/>
    <xdr:sp macro="" textlink="">
      <xdr:nvSpPr>
        <xdr:cNvPr id="525" name="【消防施設】&#10;一人当たり面積該当値テキスト">
          <a:extLst>
            <a:ext uri="{FF2B5EF4-FFF2-40B4-BE49-F238E27FC236}">
              <a16:creationId xmlns:a16="http://schemas.microsoft.com/office/drawing/2014/main" id="{A58ACF91-8F42-4EDC-80CE-BE49B1A25F76}"/>
            </a:ext>
          </a:extLst>
        </xdr:cNvPr>
        <xdr:cNvSpPr txBox="1"/>
      </xdr:nvSpPr>
      <xdr:spPr>
        <a:xfrm>
          <a:off x="19547840" y="1421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111398</xdr:rowOff>
    </xdr:from>
    <xdr:to>
      <xdr:col>112</xdr:col>
      <xdr:colOff>38100</xdr:colOff>
      <xdr:row>86</xdr:row>
      <xdr:rowOff>41548</xdr:rowOff>
    </xdr:to>
    <xdr:sp macro="" textlink="">
      <xdr:nvSpPr>
        <xdr:cNvPr id="526" name="楕円 525">
          <a:extLst>
            <a:ext uri="{FF2B5EF4-FFF2-40B4-BE49-F238E27FC236}">
              <a16:creationId xmlns:a16="http://schemas.microsoft.com/office/drawing/2014/main" id="{12640FCD-489E-4761-96FA-B77CB3814349}"/>
            </a:ext>
          </a:extLst>
        </xdr:cNvPr>
        <xdr:cNvSpPr/>
      </xdr:nvSpPr>
      <xdr:spPr>
        <a:xfrm>
          <a:off x="18735040" y="143607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159584</xdr:rowOff>
    </xdr:from>
    <xdr:to>
      <xdr:col>116</xdr:col>
      <xdr:colOff>63500</xdr:colOff>
      <xdr:row>85</xdr:row>
      <xdr:rowOff>162198</xdr:rowOff>
    </xdr:to>
    <xdr:cxnSp macro="">
      <xdr:nvCxnSpPr>
        <xdr:cNvPr id="527" name="直線コネクタ 526">
          <a:extLst>
            <a:ext uri="{FF2B5EF4-FFF2-40B4-BE49-F238E27FC236}">
              <a16:creationId xmlns:a16="http://schemas.microsoft.com/office/drawing/2014/main" id="{24AA0E51-ABEE-4DD0-9A88-C0EA80E689E4}"/>
            </a:ext>
          </a:extLst>
        </xdr:cNvPr>
        <xdr:cNvCxnSpPr/>
      </xdr:nvCxnSpPr>
      <xdr:spPr>
        <a:xfrm flipV="1">
          <a:off x="18778220" y="14408984"/>
          <a:ext cx="73152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113683</xdr:rowOff>
    </xdr:from>
    <xdr:to>
      <xdr:col>107</xdr:col>
      <xdr:colOff>101600</xdr:colOff>
      <xdr:row>86</xdr:row>
      <xdr:rowOff>43833</xdr:rowOff>
    </xdr:to>
    <xdr:sp macro="" textlink="">
      <xdr:nvSpPr>
        <xdr:cNvPr id="528" name="楕円 527">
          <a:extLst>
            <a:ext uri="{FF2B5EF4-FFF2-40B4-BE49-F238E27FC236}">
              <a16:creationId xmlns:a16="http://schemas.microsoft.com/office/drawing/2014/main" id="{E5AFD89B-D136-4D53-8846-281F17759218}"/>
            </a:ext>
          </a:extLst>
        </xdr:cNvPr>
        <xdr:cNvSpPr/>
      </xdr:nvSpPr>
      <xdr:spPr>
        <a:xfrm>
          <a:off x="17937480" y="143630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162198</xdr:rowOff>
    </xdr:from>
    <xdr:to>
      <xdr:col>111</xdr:col>
      <xdr:colOff>177800</xdr:colOff>
      <xdr:row>85</xdr:row>
      <xdr:rowOff>164483</xdr:rowOff>
    </xdr:to>
    <xdr:cxnSp macro="">
      <xdr:nvCxnSpPr>
        <xdr:cNvPr id="529" name="直線コネクタ 528">
          <a:extLst>
            <a:ext uri="{FF2B5EF4-FFF2-40B4-BE49-F238E27FC236}">
              <a16:creationId xmlns:a16="http://schemas.microsoft.com/office/drawing/2014/main" id="{643DD39E-FB46-4F86-8788-E45665270C80}"/>
            </a:ext>
          </a:extLst>
        </xdr:cNvPr>
        <xdr:cNvCxnSpPr/>
      </xdr:nvCxnSpPr>
      <xdr:spPr>
        <a:xfrm flipV="1">
          <a:off x="17988280" y="14411598"/>
          <a:ext cx="78994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117275</xdr:rowOff>
    </xdr:from>
    <xdr:to>
      <xdr:col>102</xdr:col>
      <xdr:colOff>165100</xdr:colOff>
      <xdr:row>86</xdr:row>
      <xdr:rowOff>47425</xdr:rowOff>
    </xdr:to>
    <xdr:sp macro="" textlink="">
      <xdr:nvSpPr>
        <xdr:cNvPr id="530" name="楕円 529">
          <a:extLst>
            <a:ext uri="{FF2B5EF4-FFF2-40B4-BE49-F238E27FC236}">
              <a16:creationId xmlns:a16="http://schemas.microsoft.com/office/drawing/2014/main" id="{C90CB571-6442-4C8C-9DE2-89F54F03AF17}"/>
            </a:ext>
          </a:extLst>
        </xdr:cNvPr>
        <xdr:cNvSpPr/>
      </xdr:nvSpPr>
      <xdr:spPr>
        <a:xfrm>
          <a:off x="17162780" y="1436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164483</xdr:rowOff>
    </xdr:from>
    <xdr:to>
      <xdr:col>107</xdr:col>
      <xdr:colOff>50800</xdr:colOff>
      <xdr:row>85</xdr:row>
      <xdr:rowOff>168075</xdr:rowOff>
    </xdr:to>
    <xdr:cxnSp macro="">
      <xdr:nvCxnSpPr>
        <xdr:cNvPr id="531" name="直線コネクタ 530">
          <a:extLst>
            <a:ext uri="{FF2B5EF4-FFF2-40B4-BE49-F238E27FC236}">
              <a16:creationId xmlns:a16="http://schemas.microsoft.com/office/drawing/2014/main" id="{55F5DFD0-4594-4AA6-ABD0-1AF8B202ED02}"/>
            </a:ext>
          </a:extLst>
        </xdr:cNvPr>
        <xdr:cNvCxnSpPr/>
      </xdr:nvCxnSpPr>
      <xdr:spPr>
        <a:xfrm flipV="1">
          <a:off x="17213580" y="14413883"/>
          <a:ext cx="7747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120867</xdr:rowOff>
    </xdr:from>
    <xdr:to>
      <xdr:col>98</xdr:col>
      <xdr:colOff>38100</xdr:colOff>
      <xdr:row>86</xdr:row>
      <xdr:rowOff>51017</xdr:rowOff>
    </xdr:to>
    <xdr:sp macro="" textlink="">
      <xdr:nvSpPr>
        <xdr:cNvPr id="532" name="楕円 531">
          <a:extLst>
            <a:ext uri="{FF2B5EF4-FFF2-40B4-BE49-F238E27FC236}">
              <a16:creationId xmlns:a16="http://schemas.microsoft.com/office/drawing/2014/main" id="{B9DCD322-00D5-4C7D-BA93-75ACF1094754}"/>
            </a:ext>
          </a:extLst>
        </xdr:cNvPr>
        <xdr:cNvSpPr/>
      </xdr:nvSpPr>
      <xdr:spPr>
        <a:xfrm>
          <a:off x="16388080" y="143702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168075</xdr:rowOff>
    </xdr:from>
    <xdr:to>
      <xdr:col>102</xdr:col>
      <xdr:colOff>114300</xdr:colOff>
      <xdr:row>86</xdr:row>
      <xdr:rowOff>217</xdr:rowOff>
    </xdr:to>
    <xdr:cxnSp macro="">
      <xdr:nvCxnSpPr>
        <xdr:cNvPr id="533" name="直線コネクタ 532">
          <a:extLst>
            <a:ext uri="{FF2B5EF4-FFF2-40B4-BE49-F238E27FC236}">
              <a16:creationId xmlns:a16="http://schemas.microsoft.com/office/drawing/2014/main" id="{0FE44B79-B317-4837-B8C0-EABD7D246381}"/>
            </a:ext>
          </a:extLst>
        </xdr:cNvPr>
        <xdr:cNvCxnSpPr/>
      </xdr:nvCxnSpPr>
      <xdr:spPr>
        <a:xfrm flipV="1">
          <a:off x="16431260" y="1441747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534" name="n_1aveValue【消防施設】&#10;一人当たり面積">
          <a:extLst>
            <a:ext uri="{FF2B5EF4-FFF2-40B4-BE49-F238E27FC236}">
              <a16:creationId xmlns:a16="http://schemas.microsoft.com/office/drawing/2014/main" id="{F393BDCF-FA40-4265-86B3-FE9C92E7780A}"/>
            </a:ext>
          </a:extLst>
        </xdr:cNvPr>
        <xdr:cNvSpPr txBox="1"/>
      </xdr:nvSpPr>
      <xdr:spPr>
        <a:xfrm>
          <a:off x="18561127" y="1453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535" name="n_2aveValue【消防施設】&#10;一人当たり面積">
          <a:extLst>
            <a:ext uri="{FF2B5EF4-FFF2-40B4-BE49-F238E27FC236}">
              <a16:creationId xmlns:a16="http://schemas.microsoft.com/office/drawing/2014/main" id="{9068C6B7-1CC8-4470-A31A-2A10A97195A8}"/>
            </a:ext>
          </a:extLst>
        </xdr:cNvPr>
        <xdr:cNvSpPr txBox="1"/>
      </xdr:nvSpPr>
      <xdr:spPr>
        <a:xfrm>
          <a:off x="17776267" y="14533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72843</xdr:rowOff>
    </xdr:from>
    <xdr:ext cx="469744" cy="259045"/>
    <xdr:sp macro="" textlink="">
      <xdr:nvSpPr>
        <xdr:cNvPr id="536" name="n_3aveValue【消防施設】&#10;一人当たり面積">
          <a:extLst>
            <a:ext uri="{FF2B5EF4-FFF2-40B4-BE49-F238E27FC236}">
              <a16:creationId xmlns:a16="http://schemas.microsoft.com/office/drawing/2014/main" id="{414598CC-8439-4ED7-8873-6B7D2E030809}"/>
            </a:ext>
          </a:extLst>
        </xdr:cNvPr>
        <xdr:cNvSpPr txBox="1"/>
      </xdr:nvSpPr>
      <xdr:spPr>
        <a:xfrm>
          <a:off x="17001567" y="1448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110072</xdr:rowOff>
    </xdr:from>
    <xdr:ext cx="469744" cy="259045"/>
    <xdr:sp macro="" textlink="">
      <xdr:nvSpPr>
        <xdr:cNvPr id="537" name="n_4aveValue【消防施設】&#10;一人当たり面積">
          <a:extLst>
            <a:ext uri="{FF2B5EF4-FFF2-40B4-BE49-F238E27FC236}">
              <a16:creationId xmlns:a16="http://schemas.microsoft.com/office/drawing/2014/main" id="{FD892DBF-DFE1-4F41-86F0-170185F7F847}"/>
            </a:ext>
          </a:extLst>
        </xdr:cNvPr>
        <xdr:cNvSpPr txBox="1"/>
      </xdr:nvSpPr>
      <xdr:spPr>
        <a:xfrm>
          <a:off x="16226867" y="145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58075</xdr:rowOff>
    </xdr:from>
    <xdr:ext cx="469744" cy="259045"/>
    <xdr:sp macro="" textlink="">
      <xdr:nvSpPr>
        <xdr:cNvPr id="538" name="n_1mainValue【消防施設】&#10;一人当たり面積">
          <a:extLst>
            <a:ext uri="{FF2B5EF4-FFF2-40B4-BE49-F238E27FC236}">
              <a16:creationId xmlns:a16="http://schemas.microsoft.com/office/drawing/2014/main" id="{25D47559-A263-4ADB-9D96-E52A86978000}"/>
            </a:ext>
          </a:extLst>
        </xdr:cNvPr>
        <xdr:cNvSpPr txBox="1"/>
      </xdr:nvSpPr>
      <xdr:spPr>
        <a:xfrm>
          <a:off x="18561127" y="1413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60360</xdr:rowOff>
    </xdr:from>
    <xdr:ext cx="469744" cy="259045"/>
    <xdr:sp macro="" textlink="">
      <xdr:nvSpPr>
        <xdr:cNvPr id="539" name="n_2mainValue【消防施設】&#10;一人当たり面積">
          <a:extLst>
            <a:ext uri="{FF2B5EF4-FFF2-40B4-BE49-F238E27FC236}">
              <a16:creationId xmlns:a16="http://schemas.microsoft.com/office/drawing/2014/main" id="{20BE297B-DAE6-482A-8B43-D732D5C80D3E}"/>
            </a:ext>
          </a:extLst>
        </xdr:cNvPr>
        <xdr:cNvSpPr txBox="1"/>
      </xdr:nvSpPr>
      <xdr:spPr>
        <a:xfrm>
          <a:off x="17776267" y="1414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63952</xdr:rowOff>
    </xdr:from>
    <xdr:ext cx="469744" cy="259045"/>
    <xdr:sp macro="" textlink="">
      <xdr:nvSpPr>
        <xdr:cNvPr id="540" name="n_3mainValue【消防施設】&#10;一人当たり面積">
          <a:extLst>
            <a:ext uri="{FF2B5EF4-FFF2-40B4-BE49-F238E27FC236}">
              <a16:creationId xmlns:a16="http://schemas.microsoft.com/office/drawing/2014/main" id="{48B7FA1F-374F-4CA4-BC01-DDE83B95BF49}"/>
            </a:ext>
          </a:extLst>
        </xdr:cNvPr>
        <xdr:cNvSpPr txBox="1"/>
      </xdr:nvSpPr>
      <xdr:spPr>
        <a:xfrm>
          <a:off x="17001567" y="1414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67544</xdr:rowOff>
    </xdr:from>
    <xdr:ext cx="469744" cy="259045"/>
    <xdr:sp macro="" textlink="">
      <xdr:nvSpPr>
        <xdr:cNvPr id="541" name="n_4mainValue【消防施設】&#10;一人当たり面積">
          <a:extLst>
            <a:ext uri="{FF2B5EF4-FFF2-40B4-BE49-F238E27FC236}">
              <a16:creationId xmlns:a16="http://schemas.microsoft.com/office/drawing/2014/main" id="{77C844D1-0540-489B-BC8C-2681801411FB}"/>
            </a:ext>
          </a:extLst>
        </xdr:cNvPr>
        <xdr:cNvSpPr txBox="1"/>
      </xdr:nvSpPr>
      <xdr:spPr>
        <a:xfrm>
          <a:off x="16226867" y="1414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BB016C36-A7AD-4F02-9E75-B286680DE76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2647B7B7-0162-4B20-BDFF-10E3A794478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A6C20C27-1558-4380-876C-2B09B5A15E91}"/>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34EA2443-1ACC-4567-B3CB-A28C01F300B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9356EF6B-3CFB-4599-A59F-1B6EE37BC31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96D73A15-F12F-4411-86D5-AEF42304C18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AEDA07CB-4B25-4C5B-B4B2-E18539ACB51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381FE47E-C38B-4A80-8457-ED274C55AD6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F61811F0-452E-498C-A713-C89D5384590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B831AADA-725F-4F73-8C24-58BF17288D0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5FEFEB2D-A4A3-4116-8E67-392D9BEE7285}"/>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6A06E289-90A7-4521-8C7F-CA3DEDF320B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AC2FC8B1-6502-4C23-B674-0F98C86D75E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90074BED-95D0-4EEB-9EE3-0B2AD6CC979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A5584D7F-C4C1-4045-AF3E-B22A98A0A071}"/>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FB0DA127-AFE1-4851-9DF2-BFAD66CFF32C}"/>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54C69591-288E-4A03-88D3-8CF79BEDB603}"/>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69CC6AFE-3449-4F56-BE95-4CCE48392FC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57E501CA-3A48-4EFC-9DBE-A32A36DAA92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B5614527-335B-4A30-8353-9310D77DC77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3DBB7673-F610-41DC-B0F0-CC736A3D08FD}"/>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D45438EF-29C9-42E8-9691-CE82D0C59EC4}"/>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67712889-F3EA-4A12-B5DB-C4816AFFAFF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8EA9182A-9F24-4ABA-B5B3-60EB969801C6}"/>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31B6C129-E0A8-4285-9B6A-8F46101FA96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C99C5EB4-7AA8-4F89-9366-037E96837CC9}"/>
            </a:ext>
          </a:extLst>
        </xdr:cNvPr>
        <xdr:cNvCxnSpPr/>
      </xdr:nvCxnSpPr>
      <xdr:spPr>
        <a:xfrm flipV="1">
          <a:off x="14375764" y="16763999"/>
          <a:ext cx="0" cy="154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7D68A1CC-C258-495D-BBFA-7EE19A025EFB}"/>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5826307F-0AD3-4D02-A004-E9ABF8428D24}"/>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70" name="【庁舎】&#10;有形固定資産減価償却率最大値テキスト">
          <a:extLst>
            <a:ext uri="{FF2B5EF4-FFF2-40B4-BE49-F238E27FC236}">
              <a16:creationId xmlns:a16="http://schemas.microsoft.com/office/drawing/2014/main" id="{2DC74ED3-AF75-4DBF-A78B-F3D2F85CA8D6}"/>
            </a:ext>
          </a:extLst>
        </xdr:cNvPr>
        <xdr:cNvSpPr txBox="1"/>
      </xdr:nvSpPr>
      <xdr:spPr>
        <a:xfrm>
          <a:off x="14414500" y="165430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71" name="直線コネクタ 570">
          <a:extLst>
            <a:ext uri="{FF2B5EF4-FFF2-40B4-BE49-F238E27FC236}">
              <a16:creationId xmlns:a16="http://schemas.microsoft.com/office/drawing/2014/main" id="{925312F0-836B-4E39-9A2F-6054895CAF5C}"/>
            </a:ext>
          </a:extLst>
        </xdr:cNvPr>
        <xdr:cNvCxnSpPr/>
      </xdr:nvCxnSpPr>
      <xdr:spPr>
        <a:xfrm>
          <a:off x="142875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72" name="【庁舎】&#10;有形固定資産減価償却率平均値テキスト">
          <a:extLst>
            <a:ext uri="{FF2B5EF4-FFF2-40B4-BE49-F238E27FC236}">
              <a16:creationId xmlns:a16="http://schemas.microsoft.com/office/drawing/2014/main" id="{EA945ABF-ED92-463B-BAD3-9229A72C6582}"/>
            </a:ext>
          </a:extLst>
        </xdr:cNvPr>
        <xdr:cNvSpPr txBox="1"/>
      </xdr:nvSpPr>
      <xdr:spPr>
        <a:xfrm>
          <a:off x="14414500" y="17315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73" name="フローチャート: 判断 572">
          <a:extLst>
            <a:ext uri="{FF2B5EF4-FFF2-40B4-BE49-F238E27FC236}">
              <a16:creationId xmlns:a16="http://schemas.microsoft.com/office/drawing/2014/main" id="{8383DE21-F7F5-46AF-8C27-9068EC2202B5}"/>
            </a:ext>
          </a:extLst>
        </xdr:cNvPr>
        <xdr:cNvSpPr/>
      </xdr:nvSpPr>
      <xdr:spPr>
        <a:xfrm>
          <a:off x="14325600" y="174599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4" name="フローチャート: 判断 573">
          <a:extLst>
            <a:ext uri="{FF2B5EF4-FFF2-40B4-BE49-F238E27FC236}">
              <a16:creationId xmlns:a16="http://schemas.microsoft.com/office/drawing/2014/main" id="{369D64D4-117B-4781-B4ED-1F5CD5B074C0}"/>
            </a:ext>
          </a:extLst>
        </xdr:cNvPr>
        <xdr:cNvSpPr/>
      </xdr:nvSpPr>
      <xdr:spPr>
        <a:xfrm>
          <a:off x="13578840" y="174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75" name="フローチャート: 判断 574">
          <a:extLst>
            <a:ext uri="{FF2B5EF4-FFF2-40B4-BE49-F238E27FC236}">
              <a16:creationId xmlns:a16="http://schemas.microsoft.com/office/drawing/2014/main" id="{B943B04A-BC03-423C-BFC8-5781D0E02CE4}"/>
            </a:ext>
          </a:extLst>
        </xdr:cNvPr>
        <xdr:cNvSpPr/>
      </xdr:nvSpPr>
      <xdr:spPr>
        <a:xfrm>
          <a:off x="12804140" y="1749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576" name="フローチャート: 判断 575">
          <a:extLst>
            <a:ext uri="{FF2B5EF4-FFF2-40B4-BE49-F238E27FC236}">
              <a16:creationId xmlns:a16="http://schemas.microsoft.com/office/drawing/2014/main" id="{4C459809-41F2-44D2-B8D7-15BF610614AB}"/>
            </a:ext>
          </a:extLst>
        </xdr:cNvPr>
        <xdr:cNvSpPr/>
      </xdr:nvSpPr>
      <xdr:spPr>
        <a:xfrm>
          <a:off x="12029440" y="174926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577" name="フローチャート: 判断 576">
          <a:extLst>
            <a:ext uri="{FF2B5EF4-FFF2-40B4-BE49-F238E27FC236}">
              <a16:creationId xmlns:a16="http://schemas.microsoft.com/office/drawing/2014/main" id="{59BAD30C-73F8-4240-BC2E-A81F7D59448F}"/>
            </a:ext>
          </a:extLst>
        </xdr:cNvPr>
        <xdr:cNvSpPr/>
      </xdr:nvSpPr>
      <xdr:spPr>
        <a:xfrm>
          <a:off x="11231880" y="1765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8960BE07-071C-433A-B14A-970BFFFAD01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D4AC3701-5A20-4119-82C5-9AB96EBB743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183D93F6-A63D-4D92-AE73-996A7D409522}"/>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A7E82F17-6E12-4C82-B740-204D8EF30D31}"/>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2AF00B29-9ACB-40FD-8A13-6BA6A014FE2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583" name="楕円 582">
          <a:extLst>
            <a:ext uri="{FF2B5EF4-FFF2-40B4-BE49-F238E27FC236}">
              <a16:creationId xmlns:a16="http://schemas.microsoft.com/office/drawing/2014/main" id="{3A48E075-0496-4F71-830F-A2CA8E84BBF3}"/>
            </a:ext>
          </a:extLst>
        </xdr:cNvPr>
        <xdr:cNvSpPr/>
      </xdr:nvSpPr>
      <xdr:spPr>
        <a:xfrm>
          <a:off x="14325600" y="1760365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147519</xdr:rowOff>
    </xdr:from>
    <xdr:ext cx="405111" cy="259045"/>
    <xdr:sp macro="" textlink="">
      <xdr:nvSpPr>
        <xdr:cNvPr id="584" name="【庁舎】&#10;有形固定資産減価償却率該当値テキスト">
          <a:extLst>
            <a:ext uri="{FF2B5EF4-FFF2-40B4-BE49-F238E27FC236}">
              <a16:creationId xmlns:a16="http://schemas.microsoft.com/office/drawing/2014/main" id="{C86907FE-E414-40C5-8B54-5B4C6734E90C}"/>
            </a:ext>
          </a:extLst>
        </xdr:cNvPr>
        <xdr:cNvSpPr txBox="1"/>
      </xdr:nvSpPr>
      <xdr:spPr>
        <a:xfrm>
          <a:off x="14414500" y="1758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585" name="楕円 584">
          <a:extLst>
            <a:ext uri="{FF2B5EF4-FFF2-40B4-BE49-F238E27FC236}">
              <a16:creationId xmlns:a16="http://schemas.microsoft.com/office/drawing/2014/main" id="{A395F57B-FC58-4B2A-99B4-9BBC52981A95}"/>
            </a:ext>
          </a:extLst>
        </xdr:cNvPr>
        <xdr:cNvSpPr/>
      </xdr:nvSpPr>
      <xdr:spPr>
        <a:xfrm>
          <a:off x="1357884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48442</xdr:rowOff>
    </xdr:to>
    <xdr:cxnSp macro="">
      <xdr:nvCxnSpPr>
        <xdr:cNvPr id="586" name="直線コネクタ 585">
          <a:extLst>
            <a:ext uri="{FF2B5EF4-FFF2-40B4-BE49-F238E27FC236}">
              <a16:creationId xmlns:a16="http://schemas.microsoft.com/office/drawing/2014/main" id="{8F7B3ECC-011D-4DEC-A2C6-469346135E3F}"/>
            </a:ext>
          </a:extLst>
        </xdr:cNvPr>
        <xdr:cNvCxnSpPr/>
      </xdr:nvCxnSpPr>
      <xdr:spPr>
        <a:xfrm>
          <a:off x="13629640" y="17627781"/>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587" name="楕円 586">
          <a:extLst>
            <a:ext uri="{FF2B5EF4-FFF2-40B4-BE49-F238E27FC236}">
              <a16:creationId xmlns:a16="http://schemas.microsoft.com/office/drawing/2014/main" id="{01179F43-702E-49CB-940D-431BFDBE7234}"/>
            </a:ext>
          </a:extLst>
        </xdr:cNvPr>
        <xdr:cNvSpPr/>
      </xdr:nvSpPr>
      <xdr:spPr>
        <a:xfrm>
          <a:off x="12804140" y="18261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109</xdr:row>
      <xdr:rowOff>35379</xdr:rowOff>
    </xdr:to>
    <xdr:cxnSp macro="">
      <xdr:nvCxnSpPr>
        <xdr:cNvPr id="588" name="直線コネクタ 587">
          <a:extLst>
            <a:ext uri="{FF2B5EF4-FFF2-40B4-BE49-F238E27FC236}">
              <a16:creationId xmlns:a16="http://schemas.microsoft.com/office/drawing/2014/main" id="{40BF527F-BF4F-424D-A40A-3CC98C34E0AA}"/>
            </a:ext>
          </a:extLst>
        </xdr:cNvPr>
        <xdr:cNvCxnSpPr/>
      </xdr:nvCxnSpPr>
      <xdr:spPr>
        <a:xfrm flipV="1">
          <a:off x="12854940" y="17627781"/>
          <a:ext cx="774700" cy="68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589" name="楕円 588">
          <a:extLst>
            <a:ext uri="{FF2B5EF4-FFF2-40B4-BE49-F238E27FC236}">
              <a16:creationId xmlns:a16="http://schemas.microsoft.com/office/drawing/2014/main" id="{2A0BFB32-199A-4B36-A157-2F9245FEBEFD}"/>
            </a:ext>
          </a:extLst>
        </xdr:cNvPr>
        <xdr:cNvSpPr/>
      </xdr:nvSpPr>
      <xdr:spPr>
        <a:xfrm>
          <a:off x="12029440" y="182611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590" name="直線コネクタ 589">
          <a:extLst>
            <a:ext uri="{FF2B5EF4-FFF2-40B4-BE49-F238E27FC236}">
              <a16:creationId xmlns:a16="http://schemas.microsoft.com/office/drawing/2014/main" id="{2FF3B359-CA89-4FAE-AED5-3BA9F5686C4F}"/>
            </a:ext>
          </a:extLst>
        </xdr:cNvPr>
        <xdr:cNvCxnSpPr/>
      </xdr:nvCxnSpPr>
      <xdr:spPr>
        <a:xfrm>
          <a:off x="12072620" y="183081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591" name="楕円 590">
          <a:extLst>
            <a:ext uri="{FF2B5EF4-FFF2-40B4-BE49-F238E27FC236}">
              <a16:creationId xmlns:a16="http://schemas.microsoft.com/office/drawing/2014/main" id="{85DC126E-6BE6-4640-894B-F2CD5DEA6DA9}"/>
            </a:ext>
          </a:extLst>
        </xdr:cNvPr>
        <xdr:cNvSpPr/>
      </xdr:nvSpPr>
      <xdr:spPr>
        <a:xfrm>
          <a:off x="11231880" y="18261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592" name="直線コネクタ 591">
          <a:extLst>
            <a:ext uri="{FF2B5EF4-FFF2-40B4-BE49-F238E27FC236}">
              <a16:creationId xmlns:a16="http://schemas.microsoft.com/office/drawing/2014/main" id="{682A64C7-CE94-41A7-A972-EABF01306FAD}"/>
            </a:ext>
          </a:extLst>
        </xdr:cNvPr>
        <xdr:cNvCxnSpPr/>
      </xdr:nvCxnSpPr>
      <xdr:spPr>
        <a:xfrm>
          <a:off x="11282680" y="183081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3" name="n_1aveValue【庁舎】&#10;有形固定資産減価償却率">
          <a:extLst>
            <a:ext uri="{FF2B5EF4-FFF2-40B4-BE49-F238E27FC236}">
              <a16:creationId xmlns:a16="http://schemas.microsoft.com/office/drawing/2014/main" id="{F2D25FDF-65FA-4A79-B77F-A868234F2E6F}"/>
            </a:ext>
          </a:extLst>
        </xdr:cNvPr>
        <xdr:cNvSpPr txBox="1"/>
      </xdr:nvSpPr>
      <xdr:spPr>
        <a:xfrm>
          <a:off x="1343724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94" name="n_2aveValue【庁舎】&#10;有形固定資産減価償却率">
          <a:extLst>
            <a:ext uri="{FF2B5EF4-FFF2-40B4-BE49-F238E27FC236}">
              <a16:creationId xmlns:a16="http://schemas.microsoft.com/office/drawing/2014/main" id="{11BA2CE4-874E-4FE8-8C37-AC3A1C0A3657}"/>
            </a:ext>
          </a:extLst>
        </xdr:cNvPr>
        <xdr:cNvSpPr txBox="1"/>
      </xdr:nvSpPr>
      <xdr:spPr>
        <a:xfrm>
          <a:off x="1267524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595" name="n_3aveValue【庁舎】&#10;有形固定資産減価償却率">
          <a:extLst>
            <a:ext uri="{FF2B5EF4-FFF2-40B4-BE49-F238E27FC236}">
              <a16:creationId xmlns:a16="http://schemas.microsoft.com/office/drawing/2014/main" id="{C3BACA8F-FCD6-4AC9-9A8D-4793A7E6F5AA}"/>
            </a:ext>
          </a:extLst>
        </xdr:cNvPr>
        <xdr:cNvSpPr txBox="1"/>
      </xdr:nvSpPr>
      <xdr:spPr>
        <a:xfrm>
          <a:off x="119005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596" name="n_4aveValue【庁舎】&#10;有形固定資産減価償却率">
          <a:extLst>
            <a:ext uri="{FF2B5EF4-FFF2-40B4-BE49-F238E27FC236}">
              <a16:creationId xmlns:a16="http://schemas.microsoft.com/office/drawing/2014/main" id="{C7D6FC40-AEA8-4207-A091-CC98468857E6}"/>
            </a:ext>
          </a:extLst>
        </xdr:cNvPr>
        <xdr:cNvSpPr txBox="1"/>
      </xdr:nvSpPr>
      <xdr:spPr>
        <a:xfrm>
          <a:off x="1110298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67508</xdr:rowOff>
    </xdr:from>
    <xdr:ext cx="405111" cy="259045"/>
    <xdr:sp macro="" textlink="">
      <xdr:nvSpPr>
        <xdr:cNvPr id="597" name="n_1mainValue【庁舎】&#10;有形固定資産減価償却率">
          <a:extLst>
            <a:ext uri="{FF2B5EF4-FFF2-40B4-BE49-F238E27FC236}">
              <a16:creationId xmlns:a16="http://schemas.microsoft.com/office/drawing/2014/main" id="{2D4B53B4-CB96-43F3-BA2D-8B1493086BD1}"/>
            </a:ext>
          </a:extLst>
        </xdr:cNvPr>
        <xdr:cNvSpPr txBox="1"/>
      </xdr:nvSpPr>
      <xdr:spPr>
        <a:xfrm>
          <a:off x="13437244" y="176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598" name="n_2mainValue【庁舎】&#10;有形固定資産減価償却率">
          <a:extLst>
            <a:ext uri="{FF2B5EF4-FFF2-40B4-BE49-F238E27FC236}">
              <a16:creationId xmlns:a16="http://schemas.microsoft.com/office/drawing/2014/main" id="{A8B5E92D-2774-4A7A-96F1-6844B2585F73}"/>
            </a:ext>
          </a:extLst>
        </xdr:cNvPr>
        <xdr:cNvSpPr txBox="1"/>
      </xdr:nvSpPr>
      <xdr:spPr>
        <a:xfrm>
          <a:off x="1264292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599" name="n_3mainValue【庁舎】&#10;有形固定資産減価償却率">
          <a:extLst>
            <a:ext uri="{FF2B5EF4-FFF2-40B4-BE49-F238E27FC236}">
              <a16:creationId xmlns:a16="http://schemas.microsoft.com/office/drawing/2014/main" id="{3F6AB352-2EA7-4BF7-8061-4219FA840E7C}"/>
            </a:ext>
          </a:extLst>
        </xdr:cNvPr>
        <xdr:cNvSpPr txBox="1"/>
      </xdr:nvSpPr>
      <xdr:spPr>
        <a:xfrm>
          <a:off x="1186822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00" name="n_4mainValue【庁舎】&#10;有形固定資産減価償却率">
          <a:extLst>
            <a:ext uri="{FF2B5EF4-FFF2-40B4-BE49-F238E27FC236}">
              <a16:creationId xmlns:a16="http://schemas.microsoft.com/office/drawing/2014/main" id="{87266C20-2CF7-4B4B-AD98-4DE166942925}"/>
            </a:ext>
          </a:extLst>
        </xdr:cNvPr>
        <xdr:cNvSpPr txBox="1"/>
      </xdr:nvSpPr>
      <xdr:spPr>
        <a:xfrm>
          <a:off x="11070667" y="1835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A8F6FA2A-7053-4364-A751-89CDFA4761F1}"/>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448C9D42-CE5D-407C-9D99-E8172A5FF98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675245BF-E59F-40D5-8EC0-268508C6A2B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F0FFD869-D006-48F8-AC29-66A80827C7E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B062E74A-CF63-46E6-8869-714C80F0A788}"/>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F6E1E315-7D57-41C7-99DF-099C0E0295B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B66694E6-4D6A-448B-8D00-0FBF198FF19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2F19E961-1F98-4A4C-A60A-DC56240B464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3A8314BA-D8BE-42FB-AC0C-E44C7173C011}"/>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6080B9A0-37F1-4B78-A244-BC7995509A2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1" name="直線コネクタ 610">
          <a:extLst>
            <a:ext uri="{FF2B5EF4-FFF2-40B4-BE49-F238E27FC236}">
              <a16:creationId xmlns:a16="http://schemas.microsoft.com/office/drawing/2014/main" id="{0A51FD78-DBF8-42D4-A7AC-4F8C6E631BD3}"/>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81838B3F-F016-4934-AC83-D1B9E2E35739}"/>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3" name="直線コネクタ 612">
          <a:extLst>
            <a:ext uri="{FF2B5EF4-FFF2-40B4-BE49-F238E27FC236}">
              <a16:creationId xmlns:a16="http://schemas.microsoft.com/office/drawing/2014/main" id="{FB25860B-8FBF-4FC5-B3CF-94BD7F86916B}"/>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4" name="テキスト ボックス 613">
          <a:extLst>
            <a:ext uri="{FF2B5EF4-FFF2-40B4-BE49-F238E27FC236}">
              <a16:creationId xmlns:a16="http://schemas.microsoft.com/office/drawing/2014/main" id="{986C2185-86D6-4D25-B946-D53236633191}"/>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5" name="直線コネクタ 614">
          <a:extLst>
            <a:ext uri="{FF2B5EF4-FFF2-40B4-BE49-F238E27FC236}">
              <a16:creationId xmlns:a16="http://schemas.microsoft.com/office/drawing/2014/main" id="{B93221B3-CC85-4F25-B635-A4EF7BD065E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6" name="テキスト ボックス 615">
          <a:extLst>
            <a:ext uri="{FF2B5EF4-FFF2-40B4-BE49-F238E27FC236}">
              <a16:creationId xmlns:a16="http://schemas.microsoft.com/office/drawing/2014/main" id="{90850ABD-5681-47FD-8EA1-566CEBCF86D5}"/>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7" name="直線コネクタ 616">
          <a:extLst>
            <a:ext uri="{FF2B5EF4-FFF2-40B4-BE49-F238E27FC236}">
              <a16:creationId xmlns:a16="http://schemas.microsoft.com/office/drawing/2014/main" id="{F0F78C9F-61D4-4986-9B1A-8B388C175AA2}"/>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8" name="テキスト ボックス 617">
          <a:extLst>
            <a:ext uri="{FF2B5EF4-FFF2-40B4-BE49-F238E27FC236}">
              <a16:creationId xmlns:a16="http://schemas.microsoft.com/office/drawing/2014/main" id="{D907F504-A7B0-4DA4-B109-71118C8FE019}"/>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9" name="直線コネクタ 618">
          <a:extLst>
            <a:ext uri="{FF2B5EF4-FFF2-40B4-BE49-F238E27FC236}">
              <a16:creationId xmlns:a16="http://schemas.microsoft.com/office/drawing/2014/main" id="{A96961E7-BCDD-41AD-99AF-B7E42D3ACA9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20" name="テキスト ボックス 619">
          <a:extLst>
            <a:ext uri="{FF2B5EF4-FFF2-40B4-BE49-F238E27FC236}">
              <a16:creationId xmlns:a16="http://schemas.microsoft.com/office/drawing/2014/main" id="{3F291BEA-C098-4D9D-BF6B-84779F6FC48D}"/>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1" name="直線コネクタ 620">
          <a:extLst>
            <a:ext uri="{FF2B5EF4-FFF2-40B4-BE49-F238E27FC236}">
              <a16:creationId xmlns:a16="http://schemas.microsoft.com/office/drawing/2014/main" id="{07F3393A-3396-48F9-8EF6-BC4AC3237F7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2" name="テキスト ボックス 621">
          <a:extLst>
            <a:ext uri="{FF2B5EF4-FFF2-40B4-BE49-F238E27FC236}">
              <a16:creationId xmlns:a16="http://schemas.microsoft.com/office/drawing/2014/main" id="{A866BA01-D94E-456D-9397-11FE92FC0AAA}"/>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3" name="【庁舎】&#10;一人当たり面積グラフ枠">
          <a:extLst>
            <a:ext uri="{FF2B5EF4-FFF2-40B4-BE49-F238E27FC236}">
              <a16:creationId xmlns:a16="http://schemas.microsoft.com/office/drawing/2014/main" id="{80604984-0B17-44C9-BB6A-6261E0D8FDE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624" name="直線コネクタ 623">
          <a:extLst>
            <a:ext uri="{FF2B5EF4-FFF2-40B4-BE49-F238E27FC236}">
              <a16:creationId xmlns:a16="http://schemas.microsoft.com/office/drawing/2014/main" id="{D6E25CFD-D1B8-498E-AE02-A46B54C20687}"/>
            </a:ext>
          </a:extLst>
        </xdr:cNvPr>
        <xdr:cNvCxnSpPr/>
      </xdr:nvCxnSpPr>
      <xdr:spPr>
        <a:xfrm flipV="1">
          <a:off x="19509104" y="16883507"/>
          <a:ext cx="0" cy="1348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625" name="【庁舎】&#10;一人当たり面積最小値テキスト">
          <a:extLst>
            <a:ext uri="{FF2B5EF4-FFF2-40B4-BE49-F238E27FC236}">
              <a16:creationId xmlns:a16="http://schemas.microsoft.com/office/drawing/2014/main" id="{82DE0DC0-4928-4E93-BD22-704C226BCFCC}"/>
            </a:ext>
          </a:extLst>
        </xdr:cNvPr>
        <xdr:cNvSpPr txBox="1"/>
      </xdr:nvSpPr>
      <xdr:spPr>
        <a:xfrm>
          <a:off x="19547840" y="1823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626" name="直線コネクタ 625">
          <a:extLst>
            <a:ext uri="{FF2B5EF4-FFF2-40B4-BE49-F238E27FC236}">
              <a16:creationId xmlns:a16="http://schemas.microsoft.com/office/drawing/2014/main" id="{FC47E0A8-6F2D-4F2B-8C39-888A0969EBAE}"/>
            </a:ext>
          </a:extLst>
        </xdr:cNvPr>
        <xdr:cNvCxnSpPr/>
      </xdr:nvCxnSpPr>
      <xdr:spPr>
        <a:xfrm>
          <a:off x="19443700" y="182318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627" name="【庁舎】&#10;一人当たり面積最大値テキスト">
          <a:extLst>
            <a:ext uri="{FF2B5EF4-FFF2-40B4-BE49-F238E27FC236}">
              <a16:creationId xmlns:a16="http://schemas.microsoft.com/office/drawing/2014/main" id="{C4B2471D-B908-485C-9605-FCB29AE0AEB0}"/>
            </a:ext>
          </a:extLst>
        </xdr:cNvPr>
        <xdr:cNvSpPr txBox="1"/>
      </xdr:nvSpPr>
      <xdr:spPr>
        <a:xfrm>
          <a:off x="19547840" y="1666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628" name="直線コネクタ 627">
          <a:extLst>
            <a:ext uri="{FF2B5EF4-FFF2-40B4-BE49-F238E27FC236}">
              <a16:creationId xmlns:a16="http://schemas.microsoft.com/office/drawing/2014/main" id="{514FFC23-D34B-4AC5-8054-A892A4DA6000}"/>
            </a:ext>
          </a:extLst>
        </xdr:cNvPr>
        <xdr:cNvCxnSpPr/>
      </xdr:nvCxnSpPr>
      <xdr:spPr>
        <a:xfrm>
          <a:off x="19443700" y="168835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629" name="【庁舎】&#10;一人当たり面積平均値テキスト">
          <a:extLst>
            <a:ext uri="{FF2B5EF4-FFF2-40B4-BE49-F238E27FC236}">
              <a16:creationId xmlns:a16="http://schemas.microsoft.com/office/drawing/2014/main" id="{5A65FB5A-2D15-4A40-9378-6B15923663CE}"/>
            </a:ext>
          </a:extLst>
        </xdr:cNvPr>
        <xdr:cNvSpPr txBox="1"/>
      </xdr:nvSpPr>
      <xdr:spPr>
        <a:xfrm>
          <a:off x="19547840" y="18057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630" name="フローチャート: 判断 629">
          <a:extLst>
            <a:ext uri="{FF2B5EF4-FFF2-40B4-BE49-F238E27FC236}">
              <a16:creationId xmlns:a16="http://schemas.microsoft.com/office/drawing/2014/main" id="{8D1CDE6F-3256-4A4B-91EA-C93C5379AF43}"/>
            </a:ext>
          </a:extLst>
        </xdr:cNvPr>
        <xdr:cNvSpPr/>
      </xdr:nvSpPr>
      <xdr:spPr>
        <a:xfrm>
          <a:off x="19458940" y="18079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631" name="フローチャート: 判断 630">
          <a:extLst>
            <a:ext uri="{FF2B5EF4-FFF2-40B4-BE49-F238E27FC236}">
              <a16:creationId xmlns:a16="http://schemas.microsoft.com/office/drawing/2014/main" id="{17A55986-08D8-44E0-9D30-CB8E29B8C436}"/>
            </a:ext>
          </a:extLst>
        </xdr:cNvPr>
        <xdr:cNvSpPr/>
      </xdr:nvSpPr>
      <xdr:spPr>
        <a:xfrm>
          <a:off x="18735040" y="180826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632" name="フローチャート: 判断 631">
          <a:extLst>
            <a:ext uri="{FF2B5EF4-FFF2-40B4-BE49-F238E27FC236}">
              <a16:creationId xmlns:a16="http://schemas.microsoft.com/office/drawing/2014/main" id="{9F8251EF-14D1-4EA1-B150-041A3A6C4DB4}"/>
            </a:ext>
          </a:extLst>
        </xdr:cNvPr>
        <xdr:cNvSpPr/>
      </xdr:nvSpPr>
      <xdr:spPr>
        <a:xfrm>
          <a:off x="17937480" y="18089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633" name="フローチャート: 判断 632">
          <a:extLst>
            <a:ext uri="{FF2B5EF4-FFF2-40B4-BE49-F238E27FC236}">
              <a16:creationId xmlns:a16="http://schemas.microsoft.com/office/drawing/2014/main" id="{CDE97B5F-66E5-452E-A0BB-9BE9A89B403A}"/>
            </a:ext>
          </a:extLst>
        </xdr:cNvPr>
        <xdr:cNvSpPr/>
      </xdr:nvSpPr>
      <xdr:spPr>
        <a:xfrm>
          <a:off x="17162780" y="18090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634" name="フローチャート: 判断 633">
          <a:extLst>
            <a:ext uri="{FF2B5EF4-FFF2-40B4-BE49-F238E27FC236}">
              <a16:creationId xmlns:a16="http://schemas.microsoft.com/office/drawing/2014/main" id="{738DA05D-9BE9-4E93-A156-0F71814DA479}"/>
            </a:ext>
          </a:extLst>
        </xdr:cNvPr>
        <xdr:cNvSpPr/>
      </xdr:nvSpPr>
      <xdr:spPr>
        <a:xfrm>
          <a:off x="16388080" y="18093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E9BBA300-B159-4B85-88B6-223B837100C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FA0A46ED-7829-43F1-B56B-0E83EB465C9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A9F7696F-4797-4146-9C24-D511E9B894D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83906C76-D25B-4467-B1DD-A9DAF92C4FBB}"/>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75AD0E58-AE8E-4AA4-A3E0-2F96231CEB3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108838</xdr:rowOff>
    </xdr:from>
    <xdr:to>
      <xdr:col>116</xdr:col>
      <xdr:colOff>114300</xdr:colOff>
      <xdr:row>108</xdr:row>
      <xdr:rowOff>38988</xdr:rowOff>
    </xdr:to>
    <xdr:sp macro="" textlink="">
      <xdr:nvSpPr>
        <xdr:cNvPr id="640" name="楕円 639">
          <a:extLst>
            <a:ext uri="{FF2B5EF4-FFF2-40B4-BE49-F238E27FC236}">
              <a16:creationId xmlns:a16="http://schemas.microsoft.com/office/drawing/2014/main" id="{BC0334A8-E5F5-4108-AC70-7E8F808EAD42}"/>
            </a:ext>
          </a:extLst>
        </xdr:cNvPr>
        <xdr:cNvSpPr/>
      </xdr:nvSpPr>
      <xdr:spPr>
        <a:xfrm>
          <a:off x="19458940" y="180463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131715</xdr:rowOff>
    </xdr:from>
    <xdr:ext cx="469744" cy="259045"/>
    <xdr:sp macro="" textlink="">
      <xdr:nvSpPr>
        <xdr:cNvPr id="641" name="【庁舎】&#10;一人当たり面積該当値テキスト">
          <a:extLst>
            <a:ext uri="{FF2B5EF4-FFF2-40B4-BE49-F238E27FC236}">
              <a16:creationId xmlns:a16="http://schemas.microsoft.com/office/drawing/2014/main" id="{8E1CD97C-4C8D-4CF3-9C42-239EE24A650D}"/>
            </a:ext>
          </a:extLst>
        </xdr:cNvPr>
        <xdr:cNvSpPr txBox="1"/>
      </xdr:nvSpPr>
      <xdr:spPr>
        <a:xfrm>
          <a:off x="19547840" y="179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111252</xdr:rowOff>
    </xdr:from>
    <xdr:to>
      <xdr:col>112</xdr:col>
      <xdr:colOff>38100</xdr:colOff>
      <xdr:row>108</xdr:row>
      <xdr:rowOff>41402</xdr:rowOff>
    </xdr:to>
    <xdr:sp macro="" textlink="">
      <xdr:nvSpPr>
        <xdr:cNvPr id="642" name="楕円 641">
          <a:extLst>
            <a:ext uri="{FF2B5EF4-FFF2-40B4-BE49-F238E27FC236}">
              <a16:creationId xmlns:a16="http://schemas.microsoft.com/office/drawing/2014/main" id="{5DE72811-C50D-47F0-8640-05EC2A37E550}"/>
            </a:ext>
          </a:extLst>
        </xdr:cNvPr>
        <xdr:cNvSpPr/>
      </xdr:nvSpPr>
      <xdr:spPr>
        <a:xfrm>
          <a:off x="18735040" y="180487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159638</xdr:rowOff>
    </xdr:from>
    <xdr:to>
      <xdr:col>116</xdr:col>
      <xdr:colOff>63500</xdr:colOff>
      <xdr:row>107</xdr:row>
      <xdr:rowOff>162052</xdr:rowOff>
    </xdr:to>
    <xdr:cxnSp macro="">
      <xdr:nvCxnSpPr>
        <xdr:cNvPr id="643" name="直線コネクタ 642">
          <a:extLst>
            <a:ext uri="{FF2B5EF4-FFF2-40B4-BE49-F238E27FC236}">
              <a16:creationId xmlns:a16="http://schemas.microsoft.com/office/drawing/2014/main" id="{5FA87EF8-2493-4CE9-AC33-30B441A593AE}"/>
            </a:ext>
          </a:extLst>
        </xdr:cNvPr>
        <xdr:cNvCxnSpPr/>
      </xdr:nvCxnSpPr>
      <xdr:spPr>
        <a:xfrm flipV="1">
          <a:off x="18778220" y="18097118"/>
          <a:ext cx="73152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144399</xdr:rowOff>
    </xdr:from>
    <xdr:to>
      <xdr:col>107</xdr:col>
      <xdr:colOff>101600</xdr:colOff>
      <xdr:row>108</xdr:row>
      <xdr:rowOff>74549</xdr:rowOff>
    </xdr:to>
    <xdr:sp macro="" textlink="">
      <xdr:nvSpPr>
        <xdr:cNvPr id="644" name="楕円 643">
          <a:extLst>
            <a:ext uri="{FF2B5EF4-FFF2-40B4-BE49-F238E27FC236}">
              <a16:creationId xmlns:a16="http://schemas.microsoft.com/office/drawing/2014/main" id="{EC481C26-0352-4B5C-B73F-0571A22D2C4C}"/>
            </a:ext>
          </a:extLst>
        </xdr:cNvPr>
        <xdr:cNvSpPr/>
      </xdr:nvSpPr>
      <xdr:spPr>
        <a:xfrm>
          <a:off x="17937480" y="180818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162052</xdr:rowOff>
    </xdr:from>
    <xdr:to>
      <xdr:col>111</xdr:col>
      <xdr:colOff>177800</xdr:colOff>
      <xdr:row>108</xdr:row>
      <xdr:rowOff>23749</xdr:rowOff>
    </xdr:to>
    <xdr:cxnSp macro="">
      <xdr:nvCxnSpPr>
        <xdr:cNvPr id="645" name="直線コネクタ 644">
          <a:extLst>
            <a:ext uri="{FF2B5EF4-FFF2-40B4-BE49-F238E27FC236}">
              <a16:creationId xmlns:a16="http://schemas.microsoft.com/office/drawing/2014/main" id="{8F9EAF74-A21D-4652-AC5E-C09C3BF2B173}"/>
            </a:ext>
          </a:extLst>
        </xdr:cNvPr>
        <xdr:cNvCxnSpPr/>
      </xdr:nvCxnSpPr>
      <xdr:spPr>
        <a:xfrm flipV="1">
          <a:off x="17988280" y="18099532"/>
          <a:ext cx="78994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146938</xdr:rowOff>
    </xdr:from>
    <xdr:to>
      <xdr:col>102</xdr:col>
      <xdr:colOff>165100</xdr:colOff>
      <xdr:row>108</xdr:row>
      <xdr:rowOff>77088</xdr:rowOff>
    </xdr:to>
    <xdr:sp macro="" textlink="">
      <xdr:nvSpPr>
        <xdr:cNvPr id="646" name="楕円 645">
          <a:extLst>
            <a:ext uri="{FF2B5EF4-FFF2-40B4-BE49-F238E27FC236}">
              <a16:creationId xmlns:a16="http://schemas.microsoft.com/office/drawing/2014/main" id="{F7936A4F-2742-4E23-8A4B-00415674699A}"/>
            </a:ext>
          </a:extLst>
        </xdr:cNvPr>
        <xdr:cNvSpPr/>
      </xdr:nvSpPr>
      <xdr:spPr>
        <a:xfrm>
          <a:off x="17162780" y="180844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23749</xdr:rowOff>
    </xdr:from>
    <xdr:to>
      <xdr:col>107</xdr:col>
      <xdr:colOff>50800</xdr:colOff>
      <xdr:row>108</xdr:row>
      <xdr:rowOff>26288</xdr:rowOff>
    </xdr:to>
    <xdr:cxnSp macro="">
      <xdr:nvCxnSpPr>
        <xdr:cNvPr id="647" name="直線コネクタ 646">
          <a:extLst>
            <a:ext uri="{FF2B5EF4-FFF2-40B4-BE49-F238E27FC236}">
              <a16:creationId xmlns:a16="http://schemas.microsoft.com/office/drawing/2014/main" id="{C2566A84-D755-4445-A6D6-0FE7426041A4}"/>
            </a:ext>
          </a:extLst>
        </xdr:cNvPr>
        <xdr:cNvCxnSpPr/>
      </xdr:nvCxnSpPr>
      <xdr:spPr>
        <a:xfrm flipV="1">
          <a:off x="17213580" y="18128869"/>
          <a:ext cx="7747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149733</xdr:rowOff>
    </xdr:from>
    <xdr:to>
      <xdr:col>98</xdr:col>
      <xdr:colOff>38100</xdr:colOff>
      <xdr:row>108</xdr:row>
      <xdr:rowOff>79883</xdr:rowOff>
    </xdr:to>
    <xdr:sp macro="" textlink="">
      <xdr:nvSpPr>
        <xdr:cNvPr id="648" name="楕円 647">
          <a:extLst>
            <a:ext uri="{FF2B5EF4-FFF2-40B4-BE49-F238E27FC236}">
              <a16:creationId xmlns:a16="http://schemas.microsoft.com/office/drawing/2014/main" id="{11B45EFC-0234-49C7-AC9B-4ACF0A11C810}"/>
            </a:ext>
          </a:extLst>
        </xdr:cNvPr>
        <xdr:cNvSpPr/>
      </xdr:nvSpPr>
      <xdr:spPr>
        <a:xfrm>
          <a:off x="16388080" y="180872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26288</xdr:rowOff>
    </xdr:from>
    <xdr:to>
      <xdr:col>102</xdr:col>
      <xdr:colOff>114300</xdr:colOff>
      <xdr:row>108</xdr:row>
      <xdr:rowOff>29083</xdr:rowOff>
    </xdr:to>
    <xdr:cxnSp macro="">
      <xdr:nvCxnSpPr>
        <xdr:cNvPr id="649" name="直線コネクタ 648">
          <a:extLst>
            <a:ext uri="{FF2B5EF4-FFF2-40B4-BE49-F238E27FC236}">
              <a16:creationId xmlns:a16="http://schemas.microsoft.com/office/drawing/2014/main" id="{EB873DDD-19DD-4868-BFF0-DBA050D21216}"/>
            </a:ext>
          </a:extLst>
        </xdr:cNvPr>
        <xdr:cNvCxnSpPr/>
      </xdr:nvCxnSpPr>
      <xdr:spPr>
        <a:xfrm flipV="1">
          <a:off x="16431260" y="18131408"/>
          <a:ext cx="782320" cy="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650" name="n_1aveValue【庁舎】&#10;一人当たり面積">
          <a:extLst>
            <a:ext uri="{FF2B5EF4-FFF2-40B4-BE49-F238E27FC236}">
              <a16:creationId xmlns:a16="http://schemas.microsoft.com/office/drawing/2014/main" id="{BA7518E6-CB00-47B4-BEBC-343824A12359}"/>
            </a:ext>
          </a:extLst>
        </xdr:cNvPr>
        <xdr:cNvSpPr txBox="1"/>
      </xdr:nvSpPr>
      <xdr:spPr>
        <a:xfrm>
          <a:off x="18561127" y="1817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651" name="n_2aveValue【庁舎】&#10;一人当たり面積">
          <a:extLst>
            <a:ext uri="{FF2B5EF4-FFF2-40B4-BE49-F238E27FC236}">
              <a16:creationId xmlns:a16="http://schemas.microsoft.com/office/drawing/2014/main" id="{DC5B59A1-158E-4A5A-9032-BC9D177358E6}"/>
            </a:ext>
          </a:extLst>
        </xdr:cNvPr>
        <xdr:cNvSpPr txBox="1"/>
      </xdr:nvSpPr>
      <xdr:spPr>
        <a:xfrm>
          <a:off x="17776267" y="181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652" name="n_3aveValue【庁舎】&#10;一人当たり面積">
          <a:extLst>
            <a:ext uri="{FF2B5EF4-FFF2-40B4-BE49-F238E27FC236}">
              <a16:creationId xmlns:a16="http://schemas.microsoft.com/office/drawing/2014/main" id="{A88FC879-95CD-4932-BDBE-3E4AD780ACF8}"/>
            </a:ext>
          </a:extLst>
        </xdr:cNvPr>
        <xdr:cNvSpPr txBox="1"/>
      </xdr:nvSpPr>
      <xdr:spPr>
        <a:xfrm>
          <a:off x="17001567" y="181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653" name="n_4aveValue【庁舎】&#10;一人当たり面積">
          <a:extLst>
            <a:ext uri="{FF2B5EF4-FFF2-40B4-BE49-F238E27FC236}">
              <a16:creationId xmlns:a16="http://schemas.microsoft.com/office/drawing/2014/main" id="{39B8F035-F05D-4A90-88BC-0071D63FE0B6}"/>
            </a:ext>
          </a:extLst>
        </xdr:cNvPr>
        <xdr:cNvSpPr txBox="1"/>
      </xdr:nvSpPr>
      <xdr:spPr>
        <a:xfrm>
          <a:off x="16226867" y="1818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57929</xdr:rowOff>
    </xdr:from>
    <xdr:ext cx="469744" cy="259045"/>
    <xdr:sp macro="" textlink="">
      <xdr:nvSpPr>
        <xdr:cNvPr id="654" name="n_1mainValue【庁舎】&#10;一人当たり面積">
          <a:extLst>
            <a:ext uri="{FF2B5EF4-FFF2-40B4-BE49-F238E27FC236}">
              <a16:creationId xmlns:a16="http://schemas.microsoft.com/office/drawing/2014/main" id="{558FED03-4B47-46D4-A4FE-8A2DF2BD0B51}"/>
            </a:ext>
          </a:extLst>
        </xdr:cNvPr>
        <xdr:cNvSpPr txBox="1"/>
      </xdr:nvSpPr>
      <xdr:spPr>
        <a:xfrm>
          <a:off x="18561127" y="1782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91076</xdr:rowOff>
    </xdr:from>
    <xdr:ext cx="469744" cy="259045"/>
    <xdr:sp macro="" textlink="">
      <xdr:nvSpPr>
        <xdr:cNvPr id="655" name="n_2mainValue【庁舎】&#10;一人当たり面積">
          <a:extLst>
            <a:ext uri="{FF2B5EF4-FFF2-40B4-BE49-F238E27FC236}">
              <a16:creationId xmlns:a16="http://schemas.microsoft.com/office/drawing/2014/main" id="{C2B37452-E0D9-4A8B-A735-CA0E1852853E}"/>
            </a:ext>
          </a:extLst>
        </xdr:cNvPr>
        <xdr:cNvSpPr txBox="1"/>
      </xdr:nvSpPr>
      <xdr:spPr>
        <a:xfrm>
          <a:off x="17776267" y="1786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93615</xdr:rowOff>
    </xdr:from>
    <xdr:ext cx="469744" cy="259045"/>
    <xdr:sp macro="" textlink="">
      <xdr:nvSpPr>
        <xdr:cNvPr id="656" name="n_3mainValue【庁舎】&#10;一人当たり面積">
          <a:extLst>
            <a:ext uri="{FF2B5EF4-FFF2-40B4-BE49-F238E27FC236}">
              <a16:creationId xmlns:a16="http://schemas.microsoft.com/office/drawing/2014/main" id="{A09379EC-D861-4B8A-A93E-06500157BD7E}"/>
            </a:ext>
          </a:extLst>
        </xdr:cNvPr>
        <xdr:cNvSpPr txBox="1"/>
      </xdr:nvSpPr>
      <xdr:spPr>
        <a:xfrm>
          <a:off x="17001567" y="178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96410</xdr:rowOff>
    </xdr:from>
    <xdr:ext cx="469744" cy="259045"/>
    <xdr:sp macro="" textlink="">
      <xdr:nvSpPr>
        <xdr:cNvPr id="657" name="n_4mainValue【庁舎】&#10;一人当たり面積">
          <a:extLst>
            <a:ext uri="{FF2B5EF4-FFF2-40B4-BE49-F238E27FC236}">
              <a16:creationId xmlns:a16="http://schemas.microsoft.com/office/drawing/2014/main" id="{A08134FA-1488-4B8F-B553-9296A0CF3079}"/>
            </a:ext>
          </a:extLst>
        </xdr:cNvPr>
        <xdr:cNvSpPr txBox="1"/>
      </xdr:nvSpPr>
      <xdr:spPr>
        <a:xfrm>
          <a:off x="16226867" y="1786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8" name="正方形/長方形 657">
          <a:extLst>
            <a:ext uri="{FF2B5EF4-FFF2-40B4-BE49-F238E27FC236}">
              <a16:creationId xmlns:a16="http://schemas.microsoft.com/office/drawing/2014/main" id="{E6E5EBFA-0BF5-4D1B-9020-D4916CB0AAF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9" name="正方形/長方形 658">
          <a:extLst>
            <a:ext uri="{FF2B5EF4-FFF2-40B4-BE49-F238E27FC236}">
              <a16:creationId xmlns:a16="http://schemas.microsoft.com/office/drawing/2014/main" id="{C52E72F8-0368-4BFB-B723-BB288324A19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0" name="テキスト ボックス 659">
          <a:extLst>
            <a:ext uri="{FF2B5EF4-FFF2-40B4-BE49-F238E27FC236}">
              <a16:creationId xmlns:a16="http://schemas.microsoft.com/office/drawing/2014/main" id="{47F5E4DE-14FC-4229-92C7-C00B13AF7C8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以外の施設について有形固定資産減価償却率が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継続的に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上昇する状況が続いている。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修繕により有形固定資産減価償却率が減少している。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年のデイサービスセンターの完成より、有形固定資産減価償却率が類似団体より低い状況を維持している。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庁舎においては、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修繕等により有形固定資産減価償却率が下がったものの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依然高い水準となっている。新庁舎建設に向けた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基本構想を策定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年着工、令和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年竣工予定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と定められた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1,462
356.64
5,034,349
4,384,824
632,588
1,932,611
3,667,597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であるが、類似団体と比較して高い値となっている。村税は全体収入の</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％を占めており内</a:t>
          </a:r>
          <a:r>
            <a:rPr kumimoji="1" lang="en-US" altLang="ja-JP" sz="1300">
              <a:latin typeface="ＭＳ Ｐゴシック" panose="020B0600070205080204" pitchFamily="50" charset="-128"/>
              <a:ea typeface="ＭＳ Ｐゴシック" panose="020B0600070205080204" pitchFamily="50" charset="-128"/>
            </a:rPr>
            <a:t>56.8</a:t>
          </a:r>
          <a:r>
            <a:rPr kumimoji="1" lang="ja-JP" altLang="en-US" sz="1300">
              <a:latin typeface="ＭＳ Ｐゴシック" panose="020B0600070205080204" pitchFamily="50" charset="-128"/>
              <a:ea typeface="ＭＳ Ｐゴシック" panose="020B0600070205080204" pitchFamily="50" charset="-128"/>
            </a:rPr>
            <a:t>％が大規模償却資産税であり税収減の要因となっている。コロナ禍が終息し観光関連施設の収益が回復した中で、ふるさと納税に係る寄付金が増加している。こうした有効な財源を活用し安定した財政運営を進めるとともに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次総合戦略に掲げた「人口は維持以上を目指し、持続可能な村を創る」の目標に向けた福祉充実をはじめ安心安全な地域づくりを進めるとともに地域ブランドを高め産業振興の発展に繋げていく。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83759</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83759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72468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32959</xdr:rowOff>
    </xdr:from>
    <xdr:to>
      <xdr:col>15</xdr:col>
      <xdr:colOff>133350</xdr:colOff>
      <xdr:row>43</xdr:row>
      <xdr:rowOff>134559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133246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64.2</a:t>
          </a:r>
          <a:r>
            <a:rPr kumimoji="1" lang="ja-JP" altLang="en-US" sz="1300">
              <a:latin typeface="ＭＳ Ｐゴシック" panose="020B0600070205080204" pitchFamily="50" charset="-128"/>
              <a:ea typeface="ＭＳ Ｐゴシック" panose="020B0600070205080204" pitchFamily="50" charset="-128"/>
            </a:rPr>
            <a:t>となり、類似団体に比べても低い水準となっている。歳入面では、地方交付税が前年度比</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％増加した。地方債は完済による臨財債借入額等が減少した。使用料及び手数料では駐車場使用料と残土処置施設使用料により</a:t>
          </a:r>
          <a:r>
            <a:rPr kumimoji="1" lang="en-US" altLang="ja-JP" sz="1300">
              <a:latin typeface="ＭＳ Ｐゴシック" panose="020B0600070205080204" pitchFamily="50" charset="-128"/>
              <a:ea typeface="ＭＳ Ｐゴシック" panose="020B0600070205080204" pitchFamily="50" charset="-128"/>
            </a:rPr>
            <a:t>53.6</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寄付金収入ではふるさと納税により</a:t>
          </a:r>
          <a:r>
            <a:rPr kumimoji="1" lang="en-US" altLang="ja-JP" sz="1300">
              <a:latin typeface="ＭＳ Ｐゴシック" panose="020B0600070205080204" pitchFamily="50" charset="-128"/>
              <a:ea typeface="ＭＳ Ｐゴシック" panose="020B0600070205080204" pitchFamily="50" charset="-128"/>
            </a:rPr>
            <a:t>92.3</a:t>
          </a:r>
          <a:r>
            <a:rPr kumimoji="1" lang="ja-JP" altLang="en-US" sz="1300">
              <a:latin typeface="ＭＳ Ｐゴシック" panose="020B0600070205080204" pitchFamily="50" charset="-128"/>
              <a:ea typeface="ＭＳ Ｐゴシック" panose="020B0600070205080204" pitchFamily="50" charset="-128"/>
            </a:rPr>
            <a:t>％増加した。歳出面では、災害復旧事業費が令和３年１月の雪崩による橋の復旧完了による</a:t>
          </a:r>
          <a:r>
            <a:rPr kumimoji="1" lang="en-US" altLang="ja-JP" sz="1300">
              <a:latin typeface="ＭＳ Ｐゴシック" panose="020B0600070205080204" pitchFamily="50" charset="-128"/>
              <a:ea typeface="ＭＳ Ｐゴシック" panose="020B0600070205080204" pitchFamily="50" charset="-128"/>
            </a:rPr>
            <a:t>99.9</a:t>
          </a:r>
          <a:r>
            <a:rPr kumimoji="1" lang="ja-JP" altLang="en-US" sz="1300">
              <a:latin typeface="ＭＳ Ｐゴシック" panose="020B0600070205080204" pitchFamily="50" charset="-128"/>
              <a:ea typeface="ＭＳ Ｐゴシック" panose="020B0600070205080204" pitchFamily="50" charset="-128"/>
            </a:rPr>
            <a:t>％の減少の一方、積立金が新庁舎建設を目的としたものを主に</a:t>
          </a:r>
          <a:r>
            <a:rPr kumimoji="1" lang="en-US" altLang="ja-JP" sz="1300">
              <a:latin typeface="ＭＳ Ｐゴシック" panose="020B0600070205080204" pitchFamily="50" charset="-128"/>
              <a:ea typeface="ＭＳ Ｐゴシック" panose="020B0600070205080204" pitchFamily="50" charset="-128"/>
            </a:rPr>
            <a:t>170.3</a:t>
          </a:r>
          <a:r>
            <a:rPr kumimoji="1" lang="ja-JP" altLang="en-US" sz="1300">
              <a:latin typeface="ＭＳ Ｐゴシック" panose="020B0600070205080204" pitchFamily="50" charset="-128"/>
              <a:ea typeface="ＭＳ Ｐゴシック" panose="020B0600070205080204" pitchFamily="50" charset="-128"/>
            </a:rPr>
            <a:t>％増加した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63</xdr:row>
      <xdr:rowOff>5715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55046"/>
          <a:ext cx="838200" cy="1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133731</xdr:rowOff>
    </xdr:from>
    <xdr:to>
      <xdr:col>19</xdr:col>
      <xdr:colOff>133350</xdr:colOff>
      <xdr:row>63</xdr:row>
      <xdr:rowOff>5715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63631"/>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133731</xdr:rowOff>
    </xdr:from>
    <xdr:to>
      <xdr:col>15</xdr:col>
      <xdr:colOff>82550</xdr:colOff>
      <xdr:row>63</xdr:row>
      <xdr:rowOff>44323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63631"/>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44323</xdr:rowOff>
    </xdr:from>
    <xdr:to>
      <xdr:col>11</xdr:col>
      <xdr:colOff>31750</xdr:colOff>
      <xdr:row>63</xdr:row>
      <xdr:rowOff>109474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4567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91711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66692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82931</xdr:rowOff>
    </xdr:from>
    <xdr:to>
      <xdr:col>15</xdr:col>
      <xdr:colOff>133350</xdr:colOff>
      <xdr:row>63</xdr:row>
      <xdr:rowOff>13081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23258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164973</xdr:rowOff>
    </xdr:from>
    <xdr:to>
      <xdr:col>11</xdr:col>
      <xdr:colOff>82550</xdr:colOff>
      <xdr:row>63</xdr:row>
      <xdr:rowOff>95123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9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105300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63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170451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[1,207,535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人当たりの人件費、物件費は類似団体と比較して</a:t>
          </a:r>
          <a:r>
            <a:rPr kumimoji="1" lang="en-US" altLang="ja-JP" sz="1300">
              <a:latin typeface="ＭＳ Ｐゴシック" panose="020B0600070205080204" pitchFamily="50" charset="-128"/>
              <a:ea typeface="ＭＳ Ｐゴシック" panose="020B0600070205080204" pitchFamily="50" charset="-128"/>
            </a:rPr>
            <a:t>615,467</a:t>
          </a:r>
          <a:r>
            <a:rPr kumimoji="1" lang="ja-JP" altLang="en-US" sz="1300">
              <a:latin typeface="ＭＳ Ｐゴシック" panose="020B0600070205080204" pitchFamily="50" charset="-128"/>
              <a:ea typeface="ＭＳ Ｐゴシック" panose="020B0600070205080204" pitchFamily="50" charset="-128"/>
            </a:rPr>
            <a:t>円上回る値となっている。本村は全国的にみて人口が少なく基本的行政サービスを担う上で必要範囲での定員適正化計画に基づく職員数の確保に努めている。人件費は前年度と比較して横ばいとなっている。物件費ではふるさと納税がさらに増加したことに伴う関連事業費や教育関係の備品購入などにより</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人口は自然減により緩やかに減少しており、人口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人当たりの行政コストは高くなるものと予想している。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8871</xdr:rowOff>
    </xdr:from>
    <xdr:to>
      <xdr:col>23</xdr:col>
      <xdr:colOff>133350</xdr:colOff>
      <xdr:row>83</xdr:row>
      <xdr:rowOff>55947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9221"/>
          <a:ext cx="838200" cy="4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160547</xdr:rowOff>
    </xdr:from>
    <xdr:to>
      <xdr:col>19</xdr:col>
      <xdr:colOff>133350</xdr:colOff>
      <xdr:row>83</xdr:row>
      <xdr:rowOff>8871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19447"/>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147061</xdr:rowOff>
    </xdr:from>
    <xdr:to>
      <xdr:col>15</xdr:col>
      <xdr:colOff>82550</xdr:colOff>
      <xdr:row>82</xdr:row>
      <xdr:rowOff>160547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5961"/>
          <a:ext cx="889000" cy="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59201</xdr:rowOff>
    </xdr:from>
    <xdr:to>
      <xdr:col>11</xdr:col>
      <xdr:colOff>31750</xdr:colOff>
      <xdr:row>82</xdr:row>
      <xdr:rowOff>147061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18101"/>
          <a:ext cx="889000" cy="8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5147</xdr:rowOff>
    </xdr:from>
    <xdr:to>
      <xdr:col>23</xdr:col>
      <xdr:colOff>184150</xdr:colOff>
      <xdr:row>83</xdr:row>
      <xdr:rowOff>106747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3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148674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129521</xdr:rowOff>
    </xdr:from>
    <xdr:to>
      <xdr:col>19</xdr:col>
      <xdr:colOff>184150</xdr:colOff>
      <xdr:row>83</xdr:row>
      <xdr:rowOff>59671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44448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274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109747</xdr:rowOff>
    </xdr:from>
    <xdr:to>
      <xdr:col>15</xdr:col>
      <xdr:colOff>133350</xdr:colOff>
      <xdr:row>83</xdr:row>
      <xdr:rowOff>39897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6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24674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5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96261</xdr:rowOff>
    </xdr:from>
    <xdr:to>
      <xdr:col>11</xdr:col>
      <xdr:colOff>82550</xdr:colOff>
      <xdr:row>83</xdr:row>
      <xdr:rowOff>26411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8401</xdr:rowOff>
    </xdr:from>
    <xdr:to>
      <xdr:col>7</xdr:col>
      <xdr:colOff>31750</xdr:colOff>
      <xdr:row>82</xdr:row>
      <xdr:rowOff>110001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6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94778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5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ラスパイレス指数は、類似団体と比較してほぼ同数値となっている。</a:t>
          </a:r>
        </a:p>
        <a:p>
          <a:r>
            <a:rPr kumimoji="1" lang="ja-JP" altLang="en-US" sz="1300">
              <a:latin typeface="ＭＳ Ｐゴシック" panose="020B0600070205080204" pitchFamily="50" charset="-128"/>
              <a:ea typeface="ＭＳ Ｐゴシック" panose="020B0600070205080204" pitchFamily="50" charset="-128"/>
            </a:rPr>
            <a:t>　人事院勧告に基づく給与改定を進めており、人事評価制度による昇給制度を進めるなど今後も適正な給与水準を維持していく。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9652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08760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137668</xdr:rowOff>
    </xdr:from>
    <xdr:to>
      <xdr:col>77</xdr:col>
      <xdr:colOff>44450</xdr:colOff>
      <xdr:row>88</xdr:row>
      <xdr:rowOff>9652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538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137668</xdr:rowOff>
    </xdr:from>
    <xdr:to>
      <xdr:col>72</xdr:col>
      <xdr:colOff>203200</xdr:colOff>
      <xdr:row>88</xdr:row>
      <xdr:rowOff>72389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053818"/>
          <a:ext cx="889000" cy="10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xdr:rowOff>
    </xdr:from>
    <xdr:to>
      <xdr:col>68</xdr:col>
      <xdr:colOff>152400</xdr:colOff>
      <xdr:row>88</xdr:row>
      <xdr:rowOff>72389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097252"/>
          <a:ext cx="889000" cy="6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130302</xdr:rowOff>
    </xdr:from>
    <xdr:to>
      <xdr:col>77</xdr:col>
      <xdr:colOff>95250</xdr:colOff>
      <xdr:row>88</xdr:row>
      <xdr:rowOff>60452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45229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32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86868</xdr:rowOff>
    </xdr:from>
    <xdr:to>
      <xdr:col>73</xdr:col>
      <xdr:colOff>44450</xdr:colOff>
      <xdr:row>88</xdr:row>
      <xdr:rowOff>17018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27195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7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21589</xdr:rowOff>
    </xdr:from>
    <xdr:to>
      <xdr:col>68</xdr:col>
      <xdr:colOff>203200</xdr:colOff>
      <xdr:row>88</xdr:row>
      <xdr:rowOff>123189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107966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130302</xdr:rowOff>
    </xdr:from>
    <xdr:to>
      <xdr:col>64</xdr:col>
      <xdr:colOff>152400</xdr:colOff>
      <xdr:row>88</xdr:row>
      <xdr:rowOff>60452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45229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3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人口千人当たりの職員数は、類似団体と比較して</a:t>
          </a:r>
          <a:r>
            <a:rPr kumimoji="1" lang="en-US" altLang="ja-JP" sz="1300">
              <a:latin typeface="ＭＳ Ｐゴシック" panose="020B0600070205080204" pitchFamily="50" charset="-128"/>
              <a:ea typeface="ＭＳ Ｐゴシック" panose="020B0600070205080204" pitchFamily="50" charset="-128"/>
            </a:rPr>
            <a:t>9.01</a:t>
          </a:r>
          <a:r>
            <a:rPr kumimoji="1" lang="ja-JP" altLang="en-US" sz="1300">
              <a:latin typeface="ＭＳ Ｐゴシック" panose="020B0600070205080204" pitchFamily="50" charset="-128"/>
              <a:ea typeface="ＭＳ Ｐゴシック" panose="020B0600070205080204" pitchFamily="50" charset="-128"/>
            </a:rPr>
            <a:t>人多い。本村は分母に当たる人口が少なく、分子に当たる職員数は定員適正化計画に基づき計画的な職員採用を進めている。職員の平均年齢が高く若年層の確保や専門職の確保が課題となっている。</a:t>
          </a:r>
        </a:p>
        <a:p>
          <a:r>
            <a:rPr kumimoji="1" lang="ja-JP" altLang="en-US" sz="1300">
              <a:latin typeface="ＭＳ Ｐゴシック" panose="020B0600070205080204" pitchFamily="50" charset="-128"/>
              <a:ea typeface="ＭＳ Ｐゴシック" panose="020B0600070205080204" pitchFamily="50" charset="-128"/>
            </a:rPr>
            <a:t>　今後も人口増加に向け産業振興や雇用対策を進め人口の増加を図るとともに自治体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を進めるなど業務の効率化を図るなど、村民への行政サービスの向上に努める。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48726</xdr:rowOff>
    </xdr:from>
    <xdr:to>
      <xdr:col>81</xdr:col>
      <xdr:colOff>44450</xdr:colOff>
      <xdr:row>60</xdr:row>
      <xdr:rowOff>54701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35726"/>
          <a:ext cx="838200" cy="5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19080</xdr:rowOff>
    </xdr:from>
    <xdr:to>
      <xdr:col>77</xdr:col>
      <xdr:colOff>44450</xdr:colOff>
      <xdr:row>60</xdr:row>
      <xdr:rowOff>48726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06080"/>
          <a:ext cx="889000" cy="2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11726</xdr:rowOff>
    </xdr:from>
    <xdr:to>
      <xdr:col>72</xdr:col>
      <xdr:colOff>203200</xdr:colOff>
      <xdr:row>60</xdr:row>
      <xdr:rowOff>19080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98726"/>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3453</xdr:rowOff>
    </xdr:from>
    <xdr:to>
      <xdr:col>68</xdr:col>
      <xdr:colOff>152400</xdr:colOff>
      <xdr:row>60</xdr:row>
      <xdr:rowOff>11726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90453"/>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3901</xdr:rowOff>
    </xdr:from>
    <xdr:to>
      <xdr:col>81</xdr:col>
      <xdr:colOff>95250</xdr:colOff>
      <xdr:row>60</xdr:row>
      <xdr:rowOff>105501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9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147428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169376</xdr:rowOff>
    </xdr:from>
    <xdr:to>
      <xdr:col>77</xdr:col>
      <xdr:colOff>95250</xdr:colOff>
      <xdr:row>60</xdr:row>
      <xdr:rowOff>99526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84303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7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139730</xdr:rowOff>
    </xdr:from>
    <xdr:to>
      <xdr:col>73</xdr:col>
      <xdr:colOff>44450</xdr:colOff>
      <xdr:row>60</xdr:row>
      <xdr:rowOff>69880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5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54657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4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132376</xdr:rowOff>
    </xdr:from>
    <xdr:to>
      <xdr:col>68</xdr:col>
      <xdr:colOff>203200</xdr:colOff>
      <xdr:row>60</xdr:row>
      <xdr:rowOff>62526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47303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3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124103</xdr:rowOff>
    </xdr:from>
    <xdr:to>
      <xdr:col>64</xdr:col>
      <xdr:colOff>152400</xdr:colOff>
      <xdr:row>60</xdr:row>
      <xdr:rowOff>54253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3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39030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32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実質公債費比率は、類似団体と比較して</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低く安定した値を推移している。本村は豪雪地帯に位置し村道除雪により舗装面の破損修復や雪崩及び落石防止等による村道維持経費に係る地方債の借入が継続的に必要となる。公共施設等総合管理計画に基づき公共施設の長寿命化を中心に進めるにあたり地方債の借入に頼ることなるが、計画的な借入を進め財政安定化を図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153670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7919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65194</xdr:rowOff>
    </xdr:from>
    <xdr:to>
      <xdr:col>77</xdr:col>
      <xdr:colOff>44450</xdr:colOff>
      <xdr:row>39</xdr:row>
      <xdr:rowOff>105410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75174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65194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74370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57150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6471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14394</xdr:rowOff>
    </xdr:from>
    <xdr:to>
      <xdr:col>73</xdr:col>
      <xdr:colOff>44450</xdr:colOff>
      <xdr:row>39</xdr:row>
      <xdr:rowOff>115994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126171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借入は過疎対策事業債をはじめ基準財政需要見込額に算入される地方債を中心に借入ており、地方債残高等の将来負担額よりも充当可能財源等が上回っているため、将来負担比率は算定されていない。</a:t>
          </a:r>
        </a:p>
        <a:p>
          <a:r>
            <a:rPr kumimoji="1" lang="ja-JP" altLang="en-US" sz="1300">
              <a:latin typeface="ＭＳ Ｐゴシック" panose="020B0600070205080204" pitchFamily="50" charset="-128"/>
              <a:ea typeface="ＭＳ Ｐゴシック" panose="020B0600070205080204" pitchFamily="50" charset="-128"/>
            </a:rPr>
            <a:t>　地方債の借入に対しては有利な地方債を優先するなど計画的な借入を行い、後世に負担を残さないよう財政健全化に努める。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1,462
356.64
5,034,349
4,384,824
632,588
1,932,611
3,667,597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ポイント下回っている。定員適正化計画に基づき職員採用を行っているが、中途退職者があり職員数の確保ができていない。再雇用の実施や専門職を中心とした会計年度任用職員の採用により人件費が低く抑えられている。　社会人経験者採用を含め職員数の確保を進めるとともに、自治体</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を推進し行政サービスの確保に努める。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115570</xdr:rowOff>
    </xdr:from>
    <xdr:to>
      <xdr:col>24</xdr:col>
      <xdr:colOff>25400</xdr:colOff>
      <xdr:row>34</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448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142240</xdr:rowOff>
    </xdr:from>
    <xdr:to>
      <xdr:col>19</xdr:col>
      <xdr:colOff>187325</xdr:colOff>
      <xdr:row>34</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715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142240</xdr:rowOff>
    </xdr:from>
    <xdr:to>
      <xdr:col>15</xdr:col>
      <xdr:colOff>98425</xdr:colOff>
      <xdr:row>35</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71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62230</xdr:rowOff>
    </xdr:from>
    <xdr:to>
      <xdr:col>11</xdr:col>
      <xdr:colOff>9525</xdr:colOff>
      <xdr:row>35</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629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64770</xdr:rowOff>
    </xdr:from>
    <xdr:to>
      <xdr:col>24</xdr:col>
      <xdr:colOff>76200</xdr:colOff>
      <xdr:row>34</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9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81297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39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102870</xdr:rowOff>
    </xdr:from>
    <xdr:to>
      <xdr:col>20</xdr:col>
      <xdr:colOff>38100</xdr:colOff>
      <xdr:row>35</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01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91440</xdr:rowOff>
    </xdr:from>
    <xdr:to>
      <xdr:col>15</xdr:col>
      <xdr:colOff>149225</xdr:colOff>
      <xdr:row>35</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31767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11430</xdr:rowOff>
    </xdr:from>
    <xdr:to>
      <xdr:col>11</xdr:col>
      <xdr:colOff>60325</xdr:colOff>
      <xdr:row>35</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53340</xdr:rowOff>
    </xdr:from>
    <xdr:to>
      <xdr:col>6</xdr:col>
      <xdr:colOff>171450</xdr:colOff>
      <xdr:row>35</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2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物件費に係る経常収支比率については、類似団体と比べ</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近隣自治体へのゴミの処分費用や常備消防費用等に係る委託費のほか、高齢者外出支援事業や給食センター管理業務等の委託費が大規模な委託としてあり、今後自治体情報システムの標準化に係る経費が懸念材料となっている。また、燃料の高騰化を原因とする経費の上昇が見込まれ、今後も行政改革をはじめ節減対策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108712</xdr:rowOff>
    </xdr:from>
    <xdr:to>
      <xdr:col>82</xdr:col>
      <xdr:colOff>107950</xdr:colOff>
      <xdr:row>17</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5191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83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28702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839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78994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433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57912</xdr:rowOff>
    </xdr:from>
    <xdr:to>
      <xdr:col>82</xdr:col>
      <xdr:colOff>158750</xdr:colOff>
      <xdr:row>16</xdr:row>
      <xdr:rowOff>159512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74439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4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30243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139971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ポイント下回っており、例年低い値を推移している。</a:t>
          </a:r>
        </a:p>
        <a:p>
          <a:r>
            <a:rPr kumimoji="1" lang="ja-JP" altLang="en-US" sz="1300">
              <a:latin typeface="ＭＳ Ｐゴシック" panose="020B0600070205080204" pitchFamily="50" charset="-128"/>
              <a:ea typeface="ＭＳ Ｐゴシック" panose="020B0600070205080204" pitchFamily="50" charset="-128"/>
            </a:rPr>
            <a:t>　主に生活保護世帯が少なく費用負担が低く抑えられていることが要因である。前年度に比べ下降した要因としては全体的な減少によるもので、今後さらに積極的な少子化対策をはじめ高齢者福祉対策等を進めていくため、計画的な事業展開を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54</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175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251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165100</xdr:rowOff>
    </xdr:from>
    <xdr:to>
      <xdr:col>15</xdr:col>
      <xdr:colOff>98425</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51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118127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その他経費に係る経常収支比率は予算規模が小さく、積雪量に応じた除雪経費や他会計繰出金等の財政負担、臨経見直しが影響することから変動幅が大きなものとなっている。</a:t>
          </a:r>
        </a:p>
        <a:p>
          <a:r>
            <a:rPr kumimoji="1" lang="ja-JP" altLang="en-US" sz="1300">
              <a:latin typeface="ＭＳ Ｐゴシック" panose="020B0600070205080204" pitchFamily="50" charset="-128"/>
              <a:ea typeface="ＭＳ Ｐゴシック" panose="020B0600070205080204" pitchFamily="50" charset="-128"/>
            </a:rPr>
            <a:t>　特別会計の独立採算を基本とし使用料等の見直しを進めるなど一般会計の財政負担の軽減に努める。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27940</xdr:rowOff>
    </xdr:from>
    <xdr:to>
      <xdr:col>82</xdr:col>
      <xdr:colOff>107950</xdr:colOff>
      <xdr:row>57</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2914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146050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857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58</xdr:row>
      <xdr:rowOff>134620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577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58</xdr:row>
      <xdr:rowOff>134620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0534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165117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補助費等に係る経常収支比率は、類似団体と比べ</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ポイント下回り低い値を推移している。予算規模が小さいためコロナ禍により特別定額給付金等や企業誘致支援事業により一時的に増加した経緯がある。</a:t>
          </a:r>
        </a:p>
        <a:p>
          <a:r>
            <a:rPr kumimoji="1" lang="ja-JP" altLang="en-US" sz="1300">
              <a:latin typeface="ＭＳ Ｐゴシック" panose="020B0600070205080204" pitchFamily="50" charset="-128"/>
              <a:ea typeface="ＭＳ Ｐゴシック" panose="020B0600070205080204" pitchFamily="50" charset="-128"/>
            </a:rPr>
            <a:t>　経年的な補助事業の必要性や費用対効果等を検証するなどの見直しを進めるなど経費節減に努める。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0568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706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17272</xdr:rowOff>
    </xdr:from>
    <xdr:to>
      <xdr:col>73</xdr:col>
      <xdr:colOff>180975</xdr:colOff>
      <xdr:row>35</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84657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17272</xdr:rowOff>
    </xdr:from>
    <xdr:to>
      <xdr:col>69</xdr:col>
      <xdr:colOff>92075</xdr:colOff>
      <xdr:row>35</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846572"/>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21861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85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137922</xdr:rowOff>
    </xdr:from>
    <xdr:to>
      <xdr:col>69</xdr:col>
      <xdr:colOff>142875</xdr:colOff>
      <xdr:row>34</xdr:row>
      <xdr:rowOff>68072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78249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56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ポイント下回り、ほぼ同数値を推移している。地方債の発行は公共施設等総合管理計画等に基づき計画的に借入を進めている。</a:t>
          </a:r>
        </a:p>
        <a:p>
          <a:r>
            <a:rPr kumimoji="1" lang="ja-JP" altLang="en-US" sz="1300">
              <a:latin typeface="ＭＳ Ｐゴシック" panose="020B0600070205080204" pitchFamily="50" charset="-128"/>
              <a:ea typeface="ＭＳ Ｐゴシック" panose="020B0600070205080204" pitchFamily="50" charset="-128"/>
            </a:rPr>
            <a:t>　地方債の借入は、村道補修工事や村道改良工事を継続的に進めていくとともに、観光振興事業や企業誘致事業を計画しており財政負担が大きくなることから、補助事業等の確保や基金の活用等により借入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2257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xdr:rowOff>
    </xdr:from>
    <xdr:to>
      <xdr:col>19</xdr:col>
      <xdr:colOff>187325</xdr:colOff>
      <xdr:row>77</xdr:row>
      <xdr:rowOff>24130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06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xdr:rowOff>
    </xdr:from>
    <xdr:to>
      <xdr:col>15</xdr:col>
      <xdr:colOff>98425</xdr:colOff>
      <xdr:row>77</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2067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50800</xdr:rowOff>
    </xdr:from>
    <xdr:to>
      <xdr:col>11</xdr:col>
      <xdr:colOff>9525</xdr:colOff>
      <xdr:row>77</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52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143527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公債費の項目を除き各費用に係る経常収支比率は、類似団体と比べ</a:t>
          </a:r>
          <a:r>
            <a:rPr kumimoji="1" lang="en-US" altLang="ja-JP" sz="1300">
              <a:latin typeface="ＭＳ Ｐゴシック" panose="020B0600070205080204" pitchFamily="50" charset="-128"/>
              <a:ea typeface="ＭＳ Ｐゴシック" panose="020B0600070205080204" pitchFamily="50" charset="-128"/>
            </a:rPr>
            <a:t>22.0</a:t>
          </a:r>
          <a:r>
            <a:rPr kumimoji="1" lang="ja-JP" altLang="en-US" sz="1300">
              <a:latin typeface="ＭＳ Ｐゴシック" panose="020B0600070205080204" pitchFamily="50" charset="-128"/>
              <a:ea typeface="ＭＳ Ｐゴシック" panose="020B0600070205080204" pitchFamily="50" charset="-128"/>
            </a:rPr>
            <a:t>ポイント下回り低い値を推移している。</a:t>
          </a:r>
        </a:p>
        <a:p>
          <a:r>
            <a:rPr kumimoji="1" lang="ja-JP" altLang="en-US" sz="1300">
              <a:latin typeface="ＭＳ Ｐゴシック" panose="020B0600070205080204" pitchFamily="50" charset="-128"/>
              <a:ea typeface="ＭＳ Ｐゴシック" panose="020B0600070205080204" pitchFamily="50" charset="-128"/>
            </a:rPr>
            <a:t>　今後も行政改革に取り組み、義務的経費の費用対効果を高めるよう努める。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92710</xdr:rowOff>
    </xdr:from>
    <xdr:to>
      <xdr:col>82</xdr:col>
      <xdr:colOff>107950</xdr:colOff>
      <xdr:row>74</xdr:row>
      <xdr:rowOff>149860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6085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107406</xdr:rowOff>
    </xdr:from>
    <xdr:to>
      <xdr:col>78</xdr:col>
      <xdr:colOff>69850</xdr:colOff>
      <xdr:row>74</xdr:row>
      <xdr:rowOff>149860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9470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107406</xdr:rowOff>
    </xdr:from>
    <xdr:to>
      <xdr:col>73</xdr:col>
      <xdr:colOff>180975</xdr:colOff>
      <xdr:row>74</xdr:row>
      <xdr:rowOff>153126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947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153126</xdr:rowOff>
    </xdr:from>
    <xdr:to>
      <xdr:col>69</xdr:col>
      <xdr:colOff>92075</xdr:colOff>
      <xdr:row>75</xdr:row>
      <xdr:rowOff>95976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4042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41910</xdr:rowOff>
    </xdr:from>
    <xdr:to>
      <xdr:col>82</xdr:col>
      <xdr:colOff>158750</xdr:colOff>
      <xdr:row>73</xdr:row>
      <xdr:rowOff>143510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121937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56606</xdr:rowOff>
    </xdr:from>
    <xdr:to>
      <xdr:col>74</xdr:col>
      <xdr:colOff>31750</xdr:colOff>
      <xdr:row>74</xdr:row>
      <xdr:rowOff>158206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168383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1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102326</xdr:rowOff>
    </xdr:from>
    <xdr:to>
      <xdr:col>69</xdr:col>
      <xdr:colOff>142875</xdr:colOff>
      <xdr:row>75</xdr:row>
      <xdr:rowOff>32476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42653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45176</xdr:rowOff>
    </xdr:from>
    <xdr:to>
      <xdr:col>65</xdr:col>
      <xdr:colOff>53975</xdr:colOff>
      <xdr:row>75</xdr:row>
      <xdr:rowOff>146776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156953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53759</xdr:rowOff>
    </xdr:from>
    <xdr:to>
      <xdr:col>29</xdr:col>
      <xdr:colOff>127000</xdr:colOff>
      <xdr:row>18</xdr:row>
      <xdr:rowOff>56987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187484"/>
          <a:ext cx="647700" cy="3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38535</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722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56987</xdr:rowOff>
    </xdr:from>
    <xdr:to>
      <xdr:col>26</xdr:col>
      <xdr:colOff>50800</xdr:colOff>
      <xdr:row>18</xdr:row>
      <xdr:rowOff>70716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190712"/>
          <a:ext cx="698500" cy="13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70716</xdr:rowOff>
    </xdr:from>
    <xdr:to>
      <xdr:col>22</xdr:col>
      <xdr:colOff>114300</xdr:colOff>
      <xdr:row>18</xdr:row>
      <xdr:rowOff>98535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04441"/>
          <a:ext cx="698500" cy="27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98535</xdr:rowOff>
    </xdr:from>
    <xdr:to>
      <xdr:col>18</xdr:col>
      <xdr:colOff>177800</xdr:colOff>
      <xdr:row>18</xdr:row>
      <xdr:rowOff>103209</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32260"/>
          <a:ext cx="698500" cy="4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165632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29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2959</xdr:rowOff>
    </xdr:from>
    <xdr:to>
      <xdr:col>29</xdr:col>
      <xdr:colOff>177800</xdr:colOff>
      <xdr:row>18</xdr:row>
      <xdr:rowOff>104559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3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19486</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98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6187</xdr:rowOff>
    </xdr:from>
    <xdr:to>
      <xdr:col>26</xdr:col>
      <xdr:colOff>101600</xdr:colOff>
      <xdr:row>18</xdr:row>
      <xdr:rowOff>107787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39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117964</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908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19916</xdr:rowOff>
    </xdr:from>
    <xdr:to>
      <xdr:col>22</xdr:col>
      <xdr:colOff>165100</xdr:colOff>
      <xdr:row>18</xdr:row>
      <xdr:rowOff>121516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53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131693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92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47735</xdr:rowOff>
    </xdr:from>
    <xdr:to>
      <xdr:col>19</xdr:col>
      <xdr:colOff>38100</xdr:colOff>
      <xdr:row>18</xdr:row>
      <xdr:rowOff>149335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18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159512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5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52409</xdr:rowOff>
    </xdr:from>
    <xdr:to>
      <xdr:col>15</xdr:col>
      <xdr:colOff>101600</xdr:colOff>
      <xdr:row>18</xdr:row>
      <xdr:rowOff>154009</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186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164186</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95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31468</xdr:rowOff>
    </xdr:from>
    <xdr:to>
      <xdr:col>29</xdr:col>
      <xdr:colOff>127000</xdr:colOff>
      <xdr:row>36</xdr:row>
      <xdr:rowOff>87402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84718"/>
          <a:ext cx="647700" cy="55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87402</xdr:rowOff>
    </xdr:from>
    <xdr:to>
      <xdr:col>26</xdr:col>
      <xdr:colOff>50800</xdr:colOff>
      <xdr:row>36</xdr:row>
      <xdr:rowOff>161682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40652"/>
          <a:ext cx="698500" cy="74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126177</xdr:rowOff>
    </xdr:from>
    <xdr:to>
      <xdr:col>22</xdr:col>
      <xdr:colOff>114300</xdr:colOff>
      <xdr:row>36</xdr:row>
      <xdr:rowOff>161682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79427"/>
          <a:ext cx="698500" cy="35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126177</xdr:rowOff>
    </xdr:from>
    <xdr:to>
      <xdr:col>18</xdr:col>
      <xdr:colOff>177800</xdr:colOff>
      <xdr:row>36</xdr:row>
      <xdr:rowOff>159903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79427"/>
          <a:ext cx="698500" cy="33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323568</xdr:rowOff>
    </xdr:from>
    <xdr:to>
      <xdr:col>29</xdr:col>
      <xdr:colOff>177800</xdr:colOff>
      <xdr:row>36</xdr:row>
      <xdr:rowOff>82268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33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295645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0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36602</xdr:rowOff>
    </xdr:from>
    <xdr:to>
      <xdr:col>26</xdr:col>
      <xdr:colOff>101600</xdr:colOff>
      <xdr:row>36</xdr:row>
      <xdr:rowOff>138202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89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122979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76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110882</xdr:rowOff>
    </xdr:from>
    <xdr:to>
      <xdr:col>22</xdr:col>
      <xdr:colOff>165100</xdr:colOff>
      <xdr:row>37</xdr:row>
      <xdr:rowOff>41032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64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25809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5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75377</xdr:rowOff>
    </xdr:from>
    <xdr:to>
      <xdr:col>19</xdr:col>
      <xdr:colOff>38100</xdr:colOff>
      <xdr:row>37</xdr:row>
      <xdr:rowOff>5527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28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161754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1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109103</xdr:rowOff>
    </xdr:from>
    <xdr:to>
      <xdr:col>15</xdr:col>
      <xdr:colOff>101600</xdr:colOff>
      <xdr:row>37</xdr:row>
      <xdr:rowOff>39253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62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24030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4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1,462
356.64
5,034,349
4,384,824
632,588
1,932,611
3,667,597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96544</xdr:rowOff>
    </xdr:from>
    <xdr:to>
      <xdr:col>24</xdr:col>
      <xdr:colOff>63500</xdr:colOff>
      <xdr:row>36</xdr:row>
      <xdr:rowOff>103953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68744"/>
          <a:ext cx="838200" cy="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103953</xdr:rowOff>
    </xdr:from>
    <xdr:to>
      <xdr:col>19</xdr:col>
      <xdr:colOff>177800</xdr:colOff>
      <xdr:row>36</xdr:row>
      <xdr:rowOff>127045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76153"/>
          <a:ext cx="889000" cy="2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127045</xdr:rowOff>
    </xdr:from>
    <xdr:to>
      <xdr:col>15</xdr:col>
      <xdr:colOff>50800</xdr:colOff>
      <xdr:row>36</xdr:row>
      <xdr:rowOff>147765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99245"/>
          <a:ext cx="8890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147765</xdr:rowOff>
    </xdr:from>
    <xdr:to>
      <xdr:col>10</xdr:col>
      <xdr:colOff>114300</xdr:colOff>
      <xdr:row>36</xdr:row>
      <xdr:rowOff>159727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19965"/>
          <a:ext cx="8890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45744</xdr:rowOff>
    </xdr:from>
    <xdr:to>
      <xdr:col>24</xdr:col>
      <xdr:colOff>114300</xdr:colOff>
      <xdr:row>36</xdr:row>
      <xdr:rowOff>147344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1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68621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6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53153</xdr:rowOff>
    </xdr:from>
    <xdr:to>
      <xdr:col>20</xdr:col>
      <xdr:colOff>38100</xdr:colOff>
      <xdr:row>36</xdr:row>
      <xdr:rowOff>154753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2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171280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00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76245</xdr:rowOff>
    </xdr:from>
    <xdr:to>
      <xdr:col>15</xdr:col>
      <xdr:colOff>101600</xdr:colOff>
      <xdr:row>37</xdr:row>
      <xdr:rowOff>6395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22922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2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96965</xdr:rowOff>
    </xdr:from>
    <xdr:to>
      <xdr:col>10</xdr:col>
      <xdr:colOff>165100</xdr:colOff>
      <xdr:row>37</xdr:row>
      <xdr:rowOff>27115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6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43642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4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108927</xdr:rowOff>
    </xdr:from>
    <xdr:to>
      <xdr:col>6</xdr:col>
      <xdr:colOff>38100</xdr:colOff>
      <xdr:row>37</xdr:row>
      <xdr:rowOff>39077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8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55604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5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79820</xdr:rowOff>
    </xdr:from>
    <xdr:to>
      <xdr:col>24</xdr:col>
      <xdr:colOff>63500</xdr:colOff>
      <xdr:row>55</xdr:row>
      <xdr:rowOff>155355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09570"/>
          <a:ext cx="838200" cy="7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155355</xdr:rowOff>
    </xdr:from>
    <xdr:to>
      <xdr:col>19</xdr:col>
      <xdr:colOff>177800</xdr:colOff>
      <xdr:row>56</xdr:row>
      <xdr:rowOff>55097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85105"/>
          <a:ext cx="8890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36915</xdr:rowOff>
    </xdr:from>
    <xdr:to>
      <xdr:col>15</xdr:col>
      <xdr:colOff>50800</xdr:colOff>
      <xdr:row>56</xdr:row>
      <xdr:rowOff>55097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638115"/>
          <a:ext cx="889000" cy="1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36915</xdr:rowOff>
    </xdr:from>
    <xdr:to>
      <xdr:col>10</xdr:col>
      <xdr:colOff>114300</xdr:colOff>
      <xdr:row>56</xdr:row>
      <xdr:rowOff>103545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38115"/>
          <a:ext cx="889000" cy="6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29020</xdr:rowOff>
    </xdr:from>
    <xdr:to>
      <xdr:col>24</xdr:col>
      <xdr:colOff>114300</xdr:colOff>
      <xdr:row>55</xdr:row>
      <xdr:rowOff>130620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51897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10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104555</xdr:rowOff>
    </xdr:from>
    <xdr:to>
      <xdr:col>20</xdr:col>
      <xdr:colOff>38100</xdr:colOff>
      <xdr:row>56</xdr:row>
      <xdr:rowOff>34705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51232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4297</xdr:rowOff>
    </xdr:from>
    <xdr:to>
      <xdr:col>15</xdr:col>
      <xdr:colOff>101600</xdr:colOff>
      <xdr:row>56</xdr:row>
      <xdr:rowOff>105897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0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122424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8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157565</xdr:rowOff>
    </xdr:from>
    <xdr:to>
      <xdr:col>10</xdr:col>
      <xdr:colOff>165100</xdr:colOff>
      <xdr:row>56</xdr:row>
      <xdr:rowOff>87715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8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104242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6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52745</xdr:rowOff>
    </xdr:from>
    <xdr:to>
      <xdr:col>6</xdr:col>
      <xdr:colOff>38100</xdr:colOff>
      <xdr:row>56</xdr:row>
      <xdr:rowOff>154345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170872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2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108528</xdr:rowOff>
    </xdr:from>
    <xdr:to>
      <xdr:col>24</xdr:col>
      <xdr:colOff>63500</xdr:colOff>
      <xdr:row>76</xdr:row>
      <xdr:rowOff>11387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67278"/>
          <a:ext cx="838200" cy="7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54505</xdr:rowOff>
    </xdr:from>
    <xdr:to>
      <xdr:col>19</xdr:col>
      <xdr:colOff>177800</xdr:colOff>
      <xdr:row>75</xdr:row>
      <xdr:rowOff>108528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570355"/>
          <a:ext cx="889000" cy="39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54505</xdr:rowOff>
    </xdr:from>
    <xdr:to>
      <xdr:col>15</xdr:col>
      <xdr:colOff>50800</xdr:colOff>
      <xdr:row>74</xdr:row>
      <xdr:rowOff>105296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570355"/>
          <a:ext cx="889000" cy="22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105296</xdr:rowOff>
    </xdr:from>
    <xdr:to>
      <xdr:col>10</xdr:col>
      <xdr:colOff>114300</xdr:colOff>
      <xdr:row>77</xdr:row>
      <xdr:rowOff>48639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2792596"/>
          <a:ext cx="889000" cy="45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76787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87495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132037</xdr:rowOff>
    </xdr:from>
    <xdr:to>
      <xdr:col>24</xdr:col>
      <xdr:colOff>114300</xdr:colOff>
      <xdr:row>76</xdr:row>
      <xdr:rowOff>62187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9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154914</xdr:rowOff>
    </xdr:from>
    <xdr:ext cx="599010"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4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57728</xdr:rowOff>
    </xdr:from>
    <xdr:to>
      <xdr:col>20</xdr:col>
      <xdr:colOff>38100</xdr:colOff>
      <xdr:row>75</xdr:row>
      <xdr:rowOff>159328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4405</xdr:rowOff>
    </xdr:from>
    <xdr:ext cx="59901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497795" y="1269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3705</xdr:rowOff>
    </xdr:from>
    <xdr:to>
      <xdr:col>15</xdr:col>
      <xdr:colOff>101600</xdr:colOff>
      <xdr:row>73</xdr:row>
      <xdr:rowOff>105305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5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121832</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08795" y="1229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54496</xdr:rowOff>
    </xdr:from>
    <xdr:to>
      <xdr:col>10</xdr:col>
      <xdr:colOff>165100</xdr:colOff>
      <xdr:row>74</xdr:row>
      <xdr:rowOff>156096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74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1173</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19795" y="1251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169289</xdr:rowOff>
    </xdr:from>
    <xdr:to>
      <xdr:col>6</xdr:col>
      <xdr:colOff>38100</xdr:colOff>
      <xdr:row>77</xdr:row>
      <xdr:rowOff>99439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1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115966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9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160426</xdr:rowOff>
    </xdr:from>
    <xdr:to>
      <xdr:col>24</xdr:col>
      <xdr:colOff>63500</xdr:colOff>
      <xdr:row>97</xdr:row>
      <xdr:rowOff>9444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619626"/>
          <a:ext cx="838200" cy="2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88196</xdr:rowOff>
    </xdr:from>
    <xdr:to>
      <xdr:col>19</xdr:col>
      <xdr:colOff>177800</xdr:colOff>
      <xdr:row>96</xdr:row>
      <xdr:rowOff>160426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547396"/>
          <a:ext cx="889000" cy="7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88196</xdr:rowOff>
    </xdr:from>
    <xdr:to>
      <xdr:col>15</xdr:col>
      <xdr:colOff>50800</xdr:colOff>
      <xdr:row>97</xdr:row>
      <xdr:rowOff>72141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547396"/>
          <a:ext cx="889000" cy="15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72141</xdr:rowOff>
    </xdr:from>
    <xdr:to>
      <xdr:col>10</xdr:col>
      <xdr:colOff>114300</xdr:colOff>
      <xdr:row>97</xdr:row>
      <xdr:rowOff>104062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702791"/>
          <a:ext cx="889000" cy="3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130094</xdr:rowOff>
    </xdr:from>
    <xdr:to>
      <xdr:col>24</xdr:col>
      <xdr:colOff>114300</xdr:colOff>
      <xdr:row>97</xdr:row>
      <xdr:rowOff>60244</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5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108521</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56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109626</xdr:rowOff>
    </xdr:from>
    <xdr:to>
      <xdr:col>20</xdr:col>
      <xdr:colOff>38100</xdr:colOff>
      <xdr:row>97</xdr:row>
      <xdr:rowOff>39776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5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30903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66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37396</xdr:rowOff>
    </xdr:from>
    <xdr:to>
      <xdr:col>15</xdr:col>
      <xdr:colOff>101600</xdr:colOff>
      <xdr:row>96</xdr:row>
      <xdr:rowOff>138996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49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130123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5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21341</xdr:rowOff>
    </xdr:from>
    <xdr:to>
      <xdr:col>10</xdr:col>
      <xdr:colOff>165100</xdr:colOff>
      <xdr:row>97</xdr:row>
      <xdr:rowOff>122941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6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114068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7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53262</xdr:rowOff>
    </xdr:from>
    <xdr:to>
      <xdr:col>6</xdr:col>
      <xdr:colOff>38100</xdr:colOff>
      <xdr:row>97</xdr:row>
      <xdr:rowOff>154862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68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145989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7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82609</xdr:rowOff>
    </xdr:from>
    <xdr:to>
      <xdr:col>55</xdr:col>
      <xdr:colOff>0</xdr:colOff>
      <xdr:row>37</xdr:row>
      <xdr:rowOff>84367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426259"/>
          <a:ext cx="838200" cy="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82609</xdr:rowOff>
    </xdr:from>
    <xdr:to>
      <xdr:col>50</xdr:col>
      <xdr:colOff>114300</xdr:colOff>
      <xdr:row>37</xdr:row>
      <xdr:rowOff>90124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26259"/>
          <a:ext cx="889000" cy="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108498</xdr:rowOff>
    </xdr:from>
    <xdr:to>
      <xdr:col>45</xdr:col>
      <xdr:colOff>177800</xdr:colOff>
      <xdr:row>37</xdr:row>
      <xdr:rowOff>90124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280698"/>
          <a:ext cx="889000" cy="15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82071</xdr:rowOff>
    </xdr:from>
    <xdr:to>
      <xdr:col>41</xdr:col>
      <xdr:colOff>50800</xdr:colOff>
      <xdr:row>36</xdr:row>
      <xdr:rowOff>108498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972300" y="6254271"/>
          <a:ext cx="889000" cy="2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33567</xdr:rowOff>
    </xdr:from>
    <xdr:to>
      <xdr:col>55</xdr:col>
      <xdr:colOff>50800</xdr:colOff>
      <xdr:row>37</xdr:row>
      <xdr:rowOff>135167</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37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56444</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22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31809</xdr:rowOff>
    </xdr:from>
    <xdr:to>
      <xdr:col>50</xdr:col>
      <xdr:colOff>165100</xdr:colOff>
      <xdr:row>37</xdr:row>
      <xdr:rowOff>133409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37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149936</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15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39324</xdr:rowOff>
    </xdr:from>
    <xdr:to>
      <xdr:col>46</xdr:col>
      <xdr:colOff>38100</xdr:colOff>
      <xdr:row>37</xdr:row>
      <xdr:rowOff>140924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3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157451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15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57698</xdr:rowOff>
    </xdr:from>
    <xdr:to>
      <xdr:col>41</xdr:col>
      <xdr:colOff>101600</xdr:colOff>
      <xdr:row>36</xdr:row>
      <xdr:rowOff>159298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22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4375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00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31271</xdr:rowOff>
    </xdr:from>
    <xdr:to>
      <xdr:col>36</xdr:col>
      <xdr:colOff>165100</xdr:colOff>
      <xdr:row>36</xdr:row>
      <xdr:rowOff>132871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149398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97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55664</xdr:rowOff>
    </xdr:from>
    <xdr:to>
      <xdr:col>55</xdr:col>
      <xdr:colOff>0</xdr:colOff>
      <xdr:row>58</xdr:row>
      <xdr:rowOff>67678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9999764"/>
          <a:ext cx="838200" cy="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31218</xdr:rowOff>
    </xdr:from>
    <xdr:to>
      <xdr:col>50</xdr:col>
      <xdr:colOff>114300</xdr:colOff>
      <xdr:row>58</xdr:row>
      <xdr:rowOff>55664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75318"/>
          <a:ext cx="889000" cy="2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31218</xdr:rowOff>
    </xdr:from>
    <xdr:to>
      <xdr:col>45</xdr:col>
      <xdr:colOff>177800</xdr:colOff>
      <xdr:row>58</xdr:row>
      <xdr:rowOff>64715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9975318"/>
          <a:ext cx="889000" cy="3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25980</xdr:rowOff>
    </xdr:from>
    <xdr:to>
      <xdr:col>41</xdr:col>
      <xdr:colOff>50800</xdr:colOff>
      <xdr:row>58</xdr:row>
      <xdr:rowOff>64715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970080"/>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16878</xdr:rowOff>
    </xdr:from>
    <xdr:to>
      <xdr:col>55</xdr:col>
      <xdr:colOff>50800</xdr:colOff>
      <xdr:row>58</xdr:row>
      <xdr:rowOff>118478</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6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147705</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748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4864</xdr:rowOff>
    </xdr:from>
    <xdr:to>
      <xdr:col>50</xdr:col>
      <xdr:colOff>165100</xdr:colOff>
      <xdr:row>58</xdr:row>
      <xdr:rowOff>106464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122991</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2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151868</xdr:rowOff>
    </xdr:from>
    <xdr:to>
      <xdr:col>46</xdr:col>
      <xdr:colOff>38100</xdr:colOff>
      <xdr:row>58</xdr:row>
      <xdr:rowOff>82018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98545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69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13915</xdr:rowOff>
    </xdr:from>
    <xdr:to>
      <xdr:col>41</xdr:col>
      <xdr:colOff>101600</xdr:colOff>
      <xdr:row>58</xdr:row>
      <xdr:rowOff>115515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5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106642</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05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146630</xdr:rowOff>
    </xdr:from>
    <xdr:to>
      <xdr:col>36</xdr:col>
      <xdr:colOff>165100</xdr:colOff>
      <xdr:row>58</xdr:row>
      <xdr:rowOff>76780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93307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9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36095</xdr:rowOff>
    </xdr:from>
    <xdr:to>
      <xdr:col>55</xdr:col>
      <xdr:colOff>0</xdr:colOff>
      <xdr:row>78</xdr:row>
      <xdr:rowOff>127547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09195"/>
          <a:ext cx="838200" cy="9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121760</xdr:rowOff>
    </xdr:from>
    <xdr:to>
      <xdr:col>50</xdr:col>
      <xdr:colOff>114300</xdr:colOff>
      <xdr:row>78</xdr:row>
      <xdr:rowOff>127547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94860"/>
          <a:ext cx="889000" cy="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121760</xdr:rowOff>
    </xdr:from>
    <xdr:to>
      <xdr:col>45</xdr:col>
      <xdr:colOff>177800</xdr:colOff>
      <xdr:row>78</xdr:row>
      <xdr:rowOff>128541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94860"/>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100020</xdr:rowOff>
    </xdr:from>
    <xdr:to>
      <xdr:col>41</xdr:col>
      <xdr:colOff>50800</xdr:colOff>
      <xdr:row>78</xdr:row>
      <xdr:rowOff>128541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73120"/>
          <a:ext cx="889000" cy="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156745</xdr:rowOff>
    </xdr:from>
    <xdr:to>
      <xdr:col>55</xdr:col>
      <xdr:colOff>50800</xdr:colOff>
      <xdr:row>78</xdr:row>
      <xdr:rowOff>86895</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131516</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76747</xdr:rowOff>
    </xdr:from>
    <xdr:to>
      <xdr:col>50</xdr:col>
      <xdr:colOff>165100</xdr:colOff>
      <xdr:row>79</xdr:row>
      <xdr:rowOff>6897</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169474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70960</xdr:rowOff>
    </xdr:from>
    <xdr:to>
      <xdr:col>46</xdr:col>
      <xdr:colOff>38100</xdr:colOff>
      <xdr:row>79</xdr:row>
      <xdr:rowOff>1110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4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163687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53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77741</xdr:rowOff>
    </xdr:from>
    <xdr:to>
      <xdr:col>41</xdr:col>
      <xdr:colOff>101600</xdr:colOff>
      <xdr:row>79</xdr:row>
      <xdr:rowOff>7891</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170468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4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49220</xdr:rowOff>
    </xdr:from>
    <xdr:to>
      <xdr:col>36</xdr:col>
      <xdr:colOff>165100</xdr:colOff>
      <xdr:row>78</xdr:row>
      <xdr:rowOff>150820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141947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75678</xdr:rowOff>
    </xdr:from>
    <xdr:to>
      <xdr:col>55</xdr:col>
      <xdr:colOff>0</xdr:colOff>
      <xdr:row>98</xdr:row>
      <xdr:rowOff>108204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77778"/>
          <a:ext cx="838200" cy="3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54499</xdr:rowOff>
    </xdr:from>
    <xdr:to>
      <xdr:col>50</xdr:col>
      <xdr:colOff>114300</xdr:colOff>
      <xdr:row>98</xdr:row>
      <xdr:rowOff>75678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56599"/>
          <a:ext cx="889000" cy="2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54499</xdr:rowOff>
    </xdr:from>
    <xdr:to>
      <xdr:col>45</xdr:col>
      <xdr:colOff>177800</xdr:colOff>
      <xdr:row>98</xdr:row>
      <xdr:rowOff>86424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856599"/>
          <a:ext cx="889000" cy="3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51040</xdr:rowOff>
    </xdr:from>
    <xdr:to>
      <xdr:col>41</xdr:col>
      <xdr:colOff>50800</xdr:colOff>
      <xdr:row>98</xdr:row>
      <xdr:rowOff>86424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853140"/>
          <a:ext cx="889000" cy="3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57404</xdr:rowOff>
    </xdr:from>
    <xdr:to>
      <xdr:col>55</xdr:col>
      <xdr:colOff>50800</xdr:colOff>
      <xdr:row>98</xdr:row>
      <xdr:rowOff>159004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5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24878</xdr:rowOff>
    </xdr:from>
    <xdr:to>
      <xdr:col>50</xdr:col>
      <xdr:colOff>165100</xdr:colOff>
      <xdr:row>98</xdr:row>
      <xdr:rowOff>126478</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2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143005</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0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3699</xdr:rowOff>
    </xdr:from>
    <xdr:to>
      <xdr:col>46</xdr:col>
      <xdr:colOff>38100</xdr:colOff>
      <xdr:row>98</xdr:row>
      <xdr:rowOff>105299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0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121826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35624</xdr:rowOff>
    </xdr:from>
    <xdr:to>
      <xdr:col>41</xdr:col>
      <xdr:colOff>101600</xdr:colOff>
      <xdr:row>98</xdr:row>
      <xdr:rowOff>137224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3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153751</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1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240</xdr:rowOff>
    </xdr:from>
    <xdr:to>
      <xdr:col>36</xdr:col>
      <xdr:colOff>165100</xdr:colOff>
      <xdr:row>98</xdr:row>
      <xdr:rowOff>101840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0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118367</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7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76122</xdr:rowOff>
    </xdr:from>
    <xdr:to>
      <xdr:col>85</xdr:col>
      <xdr:colOff>127000</xdr:colOff>
      <xdr:row>39</xdr:row>
      <xdr:rowOff>44385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419772"/>
          <a:ext cx="838200" cy="3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76122</xdr:rowOff>
    </xdr:from>
    <xdr:to>
      <xdr:col>81</xdr:col>
      <xdr:colOff>50800</xdr:colOff>
      <xdr:row>38</xdr:row>
      <xdr:rowOff>170907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419772"/>
          <a:ext cx="889000" cy="26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170907</xdr:rowOff>
    </xdr:from>
    <xdr:to>
      <xdr:col>76</xdr:col>
      <xdr:colOff>114300</xdr:colOff>
      <xdr:row>39</xdr:row>
      <xdr:rowOff>44393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686007"/>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40305</xdr:rowOff>
    </xdr:from>
    <xdr:to>
      <xdr:col>71</xdr:col>
      <xdr:colOff>177800</xdr:colOff>
      <xdr:row>39</xdr:row>
      <xdr:rowOff>44393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26855"/>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165035</xdr:rowOff>
    </xdr:from>
    <xdr:to>
      <xdr:col>85</xdr:col>
      <xdr:colOff>177800</xdr:colOff>
      <xdr:row>39</xdr:row>
      <xdr:rowOff>95185</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79962</xdr:rowOff>
    </xdr:from>
    <xdr:ext cx="313932"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0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25322</xdr:rowOff>
    </xdr:from>
    <xdr:to>
      <xdr:col>81</xdr:col>
      <xdr:colOff>101600</xdr:colOff>
      <xdr:row>37</xdr:row>
      <xdr:rowOff>126922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3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143449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1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120107</xdr:rowOff>
    </xdr:from>
    <xdr:to>
      <xdr:col>76</xdr:col>
      <xdr:colOff>165100</xdr:colOff>
      <xdr:row>39</xdr:row>
      <xdr:rowOff>50257</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3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41384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2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165043</xdr:rowOff>
    </xdr:from>
    <xdr:to>
      <xdr:col>72</xdr:col>
      <xdr:colOff>38100</xdr:colOff>
      <xdr:row>39</xdr:row>
      <xdr:rowOff>95193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86320</xdr:rowOff>
    </xdr:from>
    <xdr:ext cx="313932"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46333" y="677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160955</xdr:rowOff>
    </xdr:from>
    <xdr:to>
      <xdr:col>67</xdr:col>
      <xdr:colOff>101600</xdr:colOff>
      <xdr:row>39</xdr:row>
      <xdr:rowOff>91105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82232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51727</xdr:rowOff>
    </xdr:from>
    <xdr:to>
      <xdr:col>85</xdr:col>
      <xdr:colOff>127000</xdr:colOff>
      <xdr:row>76</xdr:row>
      <xdr:rowOff>78617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081927"/>
          <a:ext cx="838200" cy="2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78617</xdr:rowOff>
    </xdr:from>
    <xdr:to>
      <xdr:col>81</xdr:col>
      <xdr:colOff>50800</xdr:colOff>
      <xdr:row>76</xdr:row>
      <xdr:rowOff>85638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10881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85638</xdr:rowOff>
    </xdr:from>
    <xdr:to>
      <xdr:col>76</xdr:col>
      <xdr:colOff>114300</xdr:colOff>
      <xdr:row>76</xdr:row>
      <xdr:rowOff>107446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115838"/>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107446</xdr:rowOff>
    </xdr:from>
    <xdr:to>
      <xdr:col>71</xdr:col>
      <xdr:colOff>177800</xdr:colOff>
      <xdr:row>76</xdr:row>
      <xdr:rowOff>149966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137646"/>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927</xdr:rowOff>
    </xdr:from>
    <xdr:to>
      <xdr:col>85</xdr:col>
      <xdr:colOff>177800</xdr:colOff>
      <xdr:row>76</xdr:row>
      <xdr:rowOff>102527</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0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23804</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88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27817</xdr:rowOff>
    </xdr:from>
    <xdr:to>
      <xdr:col>81</xdr:col>
      <xdr:colOff>101600</xdr:colOff>
      <xdr:row>76</xdr:row>
      <xdr:rowOff>129417</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05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145943</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83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34838</xdr:rowOff>
    </xdr:from>
    <xdr:to>
      <xdr:col>76</xdr:col>
      <xdr:colOff>165100</xdr:colOff>
      <xdr:row>76</xdr:row>
      <xdr:rowOff>136438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0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152965</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84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56646</xdr:rowOff>
    </xdr:from>
    <xdr:to>
      <xdr:col>72</xdr:col>
      <xdr:colOff>38100</xdr:colOff>
      <xdr:row>76</xdr:row>
      <xdr:rowOff>158246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3323</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86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99166</xdr:rowOff>
    </xdr:from>
    <xdr:to>
      <xdr:col>67</xdr:col>
      <xdr:colOff>101600</xdr:colOff>
      <xdr:row>77</xdr:row>
      <xdr:rowOff>29316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12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45843</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90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36113</xdr:rowOff>
    </xdr:from>
    <xdr:to>
      <xdr:col>85</xdr:col>
      <xdr:colOff>127000</xdr:colOff>
      <xdr:row>97</xdr:row>
      <xdr:rowOff>134297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323863"/>
          <a:ext cx="838200" cy="44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5078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807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88050</xdr:rowOff>
    </xdr:from>
    <xdr:to>
      <xdr:col>81</xdr:col>
      <xdr:colOff>50800</xdr:colOff>
      <xdr:row>97</xdr:row>
      <xdr:rowOff>134297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547250"/>
          <a:ext cx="889000" cy="21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167336</xdr:rowOff>
    </xdr:from>
    <xdr:to>
      <xdr:col>76</xdr:col>
      <xdr:colOff>114300</xdr:colOff>
      <xdr:row>96</xdr:row>
      <xdr:rowOff>88050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5769286"/>
          <a:ext cx="889000" cy="77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143141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77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167336</xdr:rowOff>
    </xdr:from>
    <xdr:to>
      <xdr:col>71</xdr:col>
      <xdr:colOff>177800</xdr:colOff>
      <xdr:row>98</xdr:row>
      <xdr:rowOff>14872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5769286"/>
          <a:ext cx="889000" cy="104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9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148643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156763</xdr:rowOff>
    </xdr:from>
    <xdr:to>
      <xdr:col>85</xdr:col>
      <xdr:colOff>177800</xdr:colOff>
      <xdr:row>95</xdr:row>
      <xdr:rowOff>86913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27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8190</xdr:rowOff>
    </xdr:from>
    <xdr:ext cx="599010"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12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83497</xdr:rowOff>
    </xdr:from>
    <xdr:to>
      <xdr:col>81</xdr:col>
      <xdr:colOff>101600</xdr:colOff>
      <xdr:row>98</xdr:row>
      <xdr:rowOff>13647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1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30174</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48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37250</xdr:rowOff>
    </xdr:from>
    <xdr:to>
      <xdr:col>76</xdr:col>
      <xdr:colOff>165100</xdr:colOff>
      <xdr:row>96</xdr:row>
      <xdr:rowOff>138850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4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155377</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271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116536</xdr:rowOff>
    </xdr:from>
    <xdr:to>
      <xdr:col>72</xdr:col>
      <xdr:colOff>38100</xdr:colOff>
      <xdr:row>92</xdr:row>
      <xdr:rowOff>46686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571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63213</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549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135522</xdr:rowOff>
    </xdr:from>
    <xdr:to>
      <xdr:col>67</xdr:col>
      <xdr:colOff>101600</xdr:colOff>
      <xdr:row>98</xdr:row>
      <xdr:rowOff>65672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7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82199</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54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40771</xdr:rowOff>
    </xdr:from>
    <xdr:to>
      <xdr:col>116</xdr:col>
      <xdr:colOff>63500</xdr:colOff>
      <xdr:row>55</xdr:row>
      <xdr:rowOff>49686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1323300" y="9470521"/>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49686</xdr:rowOff>
    </xdr:from>
    <xdr:to>
      <xdr:col>111</xdr:col>
      <xdr:colOff>177800</xdr:colOff>
      <xdr:row>55</xdr:row>
      <xdr:rowOff>60668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9479436"/>
          <a:ext cx="889000" cy="1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60668</xdr:rowOff>
    </xdr:from>
    <xdr:to>
      <xdr:col>107</xdr:col>
      <xdr:colOff>50800</xdr:colOff>
      <xdr:row>55</xdr:row>
      <xdr:rowOff>72373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9545300" y="949041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72373</xdr:rowOff>
    </xdr:from>
    <xdr:to>
      <xdr:col>102</xdr:col>
      <xdr:colOff>114300</xdr:colOff>
      <xdr:row>58</xdr:row>
      <xdr:rowOff>54401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9502123"/>
          <a:ext cx="889000" cy="49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151351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1009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155311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1009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161421</xdr:rowOff>
    </xdr:from>
    <xdr:to>
      <xdr:col>116</xdr:col>
      <xdr:colOff>114300</xdr:colOff>
      <xdr:row>55</xdr:row>
      <xdr:rowOff>91571</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941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12848</xdr:rowOff>
    </xdr:from>
    <xdr:ext cx="599010"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271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170336</xdr:rowOff>
    </xdr:from>
    <xdr:to>
      <xdr:col>112</xdr:col>
      <xdr:colOff>38100</xdr:colOff>
      <xdr:row>55</xdr:row>
      <xdr:rowOff>100486</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94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53</xdr:row>
      <xdr:rowOff>117013</xdr:rowOff>
    </xdr:from>
    <xdr:ext cx="59901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23795" y="920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9868</xdr:rowOff>
    </xdr:from>
    <xdr:to>
      <xdr:col>107</xdr:col>
      <xdr:colOff>101600</xdr:colOff>
      <xdr:row>55</xdr:row>
      <xdr:rowOff>111468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94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53</xdr:row>
      <xdr:rowOff>127995</xdr:rowOff>
    </xdr:from>
    <xdr:ext cx="59901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34795" y="921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21573</xdr:rowOff>
    </xdr:from>
    <xdr:to>
      <xdr:col>102</xdr:col>
      <xdr:colOff>165100</xdr:colOff>
      <xdr:row>55</xdr:row>
      <xdr:rowOff>123173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945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53</xdr:row>
      <xdr:rowOff>139700</xdr:rowOff>
    </xdr:from>
    <xdr:ext cx="59901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245795" y="922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3601</xdr:rowOff>
    </xdr:from>
    <xdr:to>
      <xdr:col>98</xdr:col>
      <xdr:colOff>38100</xdr:colOff>
      <xdr:row>58</xdr:row>
      <xdr:rowOff>105201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994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121728</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389111" y="972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100436</xdr:rowOff>
    </xdr:from>
    <xdr:to>
      <xdr:col>116</xdr:col>
      <xdr:colOff>63500</xdr:colOff>
      <xdr:row>76</xdr:row>
      <xdr:rowOff>119332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130636"/>
          <a:ext cx="838200" cy="1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119332</xdr:rowOff>
    </xdr:from>
    <xdr:to>
      <xdr:col>111</xdr:col>
      <xdr:colOff>177800</xdr:colOff>
      <xdr:row>76</xdr:row>
      <xdr:rowOff>142348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149532"/>
          <a:ext cx="889000" cy="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85156</xdr:rowOff>
    </xdr:from>
    <xdr:to>
      <xdr:col>107</xdr:col>
      <xdr:colOff>50800</xdr:colOff>
      <xdr:row>76</xdr:row>
      <xdr:rowOff>142348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115356"/>
          <a:ext cx="889000" cy="5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85156</xdr:rowOff>
    </xdr:from>
    <xdr:to>
      <xdr:col>102</xdr:col>
      <xdr:colOff>114300</xdr:colOff>
      <xdr:row>77</xdr:row>
      <xdr:rowOff>67793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115356"/>
          <a:ext cx="889000" cy="15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79159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49636</xdr:rowOff>
    </xdr:from>
    <xdr:to>
      <xdr:col>116</xdr:col>
      <xdr:colOff>114300</xdr:colOff>
      <xdr:row>76</xdr:row>
      <xdr:rowOff>151236</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07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72514</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9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68532</xdr:rowOff>
    </xdr:from>
    <xdr:to>
      <xdr:col>112</xdr:col>
      <xdr:colOff>38100</xdr:colOff>
      <xdr:row>76</xdr:row>
      <xdr:rowOff>170132</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09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15208</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87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91548</xdr:rowOff>
    </xdr:from>
    <xdr:to>
      <xdr:col>107</xdr:col>
      <xdr:colOff>101600</xdr:colOff>
      <xdr:row>77</xdr:row>
      <xdr:rowOff>21698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1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38226</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96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34356</xdr:rowOff>
    </xdr:from>
    <xdr:to>
      <xdr:col>102</xdr:col>
      <xdr:colOff>165100</xdr:colOff>
      <xdr:row>76</xdr:row>
      <xdr:rowOff>135956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06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152483</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83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16993</xdr:rowOff>
    </xdr:from>
    <xdr:to>
      <xdr:col>98</xdr:col>
      <xdr:colOff>38100</xdr:colOff>
      <xdr:row>77</xdr:row>
      <xdr:rowOff>118593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1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109720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31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中山間地域並びに豪雪地に位置し広域な面積を有し一方、人口が少ないため人口一人当たり行政コストは大きくなる傾向を有している。また、</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年で人口の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倍近くの観光客の出入りがあり、人の出入りの少ない類似団体より多く負担がかかる経費もある。</a:t>
          </a:r>
        </a:p>
        <a:p>
          <a:r>
            <a:rPr kumimoji="1" lang="ja-JP" altLang="en-US" sz="1300">
              <a:latin typeface="ＭＳ Ｐゴシック" panose="020B0600070205080204" pitchFamily="50" charset="-128"/>
              <a:ea typeface="ＭＳ Ｐゴシック" panose="020B0600070205080204" pitchFamily="50" charset="-128"/>
            </a:rPr>
            <a:t>　物件費については、前年度と比較して</a:t>
          </a:r>
          <a:r>
            <a:rPr kumimoji="1" lang="en-US" altLang="ja-JP" sz="1300">
              <a:latin typeface="ＭＳ Ｐゴシック" panose="020B0600070205080204" pitchFamily="50" charset="-128"/>
              <a:ea typeface="ＭＳ Ｐゴシック" panose="020B0600070205080204" pitchFamily="50" charset="-128"/>
            </a:rPr>
            <a:t>132,170</a:t>
          </a:r>
          <a:r>
            <a:rPr kumimoji="1" lang="ja-JP" altLang="en-US" sz="1300">
              <a:latin typeface="ＭＳ Ｐゴシック" panose="020B0600070205080204" pitchFamily="50" charset="-128"/>
              <a:ea typeface="ＭＳ Ｐゴシック" panose="020B0600070205080204" pitchFamily="50" charset="-128"/>
            </a:rPr>
            <a:t>円増加しており、類似団体と比較して高い値が続いている。コロナ感染症対策経費やふるさと納税関連経費が引き続き全体を押し上げている。</a:t>
          </a:r>
        </a:p>
        <a:p>
          <a:r>
            <a:rPr kumimoji="1" lang="ja-JP" altLang="en-US" sz="1300">
              <a:latin typeface="ＭＳ Ｐゴシック" panose="020B0600070205080204" pitchFamily="50" charset="-128"/>
              <a:ea typeface="ＭＳ Ｐゴシック" panose="020B0600070205080204" pitchFamily="50" charset="-128"/>
            </a:rPr>
            <a:t>　維持補修費については、</a:t>
          </a:r>
          <a:r>
            <a:rPr kumimoji="1" lang="en-US" altLang="ja-JP" sz="1300">
              <a:latin typeface="ＭＳ Ｐゴシック" panose="020B0600070205080204" pitchFamily="50" charset="-128"/>
              <a:ea typeface="ＭＳ Ｐゴシック" panose="020B0600070205080204" pitchFamily="50" charset="-128"/>
            </a:rPr>
            <a:t>16,253</a:t>
          </a:r>
          <a:r>
            <a:rPr kumimoji="1" lang="ja-JP" altLang="en-US" sz="1300">
              <a:latin typeface="ＭＳ Ｐゴシック" panose="020B0600070205080204" pitchFamily="50" charset="-128"/>
              <a:ea typeface="ＭＳ Ｐゴシック" panose="020B0600070205080204" pitchFamily="50" charset="-128"/>
            </a:rPr>
            <a:t>円減少しているが類似団体と比較して高い値となっている。降雪量が少なく除雪関係事業費が減少した。</a:t>
          </a:r>
        </a:p>
        <a:p>
          <a:r>
            <a:rPr kumimoji="1" lang="ja-JP" altLang="en-US" sz="1300">
              <a:latin typeface="ＭＳ Ｐゴシック" panose="020B0600070205080204" pitchFamily="50" charset="-128"/>
              <a:ea typeface="ＭＳ Ｐゴシック" panose="020B0600070205080204" pitchFamily="50" charset="-128"/>
            </a:rPr>
            <a:t>　災害復旧事業費は昨年実施した雪崩により流失した橋りょうの復旧に係る経費が皆減したうえ大きな災害が無かったため、ほぼゼロとなった。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a:t>
          </a:r>
          <a:r>
            <a:rPr kumimoji="1" lang="en-US" altLang="ja-JP" sz="1300">
              <a:latin typeface="ＭＳ Ｐゴシック" panose="020B0600070205080204" pitchFamily="50" charset="-128"/>
              <a:ea typeface="ＭＳ Ｐゴシック" panose="020B0600070205080204" pitchFamily="50" charset="-128"/>
            </a:rPr>
            <a:t>347,311</a:t>
          </a:r>
          <a:r>
            <a:rPr kumimoji="1" lang="ja-JP" altLang="en-US" sz="1300">
              <a:latin typeface="ＭＳ Ｐゴシック" panose="020B0600070205080204" pitchFamily="50" charset="-128"/>
              <a:ea typeface="ＭＳ Ｐゴシック" panose="020B0600070205080204" pitchFamily="50" charset="-128"/>
            </a:rPr>
            <a:t>円増加しているが、建て替えが具体的になった庁舎建設にかかる積立等の増加等となる。</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参照。</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貸付金については、類似団体と比較して</a:t>
          </a:r>
          <a:r>
            <a:rPr kumimoji="1" lang="en-US" altLang="ja-JP" sz="1300">
              <a:latin typeface="ＭＳ Ｐゴシック" panose="020B0600070205080204" pitchFamily="50" charset="-128"/>
              <a:ea typeface="ＭＳ Ｐゴシック" panose="020B0600070205080204" pitchFamily="50" charset="-128"/>
            </a:rPr>
            <a:t>128,458</a:t>
          </a:r>
          <a:r>
            <a:rPr kumimoji="1" lang="ja-JP" altLang="en-US" sz="1300">
              <a:latin typeface="ＭＳ Ｐゴシック" panose="020B0600070205080204" pitchFamily="50" charset="-128"/>
              <a:ea typeface="ＭＳ Ｐゴシック" panose="020B0600070205080204" pitchFamily="50" charset="-128"/>
            </a:rPr>
            <a:t>円高く、コロナ禍後においても物価高騰が主産業である観光産業に大きな影響を与えていることから、借り入れに対する支援として預託金を継続した。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岐阜県白川村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
1,462
356.64
5,034,349
4,384,824
632,588
1,932,611
3,667,597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108166</xdr:rowOff>
    </xdr:from>
    <xdr:to>
      <xdr:col>24</xdr:col>
      <xdr:colOff>63500</xdr:colOff>
      <xdr:row>37</xdr:row>
      <xdr:rowOff>116954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1816"/>
          <a:ext cx="838200" cy="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116954</xdr:rowOff>
    </xdr:from>
    <xdr:to>
      <xdr:col>19</xdr:col>
      <xdr:colOff>177800</xdr:colOff>
      <xdr:row>37</xdr:row>
      <xdr:rowOff>127826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60604"/>
          <a:ext cx="8890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127826</xdr:rowOff>
    </xdr:from>
    <xdr:to>
      <xdr:col>15</xdr:col>
      <xdr:colOff>50800</xdr:colOff>
      <xdr:row>37</xdr:row>
      <xdr:rowOff>137871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71476"/>
          <a:ext cx="8890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125197</xdr:rowOff>
    </xdr:from>
    <xdr:to>
      <xdr:col>10</xdr:col>
      <xdr:colOff>114300</xdr:colOff>
      <xdr:row>37</xdr:row>
      <xdr:rowOff>137871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68847"/>
          <a:ext cx="889000" cy="1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13657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57366</xdr:rowOff>
    </xdr:from>
    <xdr:to>
      <xdr:col>24</xdr:col>
      <xdr:colOff>114300</xdr:colOff>
      <xdr:row>37</xdr:row>
      <xdr:rowOff>158965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10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80243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66154</xdr:rowOff>
    </xdr:from>
    <xdr:to>
      <xdr:col>20</xdr:col>
      <xdr:colOff>38100</xdr:colOff>
      <xdr:row>37</xdr:row>
      <xdr:rowOff>167754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12831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8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77026</xdr:rowOff>
    </xdr:from>
    <xdr:to>
      <xdr:col>15</xdr:col>
      <xdr:colOff>101600</xdr:colOff>
      <xdr:row>38</xdr:row>
      <xdr:rowOff>7176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23703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87071</xdr:rowOff>
    </xdr:from>
    <xdr:to>
      <xdr:col>10</xdr:col>
      <xdr:colOff>165100</xdr:colOff>
      <xdr:row>38</xdr:row>
      <xdr:rowOff>17221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33748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2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74397</xdr:rowOff>
    </xdr:from>
    <xdr:to>
      <xdr:col>6</xdr:col>
      <xdr:colOff>38100</xdr:colOff>
      <xdr:row>38</xdr:row>
      <xdr:rowOff>4547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21074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9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117098</xdr:rowOff>
    </xdr:from>
    <xdr:to>
      <xdr:col>24</xdr:col>
      <xdr:colOff>63500</xdr:colOff>
      <xdr:row>58</xdr:row>
      <xdr:rowOff>53202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89748"/>
          <a:ext cx="838200" cy="10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157493</xdr:rowOff>
    </xdr:from>
    <xdr:to>
      <xdr:col>19</xdr:col>
      <xdr:colOff>177800</xdr:colOff>
      <xdr:row>58</xdr:row>
      <xdr:rowOff>53202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30143"/>
          <a:ext cx="889000" cy="6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65553</xdr:rowOff>
    </xdr:from>
    <xdr:to>
      <xdr:col>15</xdr:col>
      <xdr:colOff>50800</xdr:colOff>
      <xdr:row>57</xdr:row>
      <xdr:rowOff>157493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38203"/>
          <a:ext cx="889000" cy="9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65553</xdr:rowOff>
    </xdr:from>
    <xdr:to>
      <xdr:col>10</xdr:col>
      <xdr:colOff>114300</xdr:colOff>
      <xdr:row>58</xdr:row>
      <xdr:rowOff>58069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38203"/>
          <a:ext cx="889000" cy="16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66298</xdr:rowOff>
    </xdr:from>
    <xdr:to>
      <xdr:col>24</xdr:col>
      <xdr:colOff>114300</xdr:colOff>
      <xdr:row>57</xdr:row>
      <xdr:rowOff>167898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3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89175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9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2402</xdr:rowOff>
    </xdr:from>
    <xdr:to>
      <xdr:col>20</xdr:col>
      <xdr:colOff>38100</xdr:colOff>
      <xdr:row>58</xdr:row>
      <xdr:rowOff>104002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95129</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3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106693</xdr:rowOff>
    </xdr:from>
    <xdr:to>
      <xdr:col>15</xdr:col>
      <xdr:colOff>101600</xdr:colOff>
      <xdr:row>58</xdr:row>
      <xdr:rowOff>36843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53370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5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14753</xdr:rowOff>
    </xdr:from>
    <xdr:to>
      <xdr:col>10</xdr:col>
      <xdr:colOff>165100</xdr:colOff>
      <xdr:row>57</xdr:row>
      <xdr:rowOff>116353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8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132880</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5626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7269</xdr:rowOff>
    </xdr:from>
    <xdr:to>
      <xdr:col>6</xdr:col>
      <xdr:colOff>38100</xdr:colOff>
      <xdr:row>58</xdr:row>
      <xdr:rowOff>108869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5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125396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2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31589</xdr:rowOff>
    </xdr:from>
    <xdr:to>
      <xdr:col>24</xdr:col>
      <xdr:colOff>63500</xdr:colOff>
      <xdr:row>77</xdr:row>
      <xdr:rowOff>141163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33239"/>
          <a:ext cx="838200" cy="10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19692</xdr:rowOff>
    </xdr:from>
    <xdr:to>
      <xdr:col>19</xdr:col>
      <xdr:colOff>177800</xdr:colOff>
      <xdr:row>77</xdr:row>
      <xdr:rowOff>31589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21342"/>
          <a:ext cx="889000" cy="1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119280</xdr:rowOff>
    </xdr:from>
    <xdr:to>
      <xdr:col>15</xdr:col>
      <xdr:colOff>50800</xdr:colOff>
      <xdr:row>77</xdr:row>
      <xdr:rowOff>19692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978030"/>
          <a:ext cx="889000" cy="24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92840</xdr:rowOff>
    </xdr:from>
    <xdr:to>
      <xdr:col>10</xdr:col>
      <xdr:colOff>114300</xdr:colOff>
      <xdr:row>75</xdr:row>
      <xdr:rowOff>119280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2951590"/>
          <a:ext cx="889000" cy="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90363</xdr:rowOff>
    </xdr:from>
    <xdr:to>
      <xdr:col>24</xdr:col>
      <xdr:colOff>114300</xdr:colOff>
      <xdr:row>78</xdr:row>
      <xdr:rowOff>20513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9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5290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0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152239</xdr:rowOff>
    </xdr:from>
    <xdr:to>
      <xdr:col>20</xdr:col>
      <xdr:colOff>38100</xdr:colOff>
      <xdr:row>77</xdr:row>
      <xdr:rowOff>82389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73516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7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140342</xdr:rowOff>
    </xdr:from>
    <xdr:to>
      <xdr:col>15</xdr:col>
      <xdr:colOff>101600</xdr:colOff>
      <xdr:row>77</xdr:row>
      <xdr:rowOff>70492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61619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6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68480</xdr:rowOff>
    </xdr:from>
    <xdr:to>
      <xdr:col>10</xdr:col>
      <xdr:colOff>165100</xdr:colOff>
      <xdr:row>75</xdr:row>
      <xdr:rowOff>170080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2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0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42040</xdr:rowOff>
    </xdr:from>
    <xdr:to>
      <xdr:col>6</xdr:col>
      <xdr:colOff>38100</xdr:colOff>
      <xdr:row>75</xdr:row>
      <xdr:rowOff>143640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0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160167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7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64114</xdr:rowOff>
    </xdr:from>
    <xdr:to>
      <xdr:col>24</xdr:col>
      <xdr:colOff>63500</xdr:colOff>
      <xdr:row>97</xdr:row>
      <xdr:rowOff>65243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694764"/>
          <a:ext cx="8382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60444</xdr:rowOff>
    </xdr:from>
    <xdr:to>
      <xdr:col>19</xdr:col>
      <xdr:colOff>177800</xdr:colOff>
      <xdr:row>97</xdr:row>
      <xdr:rowOff>65243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91094"/>
          <a:ext cx="889000" cy="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12029</xdr:rowOff>
    </xdr:from>
    <xdr:to>
      <xdr:col>15</xdr:col>
      <xdr:colOff>50800</xdr:colOff>
      <xdr:row>97</xdr:row>
      <xdr:rowOff>60444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642679"/>
          <a:ext cx="889000" cy="4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12029</xdr:rowOff>
    </xdr:from>
    <xdr:to>
      <xdr:col>10</xdr:col>
      <xdr:colOff>114300</xdr:colOff>
      <xdr:row>97</xdr:row>
      <xdr:rowOff>105532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42679"/>
          <a:ext cx="889000" cy="9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13314</xdr:rowOff>
    </xdr:from>
    <xdr:to>
      <xdr:col>24</xdr:col>
      <xdr:colOff>114300</xdr:colOff>
      <xdr:row>97</xdr:row>
      <xdr:rowOff>114914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163191</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2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14443</xdr:rowOff>
    </xdr:from>
    <xdr:to>
      <xdr:col>20</xdr:col>
      <xdr:colOff>38100</xdr:colOff>
      <xdr:row>97</xdr:row>
      <xdr:rowOff>116043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4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107170</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73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9644</xdr:rowOff>
    </xdr:from>
    <xdr:to>
      <xdr:col>15</xdr:col>
      <xdr:colOff>101600</xdr:colOff>
      <xdr:row>97</xdr:row>
      <xdr:rowOff>111244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102371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733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132679</xdr:rowOff>
    </xdr:from>
    <xdr:to>
      <xdr:col>10</xdr:col>
      <xdr:colOff>165100</xdr:colOff>
      <xdr:row>97</xdr:row>
      <xdr:rowOff>62829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9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53956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68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54732</xdr:rowOff>
    </xdr:from>
    <xdr:to>
      <xdr:col>6</xdr:col>
      <xdr:colOff>38100</xdr:colOff>
      <xdr:row>97</xdr:row>
      <xdr:rowOff>156332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8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147459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77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66548</xdr:rowOff>
    </xdr:from>
    <xdr:to>
      <xdr:col>55</xdr:col>
      <xdr:colOff>0</xdr:colOff>
      <xdr:row>36</xdr:row>
      <xdr:rowOff>107848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238748"/>
          <a:ext cx="838200" cy="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96912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612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68643</xdr:rowOff>
    </xdr:from>
    <xdr:to>
      <xdr:col>50</xdr:col>
      <xdr:colOff>114300</xdr:colOff>
      <xdr:row>36</xdr:row>
      <xdr:rowOff>107848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240843"/>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41191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68643</xdr:rowOff>
    </xdr:from>
    <xdr:to>
      <xdr:col>45</xdr:col>
      <xdr:colOff>177800</xdr:colOff>
      <xdr:row>36</xdr:row>
      <xdr:rowOff>122003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240843"/>
          <a:ext cx="889000" cy="5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96190</xdr:rowOff>
    </xdr:from>
    <xdr:to>
      <xdr:col>41</xdr:col>
      <xdr:colOff>50800</xdr:colOff>
      <xdr:row>36</xdr:row>
      <xdr:rowOff>122003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268390"/>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25702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20255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0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15748</xdr:rowOff>
    </xdr:from>
    <xdr:to>
      <xdr:col>55</xdr:col>
      <xdr:colOff>50800</xdr:colOff>
      <xdr:row>36</xdr:row>
      <xdr:rowOff>117348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1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38625</xdr:rowOff>
    </xdr:from>
    <xdr:ext cx="534377"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3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57048</xdr:rowOff>
    </xdr:from>
    <xdr:to>
      <xdr:col>50</xdr:col>
      <xdr:colOff>165100</xdr:colOff>
      <xdr:row>36</xdr:row>
      <xdr:rowOff>158648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3725</xdr:rowOff>
    </xdr:from>
    <xdr:ext cx="534377"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72111" y="60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17843</xdr:rowOff>
    </xdr:from>
    <xdr:to>
      <xdr:col>46</xdr:col>
      <xdr:colOff>38100</xdr:colOff>
      <xdr:row>36</xdr:row>
      <xdr:rowOff>119443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1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135970</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483111" y="596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71203</xdr:rowOff>
    </xdr:from>
    <xdr:to>
      <xdr:col>41</xdr:col>
      <xdr:colOff>101600</xdr:colOff>
      <xdr:row>37</xdr:row>
      <xdr:rowOff>1353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4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17880</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594111" y="60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45390</xdr:rowOff>
    </xdr:from>
    <xdr:to>
      <xdr:col>36</xdr:col>
      <xdr:colOff>165100</xdr:colOff>
      <xdr:row>36</xdr:row>
      <xdr:rowOff>146990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163517</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05111" y="59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63662</xdr:rowOff>
    </xdr:from>
    <xdr:to>
      <xdr:col>55</xdr:col>
      <xdr:colOff>0</xdr:colOff>
      <xdr:row>58</xdr:row>
      <xdr:rowOff>86177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07762"/>
          <a:ext cx="8382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63662</xdr:rowOff>
    </xdr:from>
    <xdr:to>
      <xdr:col>50</xdr:col>
      <xdr:colOff>114300</xdr:colOff>
      <xdr:row>58</xdr:row>
      <xdr:rowOff>107265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07762"/>
          <a:ext cx="889000" cy="4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70379</xdr:rowOff>
    </xdr:from>
    <xdr:to>
      <xdr:col>45</xdr:col>
      <xdr:colOff>177800</xdr:colOff>
      <xdr:row>58</xdr:row>
      <xdr:rowOff>107265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14479"/>
          <a:ext cx="889000" cy="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167734</xdr:rowOff>
    </xdr:from>
    <xdr:to>
      <xdr:col>41</xdr:col>
      <xdr:colOff>50800</xdr:colOff>
      <xdr:row>58</xdr:row>
      <xdr:rowOff>70379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68934"/>
          <a:ext cx="889000" cy="2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35377</xdr:rowOff>
    </xdr:from>
    <xdr:to>
      <xdr:col>55</xdr:col>
      <xdr:colOff>50800</xdr:colOff>
      <xdr:row>58</xdr:row>
      <xdr:rowOff>136977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7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58254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3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12862</xdr:rowOff>
    </xdr:from>
    <xdr:to>
      <xdr:col>50</xdr:col>
      <xdr:colOff>165100</xdr:colOff>
      <xdr:row>58</xdr:row>
      <xdr:rowOff>114462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130989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3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56465</xdr:rowOff>
    </xdr:from>
    <xdr:to>
      <xdr:col>46</xdr:col>
      <xdr:colOff>38100</xdr:colOff>
      <xdr:row>58</xdr:row>
      <xdr:rowOff>158065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3142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77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19579</xdr:rowOff>
    </xdr:from>
    <xdr:to>
      <xdr:col>41</xdr:col>
      <xdr:colOff>101600</xdr:colOff>
      <xdr:row>58</xdr:row>
      <xdr:rowOff>121179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6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137706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3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116934</xdr:rowOff>
    </xdr:from>
    <xdr:to>
      <xdr:col>36</xdr:col>
      <xdr:colOff>165100</xdr:colOff>
      <xdr:row>57</xdr:row>
      <xdr:rowOff>47084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63611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9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75616</xdr:rowOff>
    </xdr:from>
    <xdr:to>
      <xdr:col>55</xdr:col>
      <xdr:colOff>0</xdr:colOff>
      <xdr:row>76</xdr:row>
      <xdr:rowOff>102622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2934366"/>
          <a:ext cx="838200" cy="19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102622</xdr:rowOff>
    </xdr:from>
    <xdr:to>
      <xdr:col>50</xdr:col>
      <xdr:colOff>114300</xdr:colOff>
      <xdr:row>76</xdr:row>
      <xdr:rowOff>103746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132822"/>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171095</xdr:rowOff>
    </xdr:from>
    <xdr:to>
      <xdr:col>45</xdr:col>
      <xdr:colOff>177800</xdr:colOff>
      <xdr:row>76</xdr:row>
      <xdr:rowOff>103746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029845"/>
          <a:ext cx="889000" cy="10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171095</xdr:rowOff>
    </xdr:from>
    <xdr:to>
      <xdr:col>41</xdr:col>
      <xdr:colOff>50800</xdr:colOff>
      <xdr:row>77</xdr:row>
      <xdr:rowOff>65008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29845"/>
          <a:ext cx="889000" cy="23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86417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45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107765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24816</xdr:rowOff>
    </xdr:from>
    <xdr:to>
      <xdr:col>55</xdr:col>
      <xdr:colOff>50800</xdr:colOff>
      <xdr:row>75</xdr:row>
      <xdr:rowOff>126416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88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47693</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73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51822</xdr:rowOff>
    </xdr:from>
    <xdr:to>
      <xdr:col>50</xdr:col>
      <xdr:colOff>165100</xdr:colOff>
      <xdr:row>76</xdr:row>
      <xdr:rowOff>153422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8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169949</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285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52946</xdr:rowOff>
    </xdr:from>
    <xdr:to>
      <xdr:col>46</xdr:col>
      <xdr:colOff>38100</xdr:colOff>
      <xdr:row>76</xdr:row>
      <xdr:rowOff>154546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171072</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2858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120295</xdr:rowOff>
    </xdr:from>
    <xdr:to>
      <xdr:col>41</xdr:col>
      <xdr:colOff>101600</xdr:colOff>
      <xdr:row>76</xdr:row>
      <xdr:rowOff>50445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9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66972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61795" y="1275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14208</xdr:rowOff>
    </xdr:from>
    <xdr:to>
      <xdr:col>36</xdr:col>
      <xdr:colOff>165100</xdr:colOff>
      <xdr:row>77</xdr:row>
      <xdr:rowOff>115808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1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132335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299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123498</xdr:rowOff>
    </xdr:from>
    <xdr:to>
      <xdr:col>55</xdr:col>
      <xdr:colOff>0</xdr:colOff>
      <xdr:row>97</xdr:row>
      <xdr:rowOff>159427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754148"/>
          <a:ext cx="838200" cy="3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26262</xdr:rowOff>
    </xdr:from>
    <xdr:to>
      <xdr:col>50</xdr:col>
      <xdr:colOff>114300</xdr:colOff>
      <xdr:row>97</xdr:row>
      <xdr:rowOff>123498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56912"/>
          <a:ext cx="889000" cy="9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26262</xdr:rowOff>
    </xdr:from>
    <xdr:to>
      <xdr:col>45</xdr:col>
      <xdr:colOff>177800</xdr:colOff>
      <xdr:row>97</xdr:row>
      <xdr:rowOff>114466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56912"/>
          <a:ext cx="889000" cy="8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114466</xdr:rowOff>
    </xdr:from>
    <xdr:to>
      <xdr:col>41</xdr:col>
      <xdr:colOff>50800</xdr:colOff>
      <xdr:row>98</xdr:row>
      <xdr:rowOff>9816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45116"/>
          <a:ext cx="889000" cy="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133721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3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108627</xdr:rowOff>
    </xdr:from>
    <xdr:to>
      <xdr:col>55</xdr:col>
      <xdr:colOff>50800</xdr:colOff>
      <xdr:row>98</xdr:row>
      <xdr:rowOff>38777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131504</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9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72698</xdr:rowOff>
    </xdr:from>
    <xdr:to>
      <xdr:col>50</xdr:col>
      <xdr:colOff>165100</xdr:colOff>
      <xdr:row>98</xdr:row>
      <xdr:rowOff>2848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19375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7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146912</xdr:rowOff>
    </xdr:from>
    <xdr:to>
      <xdr:col>46</xdr:col>
      <xdr:colOff>38100</xdr:colOff>
      <xdr:row>97</xdr:row>
      <xdr:rowOff>77062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0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93589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381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63666</xdr:rowOff>
    </xdr:from>
    <xdr:to>
      <xdr:col>41</xdr:col>
      <xdr:colOff>101600</xdr:colOff>
      <xdr:row>97</xdr:row>
      <xdr:rowOff>165266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9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10343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6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130466</xdr:rowOff>
    </xdr:from>
    <xdr:to>
      <xdr:col>36</xdr:col>
      <xdr:colOff>165100</xdr:colOff>
      <xdr:row>98</xdr:row>
      <xdr:rowOff>60616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6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77143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3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26955</xdr:rowOff>
    </xdr:from>
    <xdr:to>
      <xdr:col>85</xdr:col>
      <xdr:colOff>127000</xdr:colOff>
      <xdr:row>35</xdr:row>
      <xdr:rowOff>83542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5856255"/>
          <a:ext cx="838200" cy="22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1182</xdr:rowOff>
    </xdr:from>
    <xdr:to>
      <xdr:col>81</xdr:col>
      <xdr:colOff>50800</xdr:colOff>
      <xdr:row>34</xdr:row>
      <xdr:rowOff>26955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5830482"/>
          <a:ext cx="889000" cy="2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1182</xdr:rowOff>
    </xdr:from>
    <xdr:to>
      <xdr:col>76</xdr:col>
      <xdr:colOff>114300</xdr:colOff>
      <xdr:row>34</xdr:row>
      <xdr:rowOff>169084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5830482"/>
          <a:ext cx="889000" cy="16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54740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9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169084</xdr:rowOff>
    </xdr:from>
    <xdr:to>
      <xdr:col>71</xdr:col>
      <xdr:colOff>177800</xdr:colOff>
      <xdr:row>35</xdr:row>
      <xdr:rowOff>102393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998384"/>
          <a:ext cx="889000" cy="10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35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4393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32742</xdr:rowOff>
    </xdr:from>
    <xdr:to>
      <xdr:col>85</xdr:col>
      <xdr:colOff>177800</xdr:colOff>
      <xdr:row>35</xdr:row>
      <xdr:rowOff>134342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03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55619</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88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147605</xdr:rowOff>
    </xdr:from>
    <xdr:to>
      <xdr:col>81</xdr:col>
      <xdr:colOff>101600</xdr:colOff>
      <xdr:row>34</xdr:row>
      <xdr:rowOff>77755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8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94282</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5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121832</xdr:rowOff>
    </xdr:from>
    <xdr:to>
      <xdr:col>76</xdr:col>
      <xdr:colOff>165100</xdr:colOff>
      <xdr:row>34</xdr:row>
      <xdr:rowOff>51982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7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68509</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292795" y="555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118284</xdr:rowOff>
    </xdr:from>
    <xdr:to>
      <xdr:col>72</xdr:col>
      <xdr:colOff>38100</xdr:colOff>
      <xdr:row>35</xdr:row>
      <xdr:rowOff>48434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94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64961</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72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51593</xdr:rowOff>
    </xdr:from>
    <xdr:to>
      <xdr:col>67</xdr:col>
      <xdr:colOff>101600</xdr:colOff>
      <xdr:row>35</xdr:row>
      <xdr:rowOff>153193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169720</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82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102759</xdr:rowOff>
    </xdr:from>
    <xdr:to>
      <xdr:col>85</xdr:col>
      <xdr:colOff>127000</xdr:colOff>
      <xdr:row>58</xdr:row>
      <xdr:rowOff>23718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75409"/>
          <a:ext cx="838200" cy="9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102759</xdr:rowOff>
    </xdr:from>
    <xdr:to>
      <xdr:col>81</xdr:col>
      <xdr:colOff>50800</xdr:colOff>
      <xdr:row>58</xdr:row>
      <xdr:rowOff>64220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75409"/>
          <a:ext cx="889000" cy="13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137420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152616</xdr:rowOff>
    </xdr:from>
    <xdr:to>
      <xdr:col>76</xdr:col>
      <xdr:colOff>114300</xdr:colOff>
      <xdr:row>58</xdr:row>
      <xdr:rowOff>64220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25266"/>
          <a:ext cx="889000" cy="8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152616</xdr:rowOff>
    </xdr:from>
    <xdr:to>
      <xdr:col>71</xdr:col>
      <xdr:colOff>177800</xdr:colOff>
      <xdr:row>58</xdr:row>
      <xdr:rowOff>71735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25266"/>
          <a:ext cx="889000" cy="9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157567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146955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1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144368</xdr:rowOff>
    </xdr:from>
    <xdr:to>
      <xdr:col>85</xdr:col>
      <xdr:colOff>177800</xdr:colOff>
      <xdr:row>58</xdr:row>
      <xdr:rowOff>74518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167245</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6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51959</xdr:rowOff>
    </xdr:from>
    <xdr:to>
      <xdr:col>81</xdr:col>
      <xdr:colOff>101600</xdr:colOff>
      <xdr:row>57</xdr:row>
      <xdr:rowOff>153559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2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170086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59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13420</xdr:rowOff>
    </xdr:from>
    <xdr:to>
      <xdr:col>76</xdr:col>
      <xdr:colOff>165100</xdr:colOff>
      <xdr:row>58</xdr:row>
      <xdr:rowOff>115020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131547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3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101816</xdr:rowOff>
    </xdr:from>
    <xdr:to>
      <xdr:col>72</xdr:col>
      <xdr:colOff>38100</xdr:colOff>
      <xdr:row>58</xdr:row>
      <xdr:rowOff>31966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7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48493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64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20935</xdr:rowOff>
    </xdr:from>
    <xdr:to>
      <xdr:col>67</xdr:col>
      <xdr:colOff>101600</xdr:colOff>
      <xdr:row>58</xdr:row>
      <xdr:rowOff>122535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139062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4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76122</xdr:rowOff>
    </xdr:from>
    <xdr:to>
      <xdr:col>85</xdr:col>
      <xdr:colOff>127000</xdr:colOff>
      <xdr:row>79</xdr:row>
      <xdr:rowOff>44385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277772"/>
          <a:ext cx="838200" cy="3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76122</xdr:rowOff>
    </xdr:from>
    <xdr:to>
      <xdr:col>81</xdr:col>
      <xdr:colOff>50800</xdr:colOff>
      <xdr:row>78</xdr:row>
      <xdr:rowOff>170907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277772"/>
          <a:ext cx="889000" cy="26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170907</xdr:rowOff>
    </xdr:from>
    <xdr:to>
      <xdr:col>76</xdr:col>
      <xdr:colOff>114300</xdr:colOff>
      <xdr:row>79</xdr:row>
      <xdr:rowOff>44393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544007"/>
          <a:ext cx="889000" cy="4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40305</xdr:rowOff>
    </xdr:from>
    <xdr:to>
      <xdr:col>71</xdr:col>
      <xdr:colOff>177800</xdr:colOff>
      <xdr:row>79</xdr:row>
      <xdr:rowOff>44393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4855"/>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165035</xdr:rowOff>
    </xdr:from>
    <xdr:to>
      <xdr:col>85</xdr:col>
      <xdr:colOff>177800</xdr:colOff>
      <xdr:row>79</xdr:row>
      <xdr:rowOff>95185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79962</xdr:rowOff>
    </xdr:from>
    <xdr:ext cx="313932"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0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25322</xdr:rowOff>
    </xdr:from>
    <xdr:to>
      <xdr:col>81</xdr:col>
      <xdr:colOff>101600</xdr:colOff>
      <xdr:row>77</xdr:row>
      <xdr:rowOff>126922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2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143449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00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120107</xdr:rowOff>
    </xdr:from>
    <xdr:to>
      <xdr:col>76</xdr:col>
      <xdr:colOff>165100</xdr:colOff>
      <xdr:row>79</xdr:row>
      <xdr:rowOff>50257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41384</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58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165043</xdr:rowOff>
    </xdr:from>
    <xdr:to>
      <xdr:col>72</xdr:col>
      <xdr:colOff>38100</xdr:colOff>
      <xdr:row>79</xdr:row>
      <xdr:rowOff>95193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86320</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46333" y="1363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160955</xdr:rowOff>
    </xdr:from>
    <xdr:to>
      <xdr:col>67</xdr:col>
      <xdr:colOff>101600</xdr:colOff>
      <xdr:row>79</xdr:row>
      <xdr:rowOff>91105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82232</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2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51727</xdr:rowOff>
    </xdr:from>
    <xdr:to>
      <xdr:col>85</xdr:col>
      <xdr:colOff>127000</xdr:colOff>
      <xdr:row>96</xdr:row>
      <xdr:rowOff>78617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10927"/>
          <a:ext cx="838200" cy="2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78617</xdr:rowOff>
    </xdr:from>
    <xdr:to>
      <xdr:col>81</xdr:col>
      <xdr:colOff>50800</xdr:colOff>
      <xdr:row>96</xdr:row>
      <xdr:rowOff>85638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3781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85638</xdr:rowOff>
    </xdr:from>
    <xdr:to>
      <xdr:col>76</xdr:col>
      <xdr:colOff>114300</xdr:colOff>
      <xdr:row>96</xdr:row>
      <xdr:rowOff>107446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44838"/>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107446</xdr:rowOff>
    </xdr:from>
    <xdr:to>
      <xdr:col>71</xdr:col>
      <xdr:colOff>177800</xdr:colOff>
      <xdr:row>96</xdr:row>
      <xdr:rowOff>149966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66646"/>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927</xdr:rowOff>
    </xdr:from>
    <xdr:to>
      <xdr:col>85</xdr:col>
      <xdr:colOff>177800</xdr:colOff>
      <xdr:row>96</xdr:row>
      <xdr:rowOff>102527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23804</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1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27817</xdr:rowOff>
    </xdr:from>
    <xdr:to>
      <xdr:col>81</xdr:col>
      <xdr:colOff>101600</xdr:colOff>
      <xdr:row>96</xdr:row>
      <xdr:rowOff>129417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8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145944</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26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34838</xdr:rowOff>
    </xdr:from>
    <xdr:to>
      <xdr:col>76</xdr:col>
      <xdr:colOff>165100</xdr:colOff>
      <xdr:row>96</xdr:row>
      <xdr:rowOff>136438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152965</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2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56646</xdr:rowOff>
    </xdr:from>
    <xdr:to>
      <xdr:col>72</xdr:col>
      <xdr:colOff>38100</xdr:colOff>
      <xdr:row>96</xdr:row>
      <xdr:rowOff>158246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1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3323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29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99166</xdr:rowOff>
    </xdr:from>
    <xdr:to>
      <xdr:col>67</xdr:col>
      <xdr:colOff>101600</xdr:colOff>
      <xdr:row>97</xdr:row>
      <xdr:rowOff>29316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5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45843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33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総務費については、類似団体と比較して</a:t>
          </a:r>
          <a:r>
            <a:rPr kumimoji="1" lang="en-US" altLang="ja-JP" sz="1300">
              <a:latin typeface="ＭＳ Ｐゴシック" panose="020B0600070205080204" pitchFamily="50" charset="-128"/>
              <a:ea typeface="ＭＳ Ｐゴシック" panose="020B0600070205080204" pitchFamily="50" charset="-128"/>
            </a:rPr>
            <a:t>412,555</a:t>
          </a:r>
          <a:r>
            <a:rPr kumimoji="1" lang="ja-JP" altLang="en-US" sz="1300">
              <a:latin typeface="ＭＳ Ｐゴシック" panose="020B0600070205080204" pitchFamily="50" charset="-128"/>
              <a:ea typeface="ＭＳ Ｐゴシック" panose="020B0600070205080204" pitchFamily="50" charset="-128"/>
            </a:rPr>
            <a:t>円髙くなっている。前年度と比較して住民一人当たりコストが</a:t>
          </a:r>
          <a:r>
            <a:rPr kumimoji="1" lang="en-US" altLang="ja-JP" sz="1300">
              <a:latin typeface="ＭＳ Ｐゴシック" panose="020B0600070205080204" pitchFamily="50" charset="-128"/>
              <a:ea typeface="ＭＳ Ｐゴシック" panose="020B0600070205080204" pitchFamily="50" charset="-128"/>
            </a:rPr>
            <a:t>470,491</a:t>
          </a:r>
          <a:r>
            <a:rPr kumimoji="1" lang="ja-JP" altLang="en-US" sz="1300">
              <a:latin typeface="ＭＳ Ｐゴシック" panose="020B0600070205080204" pitchFamily="50" charset="-128"/>
              <a:ea typeface="ＭＳ Ｐゴシック" panose="020B0600070205080204" pitchFamily="50" charset="-128"/>
            </a:rPr>
            <a:t>円髙くなった要因としては、ふるさと納税関係経費、新庁舎建設に係る費用が増加したことが要因である。</a:t>
          </a:r>
        </a:p>
        <a:p>
          <a:r>
            <a:rPr kumimoji="1" lang="ja-JP" altLang="en-US" sz="1300">
              <a:latin typeface="ＭＳ Ｐゴシック" panose="020B0600070205080204" pitchFamily="50" charset="-128"/>
              <a:ea typeface="ＭＳ Ｐゴシック" panose="020B0600070205080204" pitchFamily="50" charset="-128"/>
            </a:rPr>
            <a:t>　商工費については、類似団体と比較して</a:t>
          </a:r>
          <a:r>
            <a:rPr kumimoji="1" lang="en-US" altLang="ja-JP" sz="1300">
              <a:latin typeface="ＭＳ Ｐゴシック" panose="020B0600070205080204" pitchFamily="50" charset="-128"/>
              <a:ea typeface="ＭＳ Ｐゴシック" panose="020B0600070205080204" pitchFamily="50" charset="-128"/>
            </a:rPr>
            <a:t>543,129</a:t>
          </a:r>
          <a:r>
            <a:rPr kumimoji="1" lang="ja-JP" altLang="en-US" sz="1300">
              <a:latin typeface="ＭＳ Ｐゴシック" panose="020B0600070205080204" pitchFamily="50" charset="-128"/>
              <a:ea typeface="ＭＳ Ｐゴシック" panose="020B0600070205080204" pitchFamily="50" charset="-128"/>
            </a:rPr>
            <a:t>円高くなっている。前年度と比較して住民一人当たりコストが</a:t>
          </a:r>
          <a:r>
            <a:rPr kumimoji="1" lang="en-US" altLang="ja-JP" sz="1300">
              <a:latin typeface="ＭＳ Ｐゴシック" panose="020B0600070205080204" pitchFamily="50" charset="-128"/>
              <a:ea typeface="ＭＳ Ｐゴシック" panose="020B0600070205080204" pitchFamily="50" charset="-128"/>
            </a:rPr>
            <a:t>217,034</a:t>
          </a:r>
          <a:r>
            <a:rPr kumimoji="1" lang="ja-JP" altLang="en-US" sz="1300">
              <a:latin typeface="ＭＳ Ｐゴシック" panose="020B0600070205080204" pitchFamily="50" charset="-128"/>
              <a:ea typeface="ＭＳ Ｐゴシック" panose="020B0600070205080204" pitchFamily="50" charset="-128"/>
            </a:rPr>
            <a:t>円高くなった要因としては、企業誘致関係の建物除却を含む経費、観光関係の脱コロナ・インバウンド対応等に向けた各種事業の増加が原因である。</a:t>
          </a:r>
        </a:p>
        <a:p>
          <a:r>
            <a:rPr kumimoji="1" lang="ja-JP" altLang="en-US" sz="1300">
              <a:latin typeface="ＭＳ Ｐゴシック" panose="020B0600070205080204" pitchFamily="50" charset="-128"/>
              <a:ea typeface="ＭＳ Ｐゴシック" panose="020B0600070205080204" pitchFamily="50" charset="-128"/>
            </a:rPr>
            <a:t>　土木費については、類似団体と比較し</a:t>
          </a:r>
          <a:r>
            <a:rPr kumimoji="1" lang="en-US" altLang="ja-JP" sz="1300">
              <a:latin typeface="ＭＳ Ｐゴシック" panose="020B0600070205080204" pitchFamily="50" charset="-128"/>
              <a:ea typeface="ＭＳ Ｐゴシック" panose="020B0600070205080204" pitchFamily="50" charset="-128"/>
            </a:rPr>
            <a:t>134,166</a:t>
          </a:r>
          <a:r>
            <a:rPr kumimoji="1" lang="ja-JP" altLang="en-US" sz="1300">
              <a:latin typeface="ＭＳ Ｐゴシック" panose="020B0600070205080204" pitchFamily="50" charset="-128"/>
              <a:ea typeface="ＭＳ Ｐゴシック" panose="020B0600070205080204" pitchFamily="50" charset="-128"/>
            </a:rPr>
            <a:t>円高くなっている。前年度と比較して住民一人当たりコストが</a:t>
          </a:r>
          <a:r>
            <a:rPr kumimoji="1" lang="en-US" altLang="ja-JP" sz="1300">
              <a:latin typeface="ＭＳ Ｐゴシック" panose="020B0600070205080204" pitchFamily="50" charset="-128"/>
              <a:ea typeface="ＭＳ Ｐゴシック" panose="020B0600070205080204" pitchFamily="50" charset="-128"/>
            </a:rPr>
            <a:t>47,153</a:t>
          </a:r>
          <a:r>
            <a:rPr kumimoji="1" lang="ja-JP" altLang="en-US" sz="1300">
              <a:latin typeface="ＭＳ Ｐゴシック" panose="020B0600070205080204" pitchFamily="50" charset="-128"/>
              <a:ea typeface="ＭＳ Ｐゴシック" panose="020B0600070205080204" pitchFamily="50" charset="-128"/>
            </a:rPr>
            <a:t>円低くなった要因としては、いくつかの工事や委託業務にかかる微減の合算による。</a:t>
          </a:r>
        </a:p>
        <a:p>
          <a:r>
            <a:rPr kumimoji="1" lang="ja-JP" altLang="en-US" sz="1300">
              <a:latin typeface="ＭＳ Ｐゴシック" panose="020B0600070205080204" pitchFamily="50" charset="-128"/>
              <a:ea typeface="ＭＳ Ｐゴシック" panose="020B0600070205080204" pitchFamily="50" charset="-128"/>
            </a:rPr>
            <a:t>　消防費については、類似団体と比較し</a:t>
          </a:r>
          <a:r>
            <a:rPr kumimoji="1" lang="en-US" altLang="ja-JP" sz="1300">
              <a:latin typeface="ＭＳ Ｐゴシック" panose="020B0600070205080204" pitchFamily="50" charset="-128"/>
              <a:ea typeface="ＭＳ Ｐゴシック" panose="020B0600070205080204" pitchFamily="50" charset="-128"/>
            </a:rPr>
            <a:t>58,802</a:t>
          </a:r>
          <a:r>
            <a:rPr kumimoji="1" lang="ja-JP" altLang="en-US" sz="1300">
              <a:latin typeface="ＭＳ Ｐゴシック" panose="020B0600070205080204" pitchFamily="50" charset="-128"/>
              <a:ea typeface="ＭＳ Ｐゴシック" panose="020B0600070205080204" pitchFamily="50" charset="-128"/>
            </a:rPr>
            <a:t>円高くなっている。前年度と比較して住民一人当たりコストが</a:t>
          </a:r>
          <a:r>
            <a:rPr kumimoji="1" lang="en-US" altLang="ja-JP" sz="1300">
              <a:latin typeface="ＭＳ Ｐゴシック" panose="020B0600070205080204" pitchFamily="50" charset="-128"/>
              <a:ea typeface="ＭＳ Ｐゴシック" panose="020B0600070205080204" pitchFamily="50" charset="-128"/>
            </a:rPr>
            <a:t>49,877</a:t>
          </a:r>
          <a:r>
            <a:rPr kumimoji="1" lang="ja-JP" altLang="en-US" sz="1300">
              <a:latin typeface="ＭＳ Ｐゴシック" panose="020B0600070205080204" pitchFamily="50" charset="-128"/>
              <a:ea typeface="ＭＳ Ｐゴシック" panose="020B0600070205080204" pitchFamily="50" charset="-128"/>
            </a:rPr>
            <a:t>円低くなった要因としては、令和３年１月の雪崩により施設の損壊を受けた防災行政無線の改修が完了したこと等による。</a:t>
          </a:r>
        </a:p>
        <a:p>
          <a:r>
            <a:rPr kumimoji="1" lang="ja-JP" altLang="en-US" sz="1300">
              <a:latin typeface="ＭＳ Ｐゴシック" panose="020B0600070205080204" pitchFamily="50" charset="-128"/>
              <a:ea typeface="ＭＳ Ｐゴシック" panose="020B0600070205080204" pitchFamily="50" charset="-128"/>
            </a:rPr>
            <a:t>　教育費については、類似団体と比較し</a:t>
          </a:r>
          <a:r>
            <a:rPr kumimoji="1" lang="en-US" altLang="ja-JP" sz="1300">
              <a:latin typeface="ＭＳ Ｐゴシック" panose="020B0600070205080204" pitchFamily="50" charset="-128"/>
              <a:ea typeface="ＭＳ Ｐゴシック" panose="020B0600070205080204" pitchFamily="50" charset="-128"/>
            </a:rPr>
            <a:t>87,987</a:t>
          </a:r>
          <a:r>
            <a:rPr kumimoji="1" lang="ja-JP" altLang="en-US" sz="1300">
              <a:latin typeface="ＭＳ Ｐゴシック" panose="020B0600070205080204" pitchFamily="50" charset="-128"/>
              <a:ea typeface="ＭＳ Ｐゴシック" panose="020B0600070205080204" pitchFamily="50" charset="-128"/>
            </a:rPr>
            <a:t>円高くなっている。前年度と比較して住民一人当たりコストが</a:t>
          </a:r>
          <a:r>
            <a:rPr kumimoji="1" lang="en-US" altLang="ja-JP" sz="1300">
              <a:latin typeface="ＭＳ Ｐゴシック" panose="020B0600070205080204" pitchFamily="50" charset="-128"/>
              <a:ea typeface="ＭＳ Ｐゴシック" panose="020B0600070205080204" pitchFamily="50" charset="-128"/>
            </a:rPr>
            <a:t>121,272</a:t>
          </a:r>
          <a:r>
            <a:rPr kumimoji="1" lang="ja-JP" altLang="en-US" sz="1300">
              <a:latin typeface="ＭＳ Ｐゴシック" panose="020B0600070205080204" pitchFamily="50" charset="-128"/>
              <a:ea typeface="ＭＳ Ｐゴシック" panose="020B0600070205080204" pitchFamily="50" charset="-128"/>
            </a:rPr>
            <a:t>円低くなった要因としては、学校施設整備を目的とした積み立てが減少したことなどによる。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災害復旧費については、類似団体と比較して</a:t>
          </a:r>
          <a:r>
            <a:rPr kumimoji="1" lang="en-US" altLang="ja-JP" sz="1300">
              <a:latin typeface="ＭＳ Ｐゴシック" panose="020B0600070205080204" pitchFamily="50" charset="-128"/>
              <a:ea typeface="ＭＳ Ｐゴシック" panose="020B0600070205080204" pitchFamily="50" charset="-128"/>
            </a:rPr>
            <a:t>19,668</a:t>
          </a:r>
          <a:r>
            <a:rPr kumimoji="1" lang="ja-JP" altLang="en-US" sz="1300">
              <a:latin typeface="ＭＳ Ｐゴシック" panose="020B0600070205080204" pitchFamily="50" charset="-128"/>
              <a:ea typeface="ＭＳ Ｐゴシック" panose="020B0600070205080204" pitchFamily="50" charset="-128"/>
            </a:rPr>
            <a:t>円低くなっている。前年度と比較して住民一人当たりコストが</a:t>
          </a:r>
          <a:r>
            <a:rPr kumimoji="1" lang="en-US" altLang="ja-JP" sz="1300">
              <a:latin typeface="ＭＳ Ｐゴシック" panose="020B0600070205080204" pitchFamily="50" charset="-128"/>
              <a:ea typeface="ＭＳ Ｐゴシック" panose="020B0600070205080204" pitchFamily="50" charset="-128"/>
            </a:rPr>
            <a:t>81,670</a:t>
          </a:r>
          <a:r>
            <a:rPr kumimoji="1" lang="ja-JP" altLang="en-US" sz="1300">
              <a:latin typeface="ＭＳ Ｐゴシック" panose="020B0600070205080204" pitchFamily="50" charset="-128"/>
              <a:ea typeface="ＭＳ Ｐゴシック" panose="020B0600070205080204" pitchFamily="50" charset="-128"/>
            </a:rPr>
            <a:t>円低くなった要因としては、雪崩災害による橋梁修復が完了し、これに係る事業費が減少したことが要因である。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財政調整基金残高については、前年度繰越額が増えたことに伴い同基金への積み増しにより増額となった。</a:t>
          </a:r>
        </a:p>
        <a:p>
          <a:r>
            <a:rPr kumimoji="1" lang="ja-JP" altLang="en-US" sz="1400">
              <a:latin typeface="ＭＳ ゴシック" pitchFamily="49" charset="-128"/>
              <a:ea typeface="ＭＳ ゴシック" pitchFamily="49" charset="-128"/>
            </a:rPr>
            <a:t>　実質収支については、大規模な繰越事業が完了したことに伴い増額した。</a:t>
          </a:r>
        </a:p>
        <a:p>
          <a:r>
            <a:rPr kumimoji="1" lang="ja-JP" altLang="en-US" sz="1400">
              <a:latin typeface="ＭＳ ゴシック" pitchFamily="49" charset="-128"/>
              <a:ea typeface="ＭＳ ゴシック" pitchFamily="49" charset="-128"/>
            </a:rPr>
            <a:t>　実質単年度収支については、令和２年度において財政調整基金を大きく取崩したことが影響したが、令和５年度においても取崩がないため増加した。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岐阜県白川村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地方交付税が収入額の２８．６％を占めており、交付税に依存した財政運営となっている。各種事業においては国庫支出金のほか特定財源の確保に努めており、特にふるさと納税等に係る寄付金が１６．９％に達したほか諸収入が増加するなどにより実質収支は黒字となっている。</a:t>
          </a:r>
        </a:p>
        <a:p>
          <a:r>
            <a:rPr kumimoji="1" lang="ja-JP" altLang="en-US" sz="1400">
              <a:latin typeface="ＭＳ ゴシック" pitchFamily="49" charset="-128"/>
              <a:ea typeface="ＭＳ ゴシック" pitchFamily="49" charset="-128"/>
            </a:rPr>
            <a:t>　全ての特別会計で赤字を出していないものの、各特別会計の財政規模が小規模であり一般会計からの繰入金に頼らざるを得ない状況にある中で、収入金額の根幹である利用料の見直しを図り、独立採算の原則に沿った経営に努める必要がある。一方、特別会計が保有する上・下水施設や観光関連施設の長寿命化が課題となっており、計画的な施設修繕を進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5034349</v>
      </c>
      <c r="BO4" s="436"/>
      <c r="BP4" s="436"/>
      <c r="BQ4" s="436"/>
      <c r="BR4" s="436"/>
      <c r="BS4" s="436"/>
      <c r="BT4" s="436"/>
      <c r="BU4" s="437"/>
      <c r="BV4" s="435">
        <v>4454869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32.700000000000003</v>
      </c>
      <c r="CU4" s="576"/>
      <c r="CV4" s="576"/>
      <c r="CW4" s="576"/>
      <c r="CX4" s="576"/>
      <c r="CY4" s="576"/>
      <c r="CZ4" s="576"/>
      <c r="DA4" s="577"/>
      <c r="DB4" s="575">
        <v>26.8</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4384824</v>
      </c>
      <c r="BO5" s="407"/>
      <c r="BP5" s="407"/>
      <c r="BQ5" s="407"/>
      <c r="BR5" s="407"/>
      <c r="BS5" s="407"/>
      <c r="BT5" s="407"/>
      <c r="BU5" s="408"/>
      <c r="BV5" s="406">
        <v>3918784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64.2</v>
      </c>
      <c r="CU5" s="404"/>
      <c r="CV5" s="404"/>
      <c r="CW5" s="404"/>
      <c r="CX5" s="404"/>
      <c r="CY5" s="404"/>
      <c r="CZ5" s="404"/>
      <c r="DA5" s="405"/>
      <c r="DB5" s="403">
        <v>70.5</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649525</v>
      </c>
      <c r="BO6" s="407"/>
      <c r="BP6" s="407"/>
      <c r="BQ6" s="407"/>
      <c r="BR6" s="407"/>
      <c r="BS6" s="407"/>
      <c r="BT6" s="407"/>
      <c r="BU6" s="408"/>
      <c r="BV6" s="406">
        <v>536085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64.2</v>
      </c>
      <c r="CU6" s="550"/>
      <c r="CV6" s="550"/>
      <c r="CW6" s="550"/>
      <c r="CX6" s="550"/>
      <c r="CY6" s="550"/>
      <c r="CZ6" s="550"/>
      <c r="DA6" s="551"/>
      <c r="DB6" s="549">
        <v>70.5</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16937</v>
      </c>
      <c r="BO7" s="407"/>
      <c r="BP7" s="407"/>
      <c r="BQ7" s="407"/>
      <c r="BR7" s="407"/>
      <c r="BS7" s="407"/>
      <c r="BT7" s="407"/>
      <c r="BU7" s="408"/>
      <c r="BV7" s="406">
        <v>15034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1932611</v>
      </c>
      <c r="CU7" s="407"/>
      <c r="CV7" s="407"/>
      <c r="CW7" s="407"/>
      <c r="CX7" s="407"/>
      <c r="CY7" s="407"/>
      <c r="CZ7" s="407"/>
      <c r="DA7" s="408"/>
      <c r="DB7" s="406">
        <v>1940974</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632588</v>
      </c>
      <c r="BO8" s="407"/>
      <c r="BP8" s="407"/>
      <c r="BQ8" s="407"/>
      <c r="BR8" s="407"/>
      <c r="BS8" s="407"/>
      <c r="BT8" s="407"/>
      <c r="BU8" s="408"/>
      <c r="BV8" s="406">
        <v>521051</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0.32</v>
      </c>
      <c r="CU8" s="510"/>
      <c r="CV8" s="510"/>
      <c r="CW8" s="510"/>
      <c r="CX8" s="510"/>
      <c r="CY8" s="510"/>
      <c r="CZ8" s="510"/>
      <c r="DA8" s="511"/>
      <c r="DB8" s="509">
        <v>0.33</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1511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110</v>
      </c>
      <c r="AV9" s="465"/>
      <c r="AW9" s="465"/>
      <c r="AX9" s="465"/>
      <c r="AY9" s="420" t="s">
        <v>111</v>
      </c>
      <c r="AZ9" s="421"/>
      <c r="BA9" s="421"/>
      <c r="BB9" s="421"/>
      <c r="BC9" s="421"/>
      <c r="BD9" s="421"/>
      <c r="BE9" s="421"/>
      <c r="BF9" s="421"/>
      <c r="BG9" s="421"/>
      <c r="BH9" s="421"/>
      <c r="BI9" s="421"/>
      <c r="BJ9" s="421"/>
      <c r="BK9" s="421"/>
      <c r="BL9" s="421"/>
      <c r="BM9" s="422"/>
      <c r="BN9" s="406">
        <v>114611</v>
      </c>
      <c r="BO9" s="407"/>
      <c r="BP9" s="407"/>
      <c r="BQ9" s="407"/>
      <c r="BR9" s="407"/>
      <c r="BS9" s="407"/>
      <c r="BT9" s="407"/>
      <c r="BU9" s="408"/>
      <c r="BV9" s="406">
        <v>431781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12.3</v>
      </c>
      <c r="CU9" s="404"/>
      <c r="CV9" s="404"/>
      <c r="CW9" s="404"/>
      <c r="CX9" s="404"/>
      <c r="CY9" s="404"/>
      <c r="CZ9" s="404"/>
      <c r="DA9" s="405"/>
      <c r="DB9" s="403">
        <v>14.2</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113</v>
      </c>
      <c r="M10" s="363"/>
      <c r="N10" s="363"/>
      <c r="O10" s="363"/>
      <c r="P10" s="363"/>
      <c r="Q10" s="364"/>
      <c r="R10" s="359">
        <v>1609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110</v>
      </c>
      <c r="AV10" s="465"/>
      <c r="AW10" s="465"/>
      <c r="AX10" s="465"/>
      <c r="AY10" s="420" t="s">
        <v>115</v>
      </c>
      <c r="AZ10" s="421"/>
      <c r="BA10" s="421"/>
      <c r="BB10" s="421"/>
      <c r="BC10" s="421"/>
      <c r="BD10" s="421"/>
      <c r="BE10" s="421"/>
      <c r="BF10" s="421"/>
      <c r="BG10" s="421"/>
      <c r="BH10" s="421"/>
      <c r="BI10" s="421"/>
      <c r="BJ10" s="421"/>
      <c r="BK10" s="421"/>
      <c r="BL10" s="421"/>
      <c r="BM10" s="422"/>
      <c r="BN10" s="406">
        <v>0</v>
      </c>
      <c r="BO10" s="407"/>
      <c r="BP10" s="407"/>
      <c r="BQ10" s="407"/>
      <c r="BR10" s="407"/>
      <c r="BS10" s="407"/>
      <c r="BT10" s="407"/>
      <c r="BU10" s="408"/>
      <c r="BV10" s="406">
        <v>0</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1491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1462</v>
      </c>
      <c r="S13" s="494"/>
      <c r="T13" s="494"/>
      <c r="U13" s="494"/>
      <c r="V13" s="495"/>
      <c r="W13" s="496" t="s">
        <v>131</v>
      </c>
      <c r="X13" s="392"/>
      <c r="Y13" s="392"/>
      <c r="Z13" s="392"/>
      <c r="AA13" s="392"/>
      <c r="AB13" s="393"/>
      <c r="AC13" s="359">
        <v>25</v>
      </c>
      <c r="AD13" s="360"/>
      <c r="AE13" s="360"/>
      <c r="AF13" s="360"/>
      <c r="AG13" s="361"/>
      <c r="AH13" s="359">
        <v>22</v>
      </c>
      <c r="AI13" s="360"/>
      <c r="AJ13" s="360"/>
      <c r="AK13" s="360"/>
      <c r="AL13" s="419"/>
      <c r="AM13" s="463" t="s">
        <v>132</v>
      </c>
      <c r="AN13" s="363"/>
      <c r="AO13" s="363"/>
      <c r="AP13" s="363"/>
      <c r="AQ13" s="363"/>
      <c r="AR13" s="363"/>
      <c r="AS13" s="363"/>
      <c r="AT13" s="364"/>
      <c r="AU13" s="464" t="s">
        <v>110</v>
      </c>
      <c r="AV13" s="465"/>
      <c r="AW13" s="465"/>
      <c r="AX13" s="465"/>
      <c r="AY13" s="420" t="s">
        <v>133</v>
      </c>
      <c r="AZ13" s="421"/>
      <c r="BA13" s="421"/>
      <c r="BB13" s="421"/>
      <c r="BC13" s="421"/>
      <c r="BD13" s="421"/>
      <c r="BE13" s="421"/>
      <c r="BF13" s="421"/>
      <c r="BG13" s="421"/>
      <c r="BH13" s="421"/>
      <c r="BI13" s="421"/>
      <c r="BJ13" s="421"/>
      <c r="BK13" s="421"/>
      <c r="BL13" s="421"/>
      <c r="BM13" s="422"/>
      <c r="BN13" s="406">
        <v>114611</v>
      </c>
      <c r="BO13" s="407"/>
      <c r="BP13" s="407"/>
      <c r="BQ13" s="407"/>
      <c r="BR13" s="407"/>
      <c r="BS13" s="407"/>
      <c r="BT13" s="407"/>
      <c r="BU13" s="408"/>
      <c r="BV13" s="406">
        <v>431781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3.2</v>
      </c>
      <c r="CU13" s="404"/>
      <c r="CV13" s="404"/>
      <c r="CW13" s="404"/>
      <c r="CX13" s="404"/>
      <c r="CY13" s="404"/>
      <c r="CZ13" s="404"/>
      <c r="DA13" s="405"/>
      <c r="DB13" s="403">
        <v>2.6</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1513</v>
      </c>
      <c r="S14" s="494"/>
      <c r="T14" s="494"/>
      <c r="U14" s="494"/>
      <c r="V14" s="495"/>
      <c r="W14" s="497"/>
      <c r="X14" s="395"/>
      <c r="Y14" s="395"/>
      <c r="Z14" s="395"/>
      <c r="AA14" s="395"/>
      <c r="AB14" s="396"/>
      <c r="AC14" s="486">
        <v>2.7</v>
      </c>
      <c r="AD14" s="487"/>
      <c r="AE14" s="487"/>
      <c r="AF14" s="487"/>
      <c r="AG14" s="488"/>
      <c r="AH14" s="486">
        <v>2.2999999999999998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1484</v>
      </c>
      <c r="S15" s="494"/>
      <c r="T15" s="494"/>
      <c r="U15" s="494"/>
      <c r="V15" s="495"/>
      <c r="W15" s="496" t="s">
        <v>137</v>
      </c>
      <c r="X15" s="392"/>
      <c r="Y15" s="392"/>
      <c r="Z15" s="392"/>
      <c r="AA15" s="392"/>
      <c r="AB15" s="393"/>
      <c r="AC15" s="359">
        <v>216</v>
      </c>
      <c r="AD15" s="360"/>
      <c r="AE15" s="360"/>
      <c r="AF15" s="360"/>
      <c r="AG15" s="361"/>
      <c r="AH15" s="359">
        <v>207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555889</v>
      </c>
      <c r="BO15" s="436"/>
      <c r="BP15" s="436"/>
      <c r="BQ15" s="436"/>
      <c r="BR15" s="436"/>
      <c r="BS15" s="436"/>
      <c r="BT15" s="436"/>
      <c r="BU15" s="437"/>
      <c r="BV15" s="435">
        <v>570442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v>
      </c>
      <c r="AD16" s="487"/>
      <c r="AE16" s="487"/>
      <c r="AF16" s="487"/>
      <c r="AG16" s="488"/>
      <c r="AH16" s="486">
        <v>21.3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1757174</v>
      </c>
      <c r="BO16" s="407"/>
      <c r="BP16" s="407"/>
      <c r="BQ16" s="407"/>
      <c r="BR16" s="407"/>
      <c r="BS16" s="407"/>
      <c r="BT16" s="407"/>
      <c r="BU16" s="408"/>
      <c r="BV16" s="406">
        <v>1750417</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141</v>
      </c>
      <c r="S17" s="484"/>
      <c r="T17" s="484"/>
      <c r="U17" s="484"/>
      <c r="V17" s="485"/>
      <c r="W17" s="496" t="s">
        <v>144</v>
      </c>
      <c r="X17" s="392"/>
      <c r="Y17" s="392"/>
      <c r="Z17" s="392"/>
      <c r="AA17" s="392"/>
      <c r="AB17" s="393"/>
      <c r="AC17" s="359">
        <v>699</v>
      </c>
      <c r="AD17" s="360"/>
      <c r="AE17" s="360"/>
      <c r="AF17" s="360"/>
      <c r="AG17" s="361"/>
      <c r="AH17" s="359">
        <v>743</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720947</v>
      </c>
      <c r="BO17" s="407"/>
      <c r="BP17" s="407"/>
      <c r="BQ17" s="407"/>
      <c r="BR17" s="407"/>
      <c r="BS17" s="407"/>
      <c r="BT17" s="407"/>
      <c r="BU17" s="408"/>
      <c r="BV17" s="406">
        <v>737276</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146</v>
      </c>
      <c r="C18" s="457"/>
      <c r="D18" s="457"/>
      <c r="E18" s="458"/>
      <c r="F18" s="458"/>
      <c r="G18" s="458"/>
      <c r="H18" s="458"/>
      <c r="I18" s="458"/>
      <c r="J18" s="458"/>
      <c r="K18" s="458"/>
      <c r="L18" s="459">
        <v>356.64</v>
      </c>
      <c r="M18" s="459"/>
      <c r="N18" s="459"/>
      <c r="O18" s="459"/>
      <c r="P18" s="459"/>
      <c r="Q18" s="459"/>
      <c r="R18" s="460"/>
      <c r="S18" s="460"/>
      <c r="T18" s="460"/>
      <c r="U18" s="460"/>
      <c r="V18" s="461"/>
      <c r="W18" s="477"/>
      <c r="X18" s="478"/>
      <c r="Y18" s="478"/>
      <c r="Z18" s="478"/>
      <c r="AA18" s="478"/>
      <c r="AB18" s="502"/>
      <c r="AC18" s="376">
        <v>74.400000000000006</v>
      </c>
      <c r="AD18" s="377"/>
      <c r="AE18" s="377"/>
      <c r="AF18" s="377"/>
      <c r="AG18" s="462"/>
      <c r="AH18" s="376">
        <v>76.400000000000006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1309294</v>
      </c>
      <c r="BO18" s="407"/>
      <c r="BP18" s="407"/>
      <c r="BQ18" s="407"/>
      <c r="BR18" s="407"/>
      <c r="BS18" s="407"/>
      <c r="BT18" s="407"/>
      <c r="BU18" s="408"/>
      <c r="BV18" s="406">
        <v>1427441</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148</v>
      </c>
      <c r="C19" s="457"/>
      <c r="D19" s="457"/>
      <c r="E19" s="458"/>
      <c r="F19" s="458"/>
      <c r="G19" s="458"/>
      <c r="H19" s="458"/>
      <c r="I19" s="458"/>
      <c r="J19" s="458"/>
      <c r="K19" s="458"/>
      <c r="L19" s="466">
        <v>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3228673</v>
      </c>
      <c r="BO19" s="407"/>
      <c r="BP19" s="407"/>
      <c r="BQ19" s="407"/>
      <c r="BR19" s="407"/>
      <c r="BS19" s="407"/>
      <c r="BT19" s="407"/>
      <c r="BU19" s="408"/>
      <c r="BV19" s="406">
        <v>2678879</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150</v>
      </c>
      <c r="C20" s="457"/>
      <c r="D20" s="457"/>
      <c r="E20" s="458"/>
      <c r="F20" s="458"/>
      <c r="G20" s="458"/>
      <c r="H20" s="458"/>
      <c r="I20" s="458"/>
      <c r="J20" s="458"/>
      <c r="K20" s="458"/>
      <c r="L20" s="466">
        <v>580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3667597</v>
      </c>
      <c r="BO22" s="436"/>
      <c r="BP22" s="436"/>
      <c r="BQ22" s="436"/>
      <c r="BR22" s="436"/>
      <c r="BS22" s="436"/>
      <c r="BT22" s="436"/>
      <c r="BU22" s="437"/>
      <c r="BV22" s="435">
        <v>3884000</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3602954</v>
      </c>
      <c r="BO23" s="407"/>
      <c r="BP23" s="407"/>
      <c r="BQ23" s="407"/>
      <c r="BR23" s="407"/>
      <c r="BS23" s="407"/>
      <c r="BT23" s="407"/>
      <c r="BU23" s="408"/>
      <c r="BV23" s="406">
        <v>3811244</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160</v>
      </c>
      <c r="F24" s="363"/>
      <c r="G24" s="363"/>
      <c r="H24" s="363"/>
      <c r="I24" s="363"/>
      <c r="J24" s="363"/>
      <c r="K24" s="364"/>
      <c r="L24" s="359">
        <v>1</v>
      </c>
      <c r="M24" s="360"/>
      <c r="N24" s="360"/>
      <c r="O24" s="360"/>
      <c r="P24" s="361"/>
      <c r="Q24" s="359">
        <v>7000</v>
      </c>
      <c r="R24" s="360"/>
      <c r="S24" s="360"/>
      <c r="T24" s="360"/>
      <c r="U24" s="360"/>
      <c r="V24" s="361"/>
      <c r="W24" s="449"/>
      <c r="X24" s="386"/>
      <c r="Y24" s="387"/>
      <c r="Z24" s="362" t="s">
        <v>161</v>
      </c>
      <c r="AA24" s="363"/>
      <c r="AB24" s="363"/>
      <c r="AC24" s="363"/>
      <c r="AD24" s="363"/>
      <c r="AE24" s="363"/>
      <c r="AF24" s="363"/>
      <c r="AG24" s="364"/>
      <c r="AH24" s="359">
        <v>53</v>
      </c>
      <c r="AI24" s="360"/>
      <c r="AJ24" s="360"/>
      <c r="AK24" s="360"/>
      <c r="AL24" s="361"/>
      <c r="AM24" s="359">
        <v>150626</v>
      </c>
      <c r="AN24" s="360"/>
      <c r="AO24" s="360"/>
      <c r="AP24" s="360"/>
      <c r="AQ24" s="360"/>
      <c r="AR24" s="361"/>
      <c r="AS24" s="359">
        <v>2842</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2703770</v>
      </c>
      <c r="BO24" s="407"/>
      <c r="BP24" s="407"/>
      <c r="BQ24" s="407"/>
      <c r="BR24" s="407"/>
      <c r="BS24" s="407"/>
      <c r="BT24" s="407"/>
      <c r="BU24" s="408"/>
      <c r="BV24" s="406">
        <v>2820611</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163</v>
      </c>
      <c r="F25" s="363"/>
      <c r="G25" s="363"/>
      <c r="H25" s="363"/>
      <c r="I25" s="363"/>
      <c r="J25" s="363"/>
      <c r="K25" s="364"/>
      <c r="L25" s="359">
        <v>1</v>
      </c>
      <c r="M25" s="360"/>
      <c r="N25" s="360"/>
      <c r="O25" s="360"/>
      <c r="P25" s="361"/>
      <c r="Q25" s="359">
        <v>5600</v>
      </c>
      <c r="R25" s="360"/>
      <c r="S25" s="360"/>
      <c r="T25" s="360"/>
      <c r="U25" s="360"/>
      <c r="V25" s="361"/>
      <c r="W25" s="449"/>
      <c r="X25" s="386"/>
      <c r="Y25" s="387"/>
      <c r="Z25" s="362" t="s">
        <v>164</v>
      </c>
      <c r="AA25" s="363"/>
      <c r="AB25" s="363"/>
      <c r="AC25" s="363"/>
      <c r="AD25" s="363"/>
      <c r="AE25" s="363"/>
      <c r="AF25" s="363"/>
      <c r="AG25" s="364"/>
      <c r="AH25" s="359">
        <v>9</v>
      </c>
      <c r="AI25" s="360"/>
      <c r="AJ25" s="360"/>
      <c r="AK25" s="360"/>
      <c r="AL25" s="361"/>
      <c r="AM25" s="359">
        <v>19377</v>
      </c>
      <c r="AN25" s="360"/>
      <c r="AO25" s="360"/>
      <c r="AP25" s="360"/>
      <c r="AQ25" s="360"/>
      <c r="AR25" s="361"/>
      <c r="AS25" s="359">
        <v>2153</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166</v>
      </c>
      <c r="F26" s="363"/>
      <c r="G26" s="363"/>
      <c r="H26" s="363"/>
      <c r="I26" s="363"/>
      <c r="J26" s="363"/>
      <c r="K26" s="364"/>
      <c r="L26" s="359">
        <v>1</v>
      </c>
      <c r="M26" s="360"/>
      <c r="N26" s="360"/>
      <c r="O26" s="360"/>
      <c r="P26" s="361"/>
      <c r="Q26" s="359">
        <v>5000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169</v>
      </c>
      <c r="F27" s="363"/>
      <c r="G27" s="363"/>
      <c r="H27" s="363"/>
      <c r="I27" s="363"/>
      <c r="J27" s="363"/>
      <c r="K27" s="364"/>
      <c r="L27" s="359">
        <v>1</v>
      </c>
      <c r="M27" s="360"/>
      <c r="N27" s="360"/>
      <c r="O27" s="360"/>
      <c r="P27" s="361"/>
      <c r="Q27" s="359">
        <v>2600</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v>33000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172</v>
      </c>
      <c r="F28" s="363"/>
      <c r="G28" s="363"/>
      <c r="H28" s="363"/>
      <c r="I28" s="363"/>
      <c r="J28" s="363"/>
      <c r="K28" s="364"/>
      <c r="L28" s="359">
        <v>1</v>
      </c>
      <c r="M28" s="360"/>
      <c r="N28" s="360"/>
      <c r="O28" s="360"/>
      <c r="P28" s="361"/>
      <c r="Q28" s="359">
        <v>2000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1436000</v>
      </c>
      <c r="BO28" s="436"/>
      <c r="BP28" s="436"/>
      <c r="BQ28" s="436"/>
      <c r="BR28" s="436"/>
      <c r="BS28" s="436"/>
      <c r="BT28" s="436"/>
      <c r="BU28" s="437"/>
      <c r="BV28" s="435">
        <v>1436000</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175</v>
      </c>
      <c r="F29" s="363"/>
      <c r="G29" s="363"/>
      <c r="H29" s="363"/>
      <c r="I29" s="363"/>
      <c r="J29" s="363"/>
      <c r="K29" s="364"/>
      <c r="L29" s="359">
        <v>5</v>
      </c>
      <c r="M29" s="360"/>
      <c r="N29" s="360"/>
      <c r="O29" s="360"/>
      <c r="P29" s="361"/>
      <c r="Q29" s="359">
        <v>1800</v>
      </c>
      <c r="R29" s="360"/>
      <c r="S29" s="360"/>
      <c r="T29" s="360"/>
      <c r="U29" s="360"/>
      <c r="V29" s="361"/>
      <c r="W29" s="450"/>
      <c r="X29" s="451"/>
      <c r="Y29" s="452"/>
      <c r="Z29" s="362" t="s">
        <v>176</v>
      </c>
      <c r="AA29" s="363"/>
      <c r="AB29" s="363"/>
      <c r="AC29" s="363"/>
      <c r="AD29" s="363"/>
      <c r="AE29" s="363"/>
      <c r="AF29" s="363"/>
      <c r="AG29" s="364"/>
      <c r="AH29" s="359">
        <v>53</v>
      </c>
      <c r="AI29" s="360"/>
      <c r="AJ29" s="360"/>
      <c r="AK29" s="360"/>
      <c r="AL29" s="361"/>
      <c r="AM29" s="359">
        <v>150626</v>
      </c>
      <c r="AN29" s="360"/>
      <c r="AO29" s="360"/>
      <c r="AP29" s="360"/>
      <c r="AQ29" s="360"/>
      <c r="AR29" s="361"/>
      <c r="AS29" s="359">
        <v>2842</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754000</v>
      </c>
      <c r="BO29" s="407"/>
      <c r="BP29" s="407"/>
      <c r="BQ29" s="407"/>
      <c r="BR29" s="407"/>
      <c r="BS29" s="407"/>
      <c r="BT29" s="407"/>
      <c r="BU29" s="408"/>
      <c r="BV29" s="406">
        <v>754000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3598339</v>
      </c>
      <c r="BO30" s="441"/>
      <c r="BP30" s="441"/>
      <c r="BQ30" s="441"/>
      <c r="BR30" s="441"/>
      <c r="BS30" s="441"/>
      <c r="BT30" s="441"/>
      <c r="BU30" s="442"/>
      <c r="BV30" s="440">
        <v>2794688</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185</v>
      </c>
      <c r="D33" s="358"/>
      <c r="E33" s="357" t="s">
        <v>186</v>
      </c>
      <c r="F33" s="357"/>
      <c r="G33" s="357"/>
      <c r="H33" s="357"/>
      <c r="I33" s="357"/>
      <c r="J33" s="357"/>
      <c r="K33" s="357"/>
      <c r="L33" s="357"/>
      <c r="M33" s="357"/>
      <c r="N33" s="357"/>
      <c r="O33" s="357"/>
      <c r="P33" s="357"/>
      <c r="Q33" s="357"/>
      <c r="R33" s="357"/>
      <c r="S33" s="357"/>
      <c r="T33" s="179"/>
      <c r="U33" s="358" t="s">
        <v>185</v>
      </c>
      <c r="V33" s="358"/>
      <c r="W33" s="357" t="s">
        <v>186</v>
      </c>
      <c r="X33" s="357"/>
      <c r="Y33" s="357"/>
      <c r="Z33" s="357"/>
      <c r="AA33" s="357"/>
      <c r="AB33" s="357"/>
      <c r="AC33" s="357"/>
      <c r="AD33" s="357"/>
      <c r="AE33" s="357"/>
      <c r="AF33" s="357"/>
      <c r="AG33" s="357"/>
      <c r="AH33" s="357"/>
      <c r="AI33" s="357"/>
      <c r="AJ33" s="357"/>
      <c r="AK33" s="357"/>
      <c r="AL33" s="179"/>
      <c r="AM33" s="358" t="s">
        <v>185</v>
      </c>
      <c r="AN33" s="358"/>
      <c r="AO33" s="357" t="s">
        <v>186</v>
      </c>
      <c r="AP33" s="357"/>
      <c r="AQ33" s="357"/>
      <c r="AR33" s="357"/>
      <c r="AS33" s="357"/>
      <c r="AT33" s="357"/>
      <c r="AU33" s="357"/>
      <c r="AV33" s="357"/>
      <c r="AW33" s="357"/>
      <c r="AX33" s="357"/>
      <c r="AY33" s="357"/>
      <c r="AZ33" s="357"/>
      <c r="BA33" s="357"/>
      <c r="BB33" s="357"/>
      <c r="BC33" s="357"/>
      <c r="BD33" s="185"/>
      <c r="BE33" s="357" t="s">
        <v>187</v>
      </c>
      <c r="BF33" s="357"/>
      <c r="BG33" s="357" t="s">
        <v>188</v>
      </c>
      <c r="BH33" s="357"/>
      <c r="BI33" s="357"/>
      <c r="BJ33" s="357"/>
      <c r="BK33" s="357"/>
      <c r="BL33" s="357"/>
      <c r="BM33" s="357"/>
      <c r="BN33" s="357"/>
      <c r="BO33" s="357"/>
      <c r="BP33" s="357"/>
      <c r="BQ33" s="357"/>
      <c r="BR33" s="357"/>
      <c r="BS33" s="357"/>
      <c r="BT33" s="357"/>
      <c r="BU33" s="357"/>
      <c r="BV33" s="185"/>
      <c r="BW33" s="358" t="s">
        <v>187</v>
      </c>
      <c r="BX33" s="358"/>
      <c r="BY33" s="357" t="s">
        <v>189</v>
      </c>
      <c r="BZ33" s="357"/>
      <c r="CA33" s="357"/>
      <c r="CB33" s="357"/>
      <c r="CC33" s="357"/>
      <c r="CD33" s="357"/>
      <c r="CE33" s="357"/>
      <c r="CF33" s="357"/>
      <c r="CG33" s="357"/>
      <c r="CH33" s="357"/>
      <c r="CI33" s="357"/>
      <c r="CJ33" s="357"/>
      <c r="CK33" s="357"/>
      <c r="CL33" s="357"/>
      <c r="CM33" s="357"/>
      <c r="CN33" s="179"/>
      <c r="CO33" s="358" t="s">
        <v>185</v>
      </c>
      <c r="CP33" s="358"/>
      <c r="CQ33" s="357" t="s">
        <v>190</v>
      </c>
      <c r="CR33" s="357"/>
      <c r="CS33" s="357"/>
      <c r="CT33" s="357"/>
      <c r="CU33" s="357"/>
      <c r="CV33" s="357"/>
      <c r="CW33" s="357"/>
      <c r="CX33" s="357"/>
      <c r="CY33" s="357"/>
      <c r="CZ33" s="357"/>
      <c r="DA33" s="357"/>
      <c r="DB33" s="357"/>
      <c r="DC33" s="357"/>
      <c r="DD33" s="357"/>
      <c r="DE33" s="357"/>
      <c r="DF33" s="179"/>
      <c r="DG33" s="356" t="s">
        <v>191</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国民健康保険特別会計事業勘定の部</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IF('各会計、関係団体の財政状況及び健全化判断比率'!B33="","",'各会計、関係団体の財政状況及び健全化判断比率'!B33)</f>
        <v>簡易水道特別会計</v>
      </c>
      <c r="BH34" s="355"/>
      <c r="BI34" s="355"/>
      <c r="BJ34" s="355"/>
      <c r="BK34" s="355"/>
      <c r="BL34" s="355"/>
      <c r="BM34" s="355"/>
      <c r="BN34" s="355"/>
      <c r="BO34" s="355"/>
      <c r="BP34" s="355"/>
      <c r="BQ34" s="355"/>
      <c r="BR34" s="355"/>
      <c r="BS34" s="355"/>
      <c r="BT34" s="355"/>
      <c r="BU34" s="355"/>
      <c r="BV34" s="175"/>
      <c r="BW34" s="354">
        <f>IF(BY34="","",MAX(C34:D43,U34:V43,AM34:AN43,BE34:BF43)+1)</f>
        <v>10</v>
      </c>
      <c r="BX34" s="354"/>
      <c r="BY34" s="355" t="str">
        <f>IF('各会計、関係団体の財政状況及び健全化判断比率'!B68="","",'各会計、関係団体の財政状況及び健全化判断比率'!B68)</f>
        <v>岐阜県市町村会館組合</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白川村緑地資源開発公社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国民健康保険特別会計直営診療施設勘定の部</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8</v>
      </c>
      <c r="BF35" s="354"/>
      <c r="BG35" s="355" t="str">
        <f>IF('各会計、関係団体の財政状況及び健全化判断比率'!B34="","",'各会計、関係団体の財政状況及び健全化判断比率'!B34)</f>
        <v>公共下水道特別会計</v>
      </c>
      <c r="BH35" s="355"/>
      <c r="BI35" s="355"/>
      <c r="BJ35" s="355"/>
      <c r="BK35" s="355"/>
      <c r="BL35" s="355"/>
      <c r="BM35" s="355"/>
      <c r="BN35" s="355"/>
      <c r="BO35" s="355"/>
      <c r="BP35" s="355"/>
      <c r="BQ35" s="355"/>
      <c r="BR35" s="355"/>
      <c r="BS35" s="355"/>
      <c r="BT35" s="355"/>
      <c r="BU35" s="355"/>
      <c r="BV35" s="175"/>
      <c r="BW35" s="354">
        <f t="shared" ref="BW35:BW43" si="2">IF(BY35="","",BW34+1)</f>
        <v>11</v>
      </c>
      <c r="BX35" s="354"/>
      <c r="BY35" s="355" t="str">
        <f>IF('各会計、関係団体の財政状況及び健全化判断比率'!B69="","",'各会計、関係団体の財政状況及び健全化判断比率'!B69)</f>
        <v>岐阜県市町村職員退職手当組合</v>
      </c>
      <c r="BZ35" s="355"/>
      <c r="CA35" s="355"/>
      <c r="CB35" s="355"/>
      <c r="CC35" s="355"/>
      <c r="CD35" s="355"/>
      <c r="CE35" s="355"/>
      <c r="CF35" s="355"/>
      <c r="CG35" s="355"/>
      <c r="CH35" s="355"/>
      <c r="CI35" s="355"/>
      <c r="CJ35" s="355"/>
      <c r="CK35" s="355"/>
      <c r="CL35" s="355"/>
      <c r="CM35" s="355"/>
      <c r="CN35" s="175"/>
      <c r="CO35" s="354">
        <f t="shared" ref="CO35:CO43" si="3">IF(CQ35="","",CO34+1)</f>
        <v>15</v>
      </c>
      <c r="CP35" s="354"/>
      <c r="CQ35" s="355" t="str">
        <f>IF('各会計、関係団体の財政状況及び健全化判断比率'!BS8="","",'各会計、関係団体の財政状況及び健全化判断比率'!BS8)</f>
        <v>飯島観光開発</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介護保険特別会計保険事業勘定の部</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f t="shared" si="1"/>
        <v>9</v>
      </c>
      <c r="BF36" s="354"/>
      <c r="BG36" s="355" t="str">
        <f>IF('各会計、関係団体の財政状況及び健全化判断比率'!B35="","",'各会計、関係団体の財政状況及び健全化判断比率'!B35)</f>
        <v>温泉開発特別会計</v>
      </c>
      <c r="BH36" s="355"/>
      <c r="BI36" s="355"/>
      <c r="BJ36" s="355"/>
      <c r="BK36" s="355"/>
      <c r="BL36" s="355"/>
      <c r="BM36" s="355"/>
      <c r="BN36" s="355"/>
      <c r="BO36" s="355"/>
      <c r="BP36" s="355"/>
      <c r="BQ36" s="355"/>
      <c r="BR36" s="355"/>
      <c r="BS36" s="355"/>
      <c r="BT36" s="355"/>
      <c r="BU36" s="355"/>
      <c r="BV36" s="175"/>
      <c r="BW36" s="354">
        <f t="shared" si="2"/>
        <v>12</v>
      </c>
      <c r="BX36" s="354"/>
      <c r="BY36" s="355" t="str">
        <f>IF('各会計、関係団体の財政状況及び健全化判断比率'!B70="","",'各会計、関係団体の財政状況及び健全化判断比率'!B70)</f>
        <v>後期高齢者医療連合会（一般会計分）</v>
      </c>
      <c r="BZ36" s="355"/>
      <c r="CA36" s="355"/>
      <c r="CB36" s="355"/>
      <c r="CC36" s="355"/>
      <c r="CD36" s="355"/>
      <c r="CE36" s="355"/>
      <c r="CF36" s="355"/>
      <c r="CG36" s="355"/>
      <c r="CH36" s="355"/>
      <c r="CI36" s="355"/>
      <c r="CJ36" s="355"/>
      <c r="CK36" s="355"/>
      <c r="CL36" s="355"/>
      <c r="CM36" s="355"/>
      <c r="CN36" s="175"/>
      <c r="CO36" s="354">
        <f t="shared" si="3"/>
        <v>16</v>
      </c>
      <c r="CP36" s="354"/>
      <c r="CQ36" s="355" t="str">
        <f>IF('各会計、関係団体の財政状況及び健全化判断比率'!BS9="","",'各会計、関係団体の財政状況及び健全化判断比率'!BS9)</f>
        <v>世界遺産白川郷合掌造り保存財団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介護保険特別会計介護サービス事業勘定の部</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13</v>
      </c>
      <c r="BX37" s="354"/>
      <c r="BY37" s="355" t="str">
        <f>IF('各会計、関係団体の財政状況及び健全化判断比率'!B71="","",'各会計、関係団体の財政状況及び健全化判断比率'!B71)</f>
        <v>後期高齢者医療連合会（特別会計分）</v>
      </c>
      <c r="BZ37" s="355"/>
      <c r="CA37" s="355"/>
      <c r="CB37" s="355"/>
      <c r="CC37" s="355"/>
      <c r="CD37" s="355"/>
      <c r="CE37" s="355"/>
      <c r="CF37" s="355"/>
      <c r="CG37" s="355"/>
      <c r="CH37" s="355"/>
      <c r="CI37" s="355"/>
      <c r="CJ37" s="355"/>
      <c r="CK37" s="355"/>
      <c r="CL37" s="355"/>
      <c r="CM37" s="355"/>
      <c r="CN37" s="175"/>
      <c r="CO37" s="354">
        <f t="shared" si="3"/>
        <v>17</v>
      </c>
      <c r="CP37" s="354"/>
      <c r="CQ37" s="355" t="str">
        <f>IF('各会計、関係団体の財政状況及び健全化判断比率'!BS10="","",'各会計、関係団体の財政状況及び健全化判断比率'!BS10)</f>
        <v>大白川温泉観光</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f t="shared" si="4"/>
        <v>6</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ABv4HXv9QmJKgZg8d9KdD/JD7nOnaYcrf6Q8CmHDSP4eyZOJcIn6aJa7uaiozZHGDaww2+ZsCT83wJYBNgWm/w==" saltValue="XwxkKII+EYJSN7w8EHKhj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532</v>
      </c>
      <c r="D34" s="1136"/>
      <c r="E34" s="1137"/>
      <c r="F34" s="32">
        <v>20.45</v>
      </c>
      <c r="G34" s="33">
        <v>6.45</v>
      </c>
      <c r="H34" s="33">
        <v>4.5199999999999996</v>
      </c>
      <c r="I34" s="33">
        <v>26.84</v>
      </c>
      <c r="J34" s="34">
        <v>32.729999999999997</v>
      </c>
      <c r="K34" s="22"/>
      <c r="L34" s="22"/>
      <c r="M34" s="22"/>
      <c r="N34" s="22"/>
      <c r="O34" s="22"/>
      <c r="P34" s="22"/>
    </row>
    <row r="35" spans="1:16" ht="39" customHeight="1" x14ac:dyDescent="0.2">
      <c r="A35" s="22"/>
      <c r="B35" s="35"/>
      <c r="C35" s="1132" t="s">
        <v>533</v>
      </c>
      <c r="D35" s="1132"/>
      <c r="E35" s="1133"/>
      <c r="F35" s="36">
        <v>3.19</v>
      </c>
      <c r="G35" s="37">
        <v>2.96</v>
      </c>
      <c r="H35" s="37">
        <v>2.11</v>
      </c>
      <c r="I35" s="37">
        <v>2.41</v>
      </c>
      <c r="J35" s="38">
        <v>1.98</v>
      </c>
      <c r="K35" s="22"/>
      <c r="L35" s="22"/>
      <c r="M35" s="22"/>
      <c r="N35" s="22"/>
      <c r="O35" s="22"/>
      <c r="P35" s="22"/>
    </row>
    <row r="36" spans="1:16" ht="39" customHeight="1" x14ac:dyDescent="0.2">
      <c r="A36" s="22"/>
      <c r="B36" s="35"/>
      <c r="C36" s="1132" t="s">
        <v>534</v>
      </c>
      <c r="D36" s="1132"/>
      <c r="E36" s="1133"/>
      <c r="F36" s="36">
        <v>2.34</v>
      </c>
      <c r="G36" s="37">
        <v>3.19</v>
      </c>
      <c r="H36" s="37">
        <v>1.9</v>
      </c>
      <c r="I36" s="37">
        <v>2.4900000000000002</v>
      </c>
      <c r="J36" s="38">
        <v>1.9</v>
      </c>
      <c r="K36" s="22"/>
      <c r="L36" s="22"/>
      <c r="M36" s="22"/>
      <c r="N36" s="22"/>
      <c r="O36" s="22"/>
      <c r="P36" s="22"/>
    </row>
    <row r="37" spans="1:16" ht="39" customHeight="1" x14ac:dyDescent="0.2">
      <c r="A37" s="22"/>
      <c r="B37" s="35"/>
      <c r="C37" s="1132" t="s">
        <v>535</v>
      </c>
      <c r="D37" s="1132"/>
      <c r="E37" s="1133"/>
      <c r="F37" s="36">
        <v>0.18</v>
      </c>
      <c r="G37" s="37">
        <v>0.3</v>
      </c>
      <c r="H37" s="37">
        <v>0.18</v>
      </c>
      <c r="I37" s="37">
        <v>1.02</v>
      </c>
      <c r="J37" s="38">
        <v>1.72</v>
      </c>
      <c r="K37" s="22"/>
      <c r="L37" s="22"/>
      <c r="M37" s="22"/>
      <c r="N37" s="22"/>
      <c r="O37" s="22"/>
      <c r="P37" s="22"/>
    </row>
    <row r="38" spans="1:16" ht="39" customHeight="1" x14ac:dyDescent="0.2">
      <c r="A38" s="22"/>
      <c r="B38" s="35"/>
      <c r="C38" s="1132" t="s">
        <v>536</v>
      </c>
      <c r="D38" s="1132"/>
      <c r="E38" s="1133"/>
      <c r="F38" s="36">
        <v>0.5</v>
      </c>
      <c r="G38" s="37">
        <v>0.57999999999999996</v>
      </c>
      <c r="H38" s="37">
        <v>0.59</v>
      </c>
      <c r="I38" s="37">
        <v>0.44</v>
      </c>
      <c r="J38" s="38">
        <v>0.5</v>
      </c>
      <c r="K38" s="22"/>
      <c r="L38" s="22"/>
      <c r="M38" s="22"/>
      <c r="N38" s="22"/>
      <c r="O38" s="22"/>
      <c r="P38" s="22"/>
    </row>
    <row r="39" spans="1:16" ht="39" customHeight="1" x14ac:dyDescent="0.2">
      <c r="A39" s="22"/>
      <c r="B39" s="35"/>
      <c r="C39" s="1132" t="s">
        <v>537</v>
      </c>
      <c r="D39" s="1132"/>
      <c r="E39" s="1133"/>
      <c r="F39" s="36">
        <v>0.04</v>
      </c>
      <c r="G39" s="37">
        <v>0.14000000000000001</v>
      </c>
      <c r="H39" s="37">
        <v>0.05</v>
      </c>
      <c r="I39" s="37">
        <v>0.28000000000000003</v>
      </c>
      <c r="J39" s="38">
        <v>0.42</v>
      </c>
      <c r="K39" s="22"/>
      <c r="L39" s="22"/>
      <c r="M39" s="22"/>
      <c r="N39" s="22"/>
      <c r="O39" s="22"/>
      <c r="P39" s="22"/>
    </row>
    <row r="40" spans="1:16" ht="39" customHeight="1" x14ac:dyDescent="0.2">
      <c r="A40" s="22"/>
      <c r="B40" s="35"/>
      <c r="C40" s="1132" t="s">
        <v>538</v>
      </c>
      <c r="D40" s="1132"/>
      <c r="E40" s="1133"/>
      <c r="F40" s="36">
        <v>0.12</v>
      </c>
      <c r="G40" s="37">
        <v>0.19</v>
      </c>
      <c r="H40" s="37">
        <v>0.18</v>
      </c>
      <c r="I40" s="37">
        <v>0.31</v>
      </c>
      <c r="J40" s="38">
        <v>0.27</v>
      </c>
      <c r="K40" s="22"/>
      <c r="L40" s="22"/>
      <c r="M40" s="22"/>
      <c r="N40" s="22"/>
      <c r="O40" s="22"/>
      <c r="P40" s="22"/>
    </row>
    <row r="41" spans="1:16" ht="39" customHeight="1" x14ac:dyDescent="0.2">
      <c r="A41" s="22"/>
      <c r="B41" s="35"/>
      <c r="C41" s="1132" t="s">
        <v>539</v>
      </c>
      <c r="D41" s="1132"/>
      <c r="E41" s="1133"/>
      <c r="F41" s="36" t="s">
        <v>487</v>
      </c>
      <c r="G41" s="37" t="s">
        <v>487</v>
      </c>
      <c r="H41" s="37" t="s">
        <v>487</v>
      </c>
      <c r="I41" s="37" t="s">
        <v>487</v>
      </c>
      <c r="J41" s="38">
        <v>0.16</v>
      </c>
      <c r="K41" s="22"/>
      <c r="L41" s="22"/>
      <c r="M41" s="22"/>
      <c r="N41" s="22"/>
      <c r="O41" s="22"/>
      <c r="P41" s="22"/>
    </row>
    <row r="42" spans="1:16" ht="39" customHeight="1" x14ac:dyDescent="0.2">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541</v>
      </c>
      <c r="D43" s="1134"/>
      <c r="E43" s="1135"/>
      <c r="F43" s="41">
        <v>0.34</v>
      </c>
      <c r="G43" s="42">
        <v>0.13</v>
      </c>
      <c r="H43" s="42">
        <v>0.21</v>
      </c>
      <c r="I43" s="42">
        <v>0.1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5JcMbwwv1HbgZnmBkNBXyRX5PCuIuLPDdgJqelKKV1HI7AW7cRCK/7oaaULFNDylKyMT+7ll1K8mnsrOIy3D6w==" saltValue="NHmbqSBpdn3+gxKrNGzW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2" zoomScaleSheetLayoutView="55" workbookViewId="0">
      <selection activeCell="M58" sqref="M58"/>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345</v>
      </c>
      <c r="L45" s="58">
        <v>372</v>
      </c>
      <c r="M45" s="58">
        <v>383</v>
      </c>
      <c r="N45" s="58">
        <v>381</v>
      </c>
      <c r="O45" s="59">
        <v>397</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37</v>
      </c>
      <c r="L48" s="62">
        <v>55</v>
      </c>
      <c r="M48" s="62">
        <v>46</v>
      </c>
      <c r="N48" s="62">
        <v>51</v>
      </c>
      <c r="O48" s="63">
        <v>51</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487</v>
      </c>
      <c r="L49" s="62" t="s">
        <v>487</v>
      </c>
      <c r="M49" s="62" t="s">
        <v>487</v>
      </c>
      <c r="N49" s="62" t="s">
        <v>487</v>
      </c>
      <c r="O49" s="63" t="s">
        <v>487</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1</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356</v>
      </c>
      <c r="L52" s="62">
        <v>388</v>
      </c>
      <c r="M52" s="62">
        <v>405</v>
      </c>
      <c r="N52" s="62">
        <v>378</v>
      </c>
      <c r="O52" s="63">
        <v>374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27</v>
      </c>
      <c r="L53" s="67">
        <v>40</v>
      </c>
      <c r="M53" s="67">
        <v>24</v>
      </c>
      <c r="N53" s="67">
        <v>54</v>
      </c>
      <c r="O53" s="68">
        <v>74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551</v>
      </c>
      <c r="L58" s="82" t="s">
        <v>487</v>
      </c>
      <c r="M58" s="82" t="s">
        <v>487</v>
      </c>
      <c r="N58" s="82" t="s">
        <v>487</v>
      </c>
      <c r="O58" s="83" t="s">
        <v>487</v>
      </c>
    </row>
    <row r="59" spans="1:21" ht="31.5" customHeight="1" x14ac:dyDescent="0.2">
      <c r="B59" s="1148"/>
      <c r="C59" s="1149"/>
      <c r="D59" s="1155" t="s">
        <v>26</v>
      </c>
      <c r="E59" s="1156"/>
      <c r="F59" s="1156"/>
      <c r="G59" s="1156"/>
      <c r="H59" s="1156"/>
      <c r="I59" s="1156"/>
      <c r="J59" s="1157"/>
      <c r="K59" s="84" t="s">
        <v>487</v>
      </c>
      <c r="L59" s="85" t="s">
        <v>487</v>
      </c>
      <c r="M59" s="85" t="s">
        <v>487</v>
      </c>
      <c r="N59" s="85" t="s">
        <v>487</v>
      </c>
      <c r="O59" s="86" t="s">
        <v>487</v>
      </c>
    </row>
    <row r="60" spans="1:21" ht="31.5" customHeight="1" thickBot="1" x14ac:dyDescent="0.25">
      <c r="B60" s="1150"/>
      <c r="C60" s="1151"/>
      <c r="D60" s="1158" t="s">
        <v>27</v>
      </c>
      <c r="E60" s="1159"/>
      <c r="F60" s="1159"/>
      <c r="G60" s="1159"/>
      <c r="H60" s="1159"/>
      <c r="I60" s="1159"/>
      <c r="J60" s="1160"/>
      <c r="K60" s="87" t="s">
        <v>487</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xOt98R5///TRTJYfO/KFT8G0E+FIqITgsza6SxdVxuV9EPeY7y3CURfN7x5gmXEipXYJv7UBWPKVK3w+ibTSw==" saltValue="bsRwdn7Qzei18x0g/EHo1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43" zoomScaleSheetLayoutView="100" workbookViewId="0">
      <selection activeCell="L51" sqref="L51"/>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42">
        <v>3812</v>
      </c>
      <c r="J41" s="343">
        <v>3646</v>
      </c>
      <c r="K41" s="343">
        <v>3825</v>
      </c>
      <c r="L41" s="343">
        <v>3884</v>
      </c>
      <c r="M41" s="344">
        <v>3668</v>
      </c>
    </row>
    <row r="42" spans="2:13" ht="27.75" customHeight="1" x14ac:dyDescent="0.2">
      <c r="B42" s="1171"/>
      <c r="C42" s="1172"/>
      <c r="D42" s="104"/>
      <c r="E42" s="1175" t="s">
        <v>32</v>
      </c>
      <c r="F42" s="1175"/>
      <c r="G42" s="1175"/>
      <c r="H42" s="1176"/>
      <c r="I42" s="345">
        <v>1</v>
      </c>
      <c r="J42" s="346">
        <v>1</v>
      </c>
      <c r="K42" s="346" t="s">
        <v>487</v>
      </c>
      <c r="L42" s="346" t="s">
        <v>487</v>
      </c>
      <c r="M42" s="347" t="s">
        <v>487</v>
      </c>
    </row>
    <row r="43" spans="2:13" ht="27.75" customHeight="1" x14ac:dyDescent="0.2">
      <c r="B43" s="1171"/>
      <c r="C43" s="1172"/>
      <c r="D43" s="104"/>
      <c r="E43" s="1175" t="s">
        <v>33</v>
      </c>
      <c r="F43" s="1175"/>
      <c r="G43" s="1175"/>
      <c r="H43" s="1176"/>
      <c r="I43" s="345">
        <v>519</v>
      </c>
      <c r="J43" s="346">
        <v>505</v>
      </c>
      <c r="K43" s="346">
        <v>463</v>
      </c>
      <c r="L43" s="346">
        <v>421</v>
      </c>
      <c r="M43" s="347">
        <v>371</v>
      </c>
    </row>
    <row r="44" spans="2:13" ht="27.75" customHeight="1" x14ac:dyDescent="0.2">
      <c r="B44" s="1171"/>
      <c r="C44" s="1172"/>
      <c r="D44" s="104"/>
      <c r="E44" s="1175" t="s">
        <v>34</v>
      </c>
      <c r="F44" s="1175"/>
      <c r="G44" s="1175"/>
      <c r="H44" s="1176"/>
      <c r="I44" s="345" t="s">
        <v>487</v>
      </c>
      <c r="J44" s="346" t="s">
        <v>487</v>
      </c>
      <c r="K44" s="346" t="s">
        <v>487</v>
      </c>
      <c r="L44" s="346" t="s">
        <v>487</v>
      </c>
      <c r="M44" s="347" t="s">
        <v>487</v>
      </c>
    </row>
    <row r="45" spans="2:13" ht="27.75" customHeight="1" x14ac:dyDescent="0.2">
      <c r="B45" s="1171"/>
      <c r="C45" s="1172"/>
      <c r="D45" s="104"/>
      <c r="E45" s="1175" t="s">
        <v>35</v>
      </c>
      <c r="F45" s="1175"/>
      <c r="G45" s="1175"/>
      <c r="H45" s="1176"/>
      <c r="I45" s="345">
        <v>334</v>
      </c>
      <c r="J45" s="346">
        <v>331</v>
      </c>
      <c r="K45" s="346">
        <v>347</v>
      </c>
      <c r="L45" s="346">
        <v>352</v>
      </c>
      <c r="M45" s="347">
        <v>410</v>
      </c>
    </row>
    <row r="46" spans="2:13" ht="27.75" customHeight="1" x14ac:dyDescent="0.2">
      <c r="B46" s="1171"/>
      <c r="C46" s="1172"/>
      <c r="D46" s="105"/>
      <c r="E46" s="1175" t="s">
        <v>36</v>
      </c>
      <c r="F46" s="1175"/>
      <c r="G46" s="1175"/>
      <c r="H46" s="1176"/>
      <c r="I46" s="345" t="s">
        <v>487</v>
      </c>
      <c r="J46" s="346" t="s">
        <v>487</v>
      </c>
      <c r="K46" s="346" t="s">
        <v>487</v>
      </c>
      <c r="L46" s="346" t="s">
        <v>487</v>
      </c>
      <c r="M46" s="347" t="s">
        <v>487</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t="s">
        <v>487</v>
      </c>
      <c r="J49" s="346" t="s">
        <v>487</v>
      </c>
      <c r="K49" s="346" t="s">
        <v>487</v>
      </c>
      <c r="L49" s="346" t="s">
        <v>487</v>
      </c>
      <c r="M49" s="347" t="s">
        <v>487</v>
      </c>
    </row>
    <row r="50" spans="2:13" ht="27.75" customHeight="1" x14ac:dyDescent="0.2">
      <c r="B50" s="1169" t="s">
        <v>40</v>
      </c>
      <c r="C50" s="1170"/>
      <c r="D50" s="107"/>
      <c r="E50" s="1175" t="s">
        <v>41</v>
      </c>
      <c r="F50" s="1175"/>
      <c r="G50" s="1175"/>
      <c r="H50" s="1176"/>
      <c r="I50" s="345">
        <v>3918</v>
      </c>
      <c r="J50" s="346">
        <v>4169</v>
      </c>
      <c r="K50" s="346">
        <v>4783</v>
      </c>
      <c r="L50" s="346">
        <v>5084</v>
      </c>
      <c r="M50" s="347">
        <v>5875</v>
      </c>
    </row>
    <row r="51" spans="2:13" ht="27.75" customHeight="1" x14ac:dyDescent="0.2">
      <c r="B51" s="1171"/>
      <c r="C51" s="1172"/>
      <c r="D51" s="104"/>
      <c r="E51" s="1175" t="s">
        <v>42</v>
      </c>
      <c r="F51" s="1175"/>
      <c r="G51" s="1175"/>
      <c r="H51" s="1176"/>
      <c r="I51" s="345" t="s">
        <v>487</v>
      </c>
      <c r="J51" s="346" t="s">
        <v>487</v>
      </c>
      <c r="K51" s="346" t="s">
        <v>487</v>
      </c>
      <c r="L51" s="346" t="s">
        <v>487</v>
      </c>
      <c r="M51" s="347" t="s">
        <v>487</v>
      </c>
    </row>
    <row r="52" spans="2:13" ht="27.75" customHeight="1" x14ac:dyDescent="0.2">
      <c r="B52" s="1173"/>
      <c r="C52" s="1174"/>
      <c r="D52" s="104"/>
      <c r="E52" s="1175" t="s">
        <v>43</v>
      </c>
      <c r="F52" s="1175"/>
      <c r="G52" s="1175"/>
      <c r="H52" s="1176"/>
      <c r="I52" s="345">
        <v>3574</v>
      </c>
      <c r="J52" s="346">
        <v>3372</v>
      </c>
      <c r="K52" s="346">
        <v>3451</v>
      </c>
      <c r="L52" s="346">
        <v>3384</v>
      </c>
      <c r="M52" s="347">
        <v>3227</v>
      </c>
    </row>
    <row r="53" spans="2:13" ht="27.75" customHeight="1" thickBot="1" x14ac:dyDescent="0.25">
      <c r="B53" s="1177" t="s">
        <v>19</v>
      </c>
      <c r="C53" s="1178"/>
      <c r="D53" s="108"/>
      <c r="E53" s="1179" t="s">
        <v>44</v>
      </c>
      <c r="F53" s="1179"/>
      <c r="G53" s="1179"/>
      <c r="H53" s="1180"/>
      <c r="I53" s="348">
        <v>-2826</v>
      </c>
      <c r="J53" s="349">
        <v>-3057</v>
      </c>
      <c r="K53" s="349">
        <v>-3598</v>
      </c>
      <c r="L53" s="349">
        <v>-3811</v>
      </c>
      <c r="M53" s="350">
        <v>-4653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6sa411TZPSil64jeSCsl0WcTXTsYdFjEmp1oDgmUkDiDPHp+iFEEhmjYbPv0vO+2SnIoLSh5Q5w+rPSrPuUSQ==" saltValue="cCIpXmyva/IWu11Q1V+6y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120">
        <v>1436</v>
      </c>
      <c r="G55" s="120">
        <v>1436</v>
      </c>
      <c r="H55" s="121">
        <v>1436</v>
      </c>
    </row>
    <row r="56" spans="2:8" ht="52.5" customHeight="1" x14ac:dyDescent="0.2">
      <c r="B56" s="122"/>
      <c r="C56" s="1198" t="s">
        <v>47</v>
      </c>
      <c r="D56" s="1198"/>
      <c r="E56" s="1199"/>
      <c r="F56" s="123">
        <v>710</v>
      </c>
      <c r="G56" s="123">
        <v>754</v>
      </c>
      <c r="H56" s="124">
        <v>754</v>
      </c>
    </row>
    <row r="57" spans="2:8" ht="53.25" customHeight="1" x14ac:dyDescent="0.2">
      <c r="B57" s="122"/>
      <c r="C57" s="1200" t="s">
        <v>48</v>
      </c>
      <c r="D57" s="1200"/>
      <c r="E57" s="1201"/>
      <c r="F57" s="125">
        <v>2543</v>
      </c>
      <c r="G57" s="125">
        <v>2795</v>
      </c>
      <c r="H57" s="126">
        <v>3598</v>
      </c>
    </row>
    <row r="58" spans="2:8" ht="45.75" customHeight="1" x14ac:dyDescent="0.2">
      <c r="B58" s="127"/>
      <c r="C58" s="1188" t="s">
        <v>552</v>
      </c>
      <c r="D58" s="1189"/>
      <c r="E58" s="1190"/>
      <c r="F58" s="128">
        <v>1564</v>
      </c>
      <c r="G58" s="128">
        <v>1564</v>
      </c>
      <c r="H58" s="129">
        <v>2115</v>
      </c>
    </row>
    <row r="59" spans="2:8" ht="45.75" customHeight="1" x14ac:dyDescent="0.2">
      <c r="B59" s="127"/>
      <c r="C59" s="1188" t="s">
        <v>553</v>
      </c>
      <c r="D59" s="1189"/>
      <c r="E59" s="1190"/>
      <c r="F59" s="128">
        <v>200</v>
      </c>
      <c r="G59" s="128">
        <v>401</v>
      </c>
      <c r="H59" s="129">
        <v>403</v>
      </c>
    </row>
    <row r="60" spans="2:8" ht="45.75" customHeight="1" x14ac:dyDescent="0.2">
      <c r="B60" s="127"/>
      <c r="C60" s="1188" t="s">
        <v>554</v>
      </c>
      <c r="D60" s="1189"/>
      <c r="E60" s="1190"/>
      <c r="F60" s="128">
        <v>210</v>
      </c>
      <c r="G60" s="128">
        <v>210</v>
      </c>
      <c r="H60" s="129">
        <v>210</v>
      </c>
    </row>
    <row r="61" spans="2:8" ht="45.75" customHeight="1" x14ac:dyDescent="0.2">
      <c r="B61" s="127"/>
      <c r="C61" s="1188" t="s">
        <v>556</v>
      </c>
      <c r="D61" s="1189"/>
      <c r="E61" s="1190"/>
      <c r="F61" s="128">
        <v>206</v>
      </c>
      <c r="G61" s="128">
        <v>206</v>
      </c>
      <c r="H61" s="129">
        <v>206</v>
      </c>
    </row>
    <row r="62" spans="2:8" ht="45.75" customHeight="1" thickBot="1" x14ac:dyDescent="0.25">
      <c r="B62" s="130"/>
      <c r="C62" s="1191" t="s">
        <v>555</v>
      </c>
      <c r="D62" s="1192"/>
      <c r="E62" s="1193"/>
      <c r="F62" s="131">
        <v>122</v>
      </c>
      <c r="G62" s="131">
        <v>132</v>
      </c>
      <c r="H62" s="132">
        <v>175</v>
      </c>
    </row>
    <row r="63" spans="2:8" ht="52.5" customHeight="1" thickBot="1" x14ac:dyDescent="0.25">
      <c r="B63" s="133"/>
      <c r="C63" s="1194" t="s">
        <v>49</v>
      </c>
      <c r="D63" s="1194"/>
      <c r="E63" s="1195"/>
      <c r="F63" s="134">
        <v>4689</v>
      </c>
      <c r="G63" s="134">
        <v>4985</v>
      </c>
      <c r="H63" s="135">
        <v>5788</v>
      </c>
    </row>
    <row r="64" spans="2:8" ht="13.2" x14ac:dyDescent="0.2"/>
  </sheetData>
  <sheetProtection algorithmName="SHA-512" hashValue="FuJSqShnnkWaV99QxfKPE1k4GmX/7dr8rppdh/yK7G4m4otIogzsuNIuxzLjMxztdhIbDw9/LwvMzT5bK2tWqQ==" saltValue="FP0bFSWUb/fyzaRfAQYc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72CA8-69B6-4368-9A56-608421C79AAB}">
  <sheetPr>
    <pageSetUpPr fitToPage="1"/>
  </sheetPr>
  <dimension ref="A1:DE85"/>
  <sheetViews>
    <sheetView showGridLines="0" zoomScale="85" zoomScaleNormal="85" zoomScaleSheetLayoutView="55" workbookViewId="0">
      <selection activeCell="AN65" sqref="AN65:DC69"/>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567</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570</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565</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526</v>
      </c>
      <c r="BQ50" s="1205"/>
      <c r="BR50" s="1205"/>
      <c r="BS50" s="1205"/>
      <c r="BT50" s="1205"/>
      <c r="BU50" s="1205"/>
      <c r="BV50" s="1205"/>
      <c r="BW50" s="1205"/>
      <c r="BX50" s="1205" t="s">
        <v>527</v>
      </c>
      <c r="BY50" s="1205"/>
      <c r="BZ50" s="1205"/>
      <c r="CA50" s="1205"/>
      <c r="CB50" s="1205"/>
      <c r="CC50" s="1205"/>
      <c r="CD50" s="1205"/>
      <c r="CE50" s="1205"/>
      <c r="CF50" s="1205" t="s">
        <v>528</v>
      </c>
      <c r="CG50" s="1205"/>
      <c r="CH50" s="1205"/>
      <c r="CI50" s="1205"/>
      <c r="CJ50" s="1205"/>
      <c r="CK50" s="1205"/>
      <c r="CL50" s="1205"/>
      <c r="CM50" s="1205"/>
      <c r="CN50" s="1205" t="s">
        <v>529</v>
      </c>
      <c r="CO50" s="1205"/>
      <c r="CP50" s="1205"/>
      <c r="CQ50" s="1205"/>
      <c r="CR50" s="1205"/>
      <c r="CS50" s="1205"/>
      <c r="CT50" s="1205"/>
      <c r="CU50" s="1205"/>
      <c r="CV50" s="1205" t="s">
        <v>530</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564</v>
      </c>
      <c r="AO51" s="1204"/>
      <c r="AP51" s="1204"/>
      <c r="AQ51" s="1204"/>
      <c r="AR51" s="1204"/>
      <c r="AS51" s="1204"/>
      <c r="AT51" s="1204"/>
      <c r="AU51" s="1204"/>
      <c r="AV51" s="1204"/>
      <c r="AW51" s="1204"/>
      <c r="AX51" s="1204"/>
      <c r="AY51" s="1204"/>
      <c r="AZ51" s="1204"/>
      <c r="BA51" s="1204"/>
      <c r="BB51" s="1204" t="s">
        <v>562</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569</v>
      </c>
      <c r="BC53" s="1204"/>
      <c r="BD53" s="1204"/>
      <c r="BE53" s="1204"/>
      <c r="BF53" s="1204"/>
      <c r="BG53" s="1204"/>
      <c r="BH53" s="1204"/>
      <c r="BI53" s="1204"/>
      <c r="BJ53" s="1204"/>
      <c r="BK53" s="1204"/>
      <c r="BL53" s="1204"/>
      <c r="BM53" s="1204"/>
      <c r="BN53" s="1204"/>
      <c r="BO53" s="1204"/>
      <c r="BP53" s="1203">
        <v>49.9</v>
      </c>
      <c r="BQ53" s="1203"/>
      <c r="BR53" s="1203"/>
      <c r="BS53" s="1203"/>
      <c r="BT53" s="1203"/>
      <c r="BU53" s="1203"/>
      <c r="BV53" s="1203"/>
      <c r="BW53" s="1203"/>
      <c r="BX53" s="1203">
        <v>51.1</v>
      </c>
      <c r="BY53" s="1203"/>
      <c r="BZ53" s="1203"/>
      <c r="CA53" s="1203"/>
      <c r="CB53" s="1203"/>
      <c r="CC53" s="1203"/>
      <c r="CD53" s="1203"/>
      <c r="CE53" s="1203"/>
      <c r="CF53" s="1203">
        <v>51.7</v>
      </c>
      <c r="CG53" s="1203"/>
      <c r="CH53" s="1203"/>
      <c r="CI53" s="1203"/>
      <c r="CJ53" s="1203"/>
      <c r="CK53" s="1203"/>
      <c r="CL53" s="1203"/>
      <c r="CM53" s="1203"/>
      <c r="CN53" s="1203">
        <v>54.3</v>
      </c>
      <c r="CO53" s="1203"/>
      <c r="CP53" s="1203"/>
      <c r="CQ53" s="1203"/>
      <c r="CR53" s="1203"/>
      <c r="CS53" s="1203"/>
      <c r="CT53" s="1203"/>
      <c r="CU53" s="1203"/>
      <c r="CV53" s="1203">
        <v>55.3</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563</v>
      </c>
      <c r="AO55" s="1205"/>
      <c r="AP55" s="1205"/>
      <c r="AQ55" s="1205"/>
      <c r="AR55" s="1205"/>
      <c r="AS55" s="1205"/>
      <c r="AT55" s="1205"/>
      <c r="AU55" s="1205"/>
      <c r="AV55" s="1205"/>
      <c r="AW55" s="1205"/>
      <c r="AX55" s="1205"/>
      <c r="AY55" s="1205"/>
      <c r="AZ55" s="1205"/>
      <c r="BA55" s="1205"/>
      <c r="BB55" s="1204" t="s">
        <v>562</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0</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569</v>
      </c>
      <c r="BC57" s="1204"/>
      <c r="BD57" s="1204"/>
      <c r="BE57" s="1204"/>
      <c r="BF57" s="1204"/>
      <c r="BG57" s="1204"/>
      <c r="BH57" s="1204"/>
      <c r="BI57" s="1204"/>
      <c r="BJ57" s="1204"/>
      <c r="BK57" s="1204"/>
      <c r="BL57" s="1204"/>
      <c r="BM57" s="1204"/>
      <c r="BN57" s="1204"/>
      <c r="BO57" s="1204"/>
      <c r="BP57" s="1203">
        <v>60.4</v>
      </c>
      <c r="BQ57" s="1203"/>
      <c r="BR57" s="1203"/>
      <c r="BS57" s="1203"/>
      <c r="BT57" s="1203"/>
      <c r="BU57" s="1203"/>
      <c r="BV57" s="1203"/>
      <c r="BW57" s="1203"/>
      <c r="BX57" s="1203">
        <v>61.5</v>
      </c>
      <c r="BY57" s="1203"/>
      <c r="BZ57" s="1203"/>
      <c r="CA57" s="1203"/>
      <c r="CB57" s="1203"/>
      <c r="CC57" s="1203"/>
      <c r="CD57" s="1203"/>
      <c r="CE57" s="1203"/>
      <c r="CF57" s="1203">
        <v>60.8</v>
      </c>
      <c r="CG57" s="1203"/>
      <c r="CH57" s="1203"/>
      <c r="CI57" s="1203"/>
      <c r="CJ57" s="1203"/>
      <c r="CK57" s="1203"/>
      <c r="CL57" s="1203"/>
      <c r="CM57" s="1203"/>
      <c r="CN57" s="1203">
        <v>62.2</v>
      </c>
      <c r="CO57" s="1203"/>
      <c r="CP57" s="1203"/>
      <c r="CQ57" s="1203"/>
      <c r="CR57" s="1203"/>
      <c r="CS57" s="1203"/>
      <c r="CT57" s="1203"/>
      <c r="CU57" s="1203"/>
      <c r="CV57" s="1203">
        <v>62.5</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568</v>
      </c>
    </row>
    <row r="64" spans="1:109" ht="13.2" x14ac:dyDescent="0.2">
      <c r="B64" s="259"/>
      <c r="G64" s="1233"/>
      <c r="I64" s="1235"/>
      <c r="J64" s="1235"/>
      <c r="K64" s="1235"/>
      <c r="L64" s="1235"/>
      <c r="M64" s="1235"/>
      <c r="N64" s="1234"/>
      <c r="AM64" s="1233"/>
      <c r="AN64" s="1233" t="s">
        <v>567</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566</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565</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526</v>
      </c>
      <c r="BQ72" s="1205"/>
      <c r="BR72" s="1205"/>
      <c r="BS72" s="1205"/>
      <c r="BT72" s="1205"/>
      <c r="BU72" s="1205"/>
      <c r="BV72" s="1205"/>
      <c r="BW72" s="1205"/>
      <c r="BX72" s="1205" t="s">
        <v>527</v>
      </c>
      <c r="BY72" s="1205"/>
      <c r="BZ72" s="1205"/>
      <c r="CA72" s="1205"/>
      <c r="CB72" s="1205"/>
      <c r="CC72" s="1205"/>
      <c r="CD72" s="1205"/>
      <c r="CE72" s="1205"/>
      <c r="CF72" s="1205" t="s">
        <v>528</v>
      </c>
      <c r="CG72" s="1205"/>
      <c r="CH72" s="1205"/>
      <c r="CI72" s="1205"/>
      <c r="CJ72" s="1205"/>
      <c r="CK72" s="1205"/>
      <c r="CL72" s="1205"/>
      <c r="CM72" s="1205"/>
      <c r="CN72" s="1205" t="s">
        <v>529</v>
      </c>
      <c r="CO72" s="1205"/>
      <c r="CP72" s="1205"/>
      <c r="CQ72" s="1205"/>
      <c r="CR72" s="1205"/>
      <c r="CS72" s="1205"/>
      <c r="CT72" s="1205"/>
      <c r="CU72" s="1205"/>
      <c r="CV72" s="1205" t="s">
        <v>530</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564</v>
      </c>
      <c r="AO73" s="1204"/>
      <c r="AP73" s="1204"/>
      <c r="AQ73" s="1204"/>
      <c r="AR73" s="1204"/>
      <c r="AS73" s="1204"/>
      <c r="AT73" s="1204"/>
      <c r="AU73" s="1204"/>
      <c r="AV73" s="1204"/>
      <c r="AW73" s="1204"/>
      <c r="AX73" s="1204"/>
      <c r="AY73" s="1204"/>
      <c r="AZ73" s="1204"/>
      <c r="BA73" s="1204"/>
      <c r="BB73" s="1204" t="s">
        <v>562</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561</v>
      </c>
      <c r="BC75" s="1204"/>
      <c r="BD75" s="1204"/>
      <c r="BE75" s="1204"/>
      <c r="BF75" s="1204"/>
      <c r="BG75" s="1204"/>
      <c r="BH75" s="1204"/>
      <c r="BI75" s="1204"/>
      <c r="BJ75" s="1204"/>
      <c r="BK75" s="1204"/>
      <c r="BL75" s="1204"/>
      <c r="BM75" s="1204"/>
      <c r="BN75" s="1204"/>
      <c r="BO75" s="1204"/>
      <c r="BP75" s="1203">
        <v>0.8</v>
      </c>
      <c r="BQ75" s="1203"/>
      <c r="BR75" s="1203"/>
      <c r="BS75" s="1203"/>
      <c r="BT75" s="1203"/>
      <c r="BU75" s="1203"/>
      <c r="BV75" s="1203"/>
      <c r="BW75" s="1203"/>
      <c r="BX75" s="1203">
        <v>2</v>
      </c>
      <c r="BY75" s="1203"/>
      <c r="BZ75" s="1203"/>
      <c r="CA75" s="1203"/>
      <c r="CB75" s="1203"/>
      <c r="CC75" s="1203"/>
      <c r="CD75" s="1203"/>
      <c r="CE75" s="1203"/>
      <c r="CF75" s="1203">
        <v>2.1</v>
      </c>
      <c r="CG75" s="1203"/>
      <c r="CH75" s="1203"/>
      <c r="CI75" s="1203"/>
      <c r="CJ75" s="1203"/>
      <c r="CK75" s="1203"/>
      <c r="CL75" s="1203"/>
      <c r="CM75" s="1203"/>
      <c r="CN75" s="1203">
        <v>2.6</v>
      </c>
      <c r="CO75" s="1203"/>
      <c r="CP75" s="1203"/>
      <c r="CQ75" s="1203"/>
      <c r="CR75" s="1203"/>
      <c r="CS75" s="1203"/>
      <c r="CT75" s="1203"/>
      <c r="CU75" s="1203"/>
      <c r="CV75" s="1203">
        <v>3.2</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563</v>
      </c>
      <c r="AO77" s="1205"/>
      <c r="AP77" s="1205"/>
      <c r="AQ77" s="1205"/>
      <c r="AR77" s="1205"/>
      <c r="AS77" s="1205"/>
      <c r="AT77" s="1205"/>
      <c r="AU77" s="1205"/>
      <c r="AV77" s="1205"/>
      <c r="AW77" s="1205"/>
      <c r="AX77" s="1205"/>
      <c r="AY77" s="1205"/>
      <c r="AZ77" s="1205"/>
      <c r="BA77" s="1205"/>
      <c r="BB77" s="1204" t="s">
        <v>562</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561</v>
      </c>
      <c r="BC79" s="1204"/>
      <c r="BD79" s="1204"/>
      <c r="BE79" s="1204"/>
      <c r="BF79" s="1204"/>
      <c r="BG79" s="1204"/>
      <c r="BH79" s="1204"/>
      <c r="BI79" s="1204"/>
      <c r="BJ79" s="1204"/>
      <c r="BK79" s="1204"/>
      <c r="BL79" s="1204"/>
      <c r="BM79" s="1204"/>
      <c r="BN79" s="1204"/>
      <c r="BO79" s="1204"/>
      <c r="BP79" s="1203">
        <v>7.4</v>
      </c>
      <c r="BQ79" s="1203"/>
      <c r="BR79" s="1203"/>
      <c r="BS79" s="1203"/>
      <c r="BT79" s="1203"/>
      <c r="BU79" s="1203"/>
      <c r="BV79" s="1203"/>
      <c r="BW79" s="1203"/>
      <c r="BX79" s="1203">
        <v>8</v>
      </c>
      <c r="BY79" s="1203"/>
      <c r="BZ79" s="1203"/>
      <c r="CA79" s="1203"/>
      <c r="CB79" s="1203"/>
      <c r="CC79" s="1203"/>
      <c r="CD79" s="1203"/>
      <c r="CE79" s="1203"/>
      <c r="CF79" s="1203">
        <v>6.6</v>
      </c>
      <c r="CG79" s="1203"/>
      <c r="CH79" s="1203"/>
      <c r="CI79" s="1203"/>
      <c r="CJ79" s="1203"/>
      <c r="CK79" s="1203"/>
      <c r="CL79" s="1203"/>
      <c r="CM79" s="1203"/>
      <c r="CN79" s="1203">
        <v>6.8</v>
      </c>
      <c r="CO79" s="1203"/>
      <c r="CP79" s="1203"/>
      <c r="CQ79" s="1203"/>
      <c r="CR79" s="1203"/>
      <c r="CS79" s="1203"/>
      <c r="CT79" s="1203"/>
      <c r="CU79" s="1203"/>
      <c r="CV79" s="1203">
        <v>7.3</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ktkOiqlP0gN4TIcsNuj5GOVWGeYZMtZIm294IXm7tOXwmiXpD3oORkr0xZIA+WOlNb58y2yK/My3FN2BLpoBKg==" saltValue="L2dvbIewuNlVb+vv+E3ZM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4"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1570C-B2F9-40EB-AB3E-69E49330B41B}">
  <sheetPr>
    <pageSetUpPr fitToPage="1"/>
  </sheetPr>
  <dimension ref="A1:DR125"/>
  <sheetViews>
    <sheetView showGridLines="0" zoomScale="85" zoomScaleNormal="85"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uMk3WNiFzLFkjiVpL+0zsc0b3l73frUoooZCbm3HGolbQi8ULF6XKZIDm2bu7jmxiwAa/0/EawU0sk/7/Oa2rQ==" saltValue="iPE2tVjVkyBPym/aMGrfHA=="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A784F8-587E-4CDC-8235-6E5C6938150B}">
  <sheetPr>
    <pageSetUpPr fitToPage="1"/>
  </sheetPr>
  <dimension ref="A1:DR125"/>
  <sheetViews>
    <sheetView showGridLines="0" tabSelected="1" zoomScale="85" zoomScaleNormal="85"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476</v>
      </c>
    </row>
  </sheetData>
  <sheetProtection algorithmName="SHA-512" hashValue="yfqYcYUk1B40TbS9YtUKxRTzUbBjPWz+VkeKAh2u1gn0y/psoDAZ7IjyJqRIUvaq/iVbHlao8+UgtKVIqc1H+A==" saltValue="OYpNqRPBvajc45+cZmvPfw=="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525</v>
      </c>
      <c r="G2" s="149"/>
      <c r="H2" s="150"/>
    </row>
    <row r="3" spans="1:8" x14ac:dyDescent="0.2">
      <c r="A3" s="146" t="s">
        <v>518</v>
      </c>
      <c r="B3" s="151"/>
      <c r="C3" s="152"/>
      <c r="D3" s="153">
        <v>497464</v>
      </c>
      <c r="E3" s="154"/>
      <c r="F3" s="155">
        <v>316937</v>
      </c>
      <c r="G3" s="156"/>
      <c r="H3" s="157"/>
    </row>
    <row r="4" spans="1:8" x14ac:dyDescent="0.2">
      <c r="A4" s="158"/>
      <c r="B4" s="159"/>
      <c r="C4" s="160"/>
      <c r="D4" s="161">
        <v>299488</v>
      </c>
      <c r="E4" s="162"/>
      <c r="F4" s="163">
        <v>199150</v>
      </c>
      <c r="G4" s="164"/>
      <c r="H4" s="165"/>
    </row>
    <row r="5" spans="1:8" x14ac:dyDescent="0.2">
      <c r="A5" s="146" t="s">
        <v>520</v>
      </c>
      <c r="B5" s="151"/>
      <c r="C5" s="152"/>
      <c r="D5" s="153">
        <v>328018</v>
      </c>
      <c r="E5" s="154"/>
      <c r="F5" s="155">
        <v>332350</v>
      </c>
      <c r="G5" s="156"/>
      <c r="H5" s="157"/>
    </row>
    <row r="6" spans="1:8" x14ac:dyDescent="0.2">
      <c r="A6" s="158"/>
      <c r="B6" s="159"/>
      <c r="C6" s="160"/>
      <c r="D6" s="161">
        <v>158303</v>
      </c>
      <c r="E6" s="162"/>
      <c r="F6" s="163">
        <v>200453</v>
      </c>
      <c r="G6" s="164"/>
      <c r="H6" s="165"/>
    </row>
    <row r="7" spans="1:8" x14ac:dyDescent="0.2">
      <c r="A7" s="146" t="s">
        <v>521</v>
      </c>
      <c r="B7" s="151"/>
      <c r="C7" s="152"/>
      <c r="D7" s="153">
        <v>474547</v>
      </c>
      <c r="E7" s="154"/>
      <c r="F7" s="155">
        <v>362690</v>
      </c>
      <c r="G7" s="156"/>
      <c r="H7" s="157"/>
    </row>
    <row r="8" spans="1:8" x14ac:dyDescent="0.2">
      <c r="A8" s="158"/>
      <c r="B8" s="159"/>
      <c r="C8" s="160"/>
      <c r="D8" s="161">
        <v>292432</v>
      </c>
      <c r="E8" s="162"/>
      <c r="F8" s="163">
        <v>172580</v>
      </c>
      <c r="G8" s="164"/>
      <c r="H8" s="165"/>
    </row>
    <row r="9" spans="1:8" x14ac:dyDescent="0.2">
      <c r="A9" s="146" t="s">
        <v>522</v>
      </c>
      <c r="B9" s="151"/>
      <c r="C9" s="152"/>
      <c r="D9" s="153">
        <v>367612</v>
      </c>
      <c r="E9" s="154"/>
      <c r="F9" s="155">
        <v>296093</v>
      </c>
      <c r="G9" s="156"/>
      <c r="H9" s="157"/>
    </row>
    <row r="10" spans="1:8" x14ac:dyDescent="0.2">
      <c r="A10" s="158"/>
      <c r="B10" s="159"/>
      <c r="C10" s="160"/>
      <c r="D10" s="161">
        <v>243040</v>
      </c>
      <c r="E10" s="162"/>
      <c r="F10" s="163">
        <v>140545</v>
      </c>
      <c r="G10" s="164"/>
      <c r="H10" s="165"/>
    </row>
    <row r="11" spans="1:8" x14ac:dyDescent="0.2">
      <c r="A11" s="146" t="s">
        <v>523</v>
      </c>
      <c r="B11" s="151"/>
      <c r="C11" s="152"/>
      <c r="D11" s="153">
        <v>315058</v>
      </c>
      <c r="E11" s="154"/>
      <c r="F11" s="155">
        <v>308655</v>
      </c>
      <c r="G11" s="156"/>
      <c r="H11" s="157"/>
    </row>
    <row r="12" spans="1:8" x14ac:dyDescent="0.2">
      <c r="A12" s="158"/>
      <c r="B12" s="159"/>
      <c r="C12" s="166"/>
      <c r="D12" s="161">
        <v>230983</v>
      </c>
      <c r="E12" s="162"/>
      <c r="F12" s="163">
        <v>169887</v>
      </c>
      <c r="G12" s="164"/>
      <c r="H12" s="165"/>
    </row>
    <row r="13" spans="1:8" x14ac:dyDescent="0.2">
      <c r="A13" s="146"/>
      <c r="B13" s="151"/>
      <c r="C13" s="152"/>
      <c r="D13" s="153">
        <v>396540</v>
      </c>
      <c r="E13" s="154"/>
      <c r="F13" s="155">
        <v>323345</v>
      </c>
      <c r="G13" s="167"/>
      <c r="H13" s="157"/>
    </row>
    <row r="14" spans="1:8" x14ac:dyDescent="0.2">
      <c r="A14" s="158"/>
      <c r="B14" s="159"/>
      <c r="C14" s="160"/>
      <c r="D14" s="161">
        <v>244849</v>
      </c>
      <c r="E14" s="162"/>
      <c r="F14" s="163">
        <v>176523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20.45</v>
      </c>
      <c r="C19" s="168">
        <f>ROUND(VALUE(SUBSTITUTE(実質収支比率等に係る経年分析!G$48,"▲","-")),2)</f>
        <v>6.46</v>
      </c>
      <c r="D19" s="168">
        <f>ROUND(VALUE(SUBSTITUTE(実質収支比率等に係る経年分析!H$48,"▲","-")),2)</f>
        <v>4.53</v>
      </c>
      <c r="E19" s="168">
        <f>ROUND(VALUE(SUBSTITUTE(実質収支比率等に係る経年分析!I$48,"▲","-")),2)</f>
        <v>26.84</v>
      </c>
      <c r="F19" s="168">
        <f>ROUND(VALUE(SUBSTITUTE(実質収支比率等に係る経年分析!J$48,"▲","-")),2)</f>
        <v>32.729999999999997</v>
      </c>
    </row>
    <row r="20" spans="1:11" x14ac:dyDescent="0.2">
      <c r="A20" s="168" t="s">
        <v>53</v>
      </c>
      <c r="B20" s="168">
        <f>ROUND(VALUE(SUBSTITUTE(実質収支比率等に係る経年分析!F$47,"▲","-")),2)</f>
        <v>148.22</v>
      </c>
      <c r="C20" s="168">
        <f>ROUND(VALUE(SUBSTITUTE(実質収支比率等に係る経年分析!G$47,"▲","-")),2)</f>
        <v>79.739999999999995</v>
      </c>
      <c r="D20" s="168">
        <f>ROUND(VALUE(SUBSTITUTE(実質収支比率等に係る経年分析!H$47,"▲","-")),2)</f>
        <v>72.84</v>
      </c>
      <c r="E20" s="168">
        <f>ROUND(VALUE(SUBSTITUTE(実質収支比率等に係る経年分析!I$47,"▲","-")),2)</f>
        <v>73.98</v>
      </c>
      <c r="F20" s="168">
        <f>ROUND(VALUE(SUBSTITUTE(実質収支比率等に係る経年分析!J$47,"▲","-")),2)</f>
        <v>74.3</v>
      </c>
    </row>
    <row r="21" spans="1:11" x14ac:dyDescent="0.2">
      <c r="A21" s="168" t="s">
        <v>54</v>
      </c>
      <c r="B21" s="168">
        <f>IF(ISNUMBER(VALUE(SUBSTITUTE(実質収支比率等に係る経年分析!F$49,"▲","-"))),ROUND(VALUE(SUBSTITUTE(実質収支比率等に係る経年分析!F$49,"▲","-")),2),NA())</f>
        <v>7.76</v>
      </c>
      <c r="C21" s="168">
        <f>IF(ISNUMBER(VALUE(SUBSTITUTE(実質収支比率等に係る経年分析!G$49,"▲","-"))),ROUND(VALUE(SUBSTITUTE(実質収支比率等に係る経年分析!G$49,"▲","-")),2),NA())</f>
        <v>-76.17</v>
      </c>
      <c r="D21" s="168">
        <f>IF(ISNUMBER(VALUE(SUBSTITUTE(実質収支比率等に係る経年分析!H$49,"▲","-"))),ROUND(VALUE(SUBSTITUTE(実質収支比率等に係る経年分析!H$49,"▲","-")),2),NA())</f>
        <v>1.65</v>
      </c>
      <c r="E21" s="168">
        <f>IF(ISNUMBER(VALUE(SUBSTITUTE(実質収支比率等に係る経年分析!I$49,"▲","-"))),ROUND(VALUE(SUBSTITUTE(実質収支比率等に係る経年分析!I$49,"▲","-")),2),NA())</f>
        <v>22.25</v>
      </c>
      <c r="F21" s="168">
        <f>IF(ISNUMBER(VALUE(SUBSTITUTE(実質収支比率等に係る経年分析!J$49,"▲","-"))),ROUND(VALUE(SUBSTITUTE(実質収支比率等に係る経年分析!J$49,"▲","-")),2),NA())</f>
        <v>5.93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0.34</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0.21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介護保険特別会計介護サービス事業勘定の部</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0.16</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0.27</v>
      </c>
    </row>
    <row r="31" spans="1:11" x14ac:dyDescent="0.2">
      <c r="A31" s="169" t="str">
        <f>IF(連結実質赤字比率に係る赤字・黒字の構成分析!C$39="",NA(),連結実質赤字比率に係る赤字・黒字の構成分析!C$39)</f>
        <v>簡易水道特別会計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0.14000000000000001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0.28000000000000003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0.42</v>
      </c>
    </row>
    <row r="32" spans="1:11" x14ac:dyDescent="0.2">
      <c r="A32" s="169" t="str">
        <f>IF(連結実質赤字比率に係る赤字・黒字の構成分析!C$38="",NA(),連結実質赤字比率に係る赤字・黒字の構成分析!C$38)</f>
        <v>国民健康保険特別会計直営診療施設勘定の部</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0.57999999999999996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v>
      </c>
    </row>
    <row r="33" spans="1:16" x14ac:dyDescent="0.2">
      <c r="A33" s="169" t="str">
        <f>IF(連結実質赤字比率に係る赤字・黒字の構成分析!C$37="",NA(),連結実質赤字比率に係る赤字・黒字の構成分析!C$37)</f>
        <v>公共下水道特別会計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1.72</v>
      </c>
    </row>
    <row r="34" spans="1:16" x14ac:dyDescent="0.2">
      <c r="A34" s="169" t="str">
        <f>IF(連結実質赤字比率に係る赤字・黒字の構成分析!C$36="",NA(),連結実質赤字比率に係る赤字・黒字の構成分析!C$36)</f>
        <v>国民健康保険特別会計事業勘定の部</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2.34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3.19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2.4900000000000002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v>
      </c>
    </row>
    <row r="35" spans="1:16" x14ac:dyDescent="0.2">
      <c r="A35" s="169" t="str">
        <f>IF(連結実質赤字比率に係る赤字・黒字の構成分析!C$35="",NA(),連結実質赤字比率に係る赤字・黒字の構成分析!C$35)</f>
        <v>介護保険特別会計保険事業勘定の部</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3.19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2.41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1.98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20.45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6.45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4.5199999999999996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26.84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32.729999999999997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356</v>
      </c>
      <c r="E42" s="170"/>
      <c r="F42" s="170"/>
      <c r="G42" s="170">
        <f>'実質公債費比率（分子）の構造'!L$52</f>
        <v>388</v>
      </c>
      <c r="H42" s="170"/>
      <c r="I42" s="170"/>
      <c r="J42" s="170">
        <f>'実質公債費比率（分子）の構造'!M$52</f>
        <v>405</v>
      </c>
      <c r="K42" s="170"/>
      <c r="L42" s="170"/>
      <c r="M42" s="170">
        <f>'実質公債費比率（分子）の構造'!N$52</f>
        <v>378</v>
      </c>
      <c r="N42" s="170"/>
      <c r="O42" s="170"/>
      <c r="P42" s="170">
        <f>'実質公債費比率（分子）の構造'!O$52</f>
        <v>374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v>
      </c>
      <c r="C44" s="170"/>
      <c r="D44" s="170"/>
      <c r="E44" s="170">
        <f>'実質公債費比率（分子）の構造'!L$50</f>
        <v>1</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37</v>
      </c>
      <c r="C46" s="170"/>
      <c r="D46" s="170"/>
      <c r="E46" s="170">
        <f>'実質公債費比率（分子）の構造'!L$48</f>
        <v>55</v>
      </c>
      <c r="F46" s="170"/>
      <c r="G46" s="170"/>
      <c r="H46" s="170">
        <f>'実質公債費比率（分子）の構造'!M$48</f>
        <v>46</v>
      </c>
      <c r="I46" s="170"/>
      <c r="J46" s="170"/>
      <c r="K46" s="170">
        <f>'実質公債費比率（分子）の構造'!N$48</f>
        <v>51</v>
      </c>
      <c r="L46" s="170"/>
      <c r="M46" s="170"/>
      <c r="N46" s="170">
        <f>'実質公債費比率（分子）の構造'!O$48</f>
        <v>51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345</v>
      </c>
      <c r="C49" s="170"/>
      <c r="D49" s="170"/>
      <c r="E49" s="170">
        <f>'実質公債費比率（分子）の構造'!L$45</f>
        <v>372</v>
      </c>
      <c r="F49" s="170"/>
      <c r="G49" s="170"/>
      <c r="H49" s="170">
        <f>'実質公債費比率（分子）の構造'!M$45</f>
        <v>383</v>
      </c>
      <c r="I49" s="170"/>
      <c r="J49" s="170"/>
      <c r="K49" s="170">
        <f>'実質公債費比率（分子）の構造'!N$45</f>
        <v>381</v>
      </c>
      <c r="L49" s="170"/>
      <c r="M49" s="170"/>
      <c r="N49" s="170">
        <f>'実質公債費比率（分子）の構造'!O$45</f>
        <v>397</v>
      </c>
      <c r="O49" s="170"/>
      <c r="P49" s="170"/>
    </row>
    <row r="50" spans="1:16" x14ac:dyDescent="0.2">
      <c r="A50" s="170" t="s">
        <v>67</v>
      </c>
      <c r="B50" s="170" t="e">
        <f>NA()</f>
        <v>#N/A</v>
      </c>
      <c r="C50" s="170">
        <f>IF(ISNUMBER('実質公債費比率（分子）の構造'!K$53),'実質公債費比率（分子）の構造'!K$53,NA())</f>
        <v>27</v>
      </c>
      <c r="D50" s="170" t="e">
        <f>NA()</f>
        <v>#N/A</v>
      </c>
      <c r="E50" s="170" t="e">
        <f>NA()</f>
        <v>#N/A</v>
      </c>
      <c r="F50" s="170">
        <f>IF(ISNUMBER('実質公債費比率（分子）の構造'!L$53),'実質公債費比率（分子）の構造'!L$53,NA())</f>
        <v>40</v>
      </c>
      <c r="G50" s="170" t="e">
        <f>NA()</f>
        <v>#N/A</v>
      </c>
      <c r="H50" s="170" t="e">
        <f>NA()</f>
        <v>#N/A</v>
      </c>
      <c r="I50" s="170">
        <f>IF(ISNUMBER('実質公債費比率（分子）の構造'!M$53),'実質公債費比率（分子）の構造'!M$53,NA())</f>
        <v>24</v>
      </c>
      <c r="J50" s="170" t="e">
        <f>NA()</f>
        <v>#N/A</v>
      </c>
      <c r="K50" s="170" t="e">
        <f>NA()</f>
        <v>#N/A</v>
      </c>
      <c r="L50" s="170">
        <f>IF(ISNUMBER('実質公債費比率（分子）の構造'!N$53),'実質公債費比率（分子）の構造'!N$53,NA())</f>
        <v>54</v>
      </c>
      <c r="M50" s="170" t="e">
        <f>NA()</f>
        <v>#N/A</v>
      </c>
      <c r="N50" s="170" t="e">
        <f>NA()</f>
        <v>#N/A</v>
      </c>
      <c r="O50" s="170">
        <f>IF(ISNUMBER('実質公債費比率（分子）の構造'!O$53),'実質公債費比率（分子）の構造'!O$53,NA())</f>
        <v>74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3574</v>
      </c>
      <c r="E56" s="169"/>
      <c r="F56" s="169"/>
      <c r="G56" s="169">
        <f>'将来負担比率（分子）の構造'!J$52</f>
        <v>3372</v>
      </c>
      <c r="H56" s="169"/>
      <c r="I56" s="169"/>
      <c r="J56" s="169">
        <f>'将来負担比率（分子）の構造'!K$52</f>
        <v>3451</v>
      </c>
      <c r="K56" s="169"/>
      <c r="L56" s="169"/>
      <c r="M56" s="169">
        <f>'将来負担比率（分子）の構造'!L$52</f>
        <v>3384</v>
      </c>
      <c r="N56" s="169"/>
      <c r="O56" s="169"/>
      <c r="P56" s="169">
        <f>'将来負担比率（分子）の構造'!M$52</f>
        <v>3227</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3918</v>
      </c>
      <c r="E58" s="169"/>
      <c r="F58" s="169"/>
      <c r="G58" s="169">
        <f>'将来負担比率（分子）の構造'!J$50</f>
        <v>4169</v>
      </c>
      <c r="H58" s="169"/>
      <c r="I58" s="169"/>
      <c r="J58" s="169">
        <f>'将来負担比率（分子）の構造'!K$50</f>
        <v>4783</v>
      </c>
      <c r="K58" s="169"/>
      <c r="L58" s="169"/>
      <c r="M58" s="169">
        <f>'将来負担比率（分子）の構造'!L$50</f>
        <v>5084</v>
      </c>
      <c r="N58" s="169"/>
      <c r="O58" s="169"/>
      <c r="P58" s="169">
        <f>'将来負担比率（分子）の構造'!M$50</f>
        <v>5875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334</v>
      </c>
      <c r="C62" s="169"/>
      <c r="D62" s="169"/>
      <c r="E62" s="169">
        <f>'将来負担比率（分子）の構造'!J$45</f>
        <v>331</v>
      </c>
      <c r="F62" s="169"/>
      <c r="G62" s="169"/>
      <c r="H62" s="169">
        <f>'将来負担比率（分子）の構造'!K$45</f>
        <v>347</v>
      </c>
      <c r="I62" s="169"/>
      <c r="J62" s="169"/>
      <c r="K62" s="169">
        <f>'将来負担比率（分子）の構造'!L$45</f>
        <v>352</v>
      </c>
      <c r="L62" s="169"/>
      <c r="M62" s="169"/>
      <c r="N62" s="169">
        <f>'将来負担比率（分子）の構造'!M$45</f>
        <v>410</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519</v>
      </c>
      <c r="C64" s="169"/>
      <c r="D64" s="169"/>
      <c r="E64" s="169">
        <f>'将来負担比率（分子）の構造'!J$43</f>
        <v>505</v>
      </c>
      <c r="F64" s="169"/>
      <c r="G64" s="169"/>
      <c r="H64" s="169">
        <f>'将来負担比率（分子）の構造'!K$43</f>
        <v>463</v>
      </c>
      <c r="I64" s="169"/>
      <c r="J64" s="169"/>
      <c r="K64" s="169">
        <f>'将来負担比率（分子）の構造'!L$43</f>
        <v>421</v>
      </c>
      <c r="L64" s="169"/>
      <c r="M64" s="169"/>
      <c r="N64" s="169">
        <f>'将来負担比率（分子）の構造'!M$43</f>
        <v>371</v>
      </c>
      <c r="O64" s="169"/>
      <c r="P64" s="169"/>
    </row>
    <row r="65" spans="1:16" x14ac:dyDescent="0.2">
      <c r="A65" s="169" t="s">
        <v>32</v>
      </c>
      <c r="B65" s="169">
        <f>'将来負担比率（分子）の構造'!I$42</f>
        <v>1</v>
      </c>
      <c r="C65" s="169"/>
      <c r="D65" s="169"/>
      <c r="E65" s="169">
        <f>'将来負担比率（分子）の構造'!J$42</f>
        <v>1</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3812</v>
      </c>
      <c r="C66" s="169"/>
      <c r="D66" s="169"/>
      <c r="E66" s="169">
        <f>'将来負担比率（分子）の構造'!J$41</f>
        <v>3646</v>
      </c>
      <c r="F66" s="169"/>
      <c r="G66" s="169"/>
      <c r="H66" s="169">
        <f>'将来負担比率（分子）の構造'!K$41</f>
        <v>3825</v>
      </c>
      <c r="I66" s="169"/>
      <c r="J66" s="169"/>
      <c r="K66" s="169">
        <f>'将来負担比率（分子）の構造'!L$41</f>
        <v>3884</v>
      </c>
      <c r="L66" s="169"/>
      <c r="M66" s="169"/>
      <c r="N66" s="169">
        <f>'将来負担比率（分子）の構造'!M$41</f>
        <v>3668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1436</v>
      </c>
      <c r="C72" s="173">
        <f>基金残高に係る経年分析!G55</f>
        <v>1436</v>
      </c>
      <c r="D72" s="173">
        <f>基金残高に係る経年分析!H55</f>
        <v>1436</v>
      </c>
    </row>
    <row r="73" spans="1:16" x14ac:dyDescent="0.2">
      <c r="A73" s="172" t="s">
        <v>74</v>
      </c>
      <c r="B73" s="173">
        <f>基金残高に係る経年分析!F56</f>
        <v>710</v>
      </c>
      <c r="C73" s="173">
        <f>基金残高に係る経年分析!G56</f>
        <v>754</v>
      </c>
      <c r="D73" s="173">
        <f>基金残高に係る経年分析!H56</f>
        <v>754</v>
      </c>
    </row>
    <row r="74" spans="1:16" x14ac:dyDescent="0.2">
      <c r="A74" s="172" t="s">
        <v>75</v>
      </c>
      <c r="B74" s="173">
        <f>基金残高に係る経年分析!F57</f>
        <v>2543</v>
      </c>
      <c r="C74" s="173">
        <f>基金残高に係る経年分析!G57</f>
        <v>2795</v>
      </c>
      <c r="D74" s="173">
        <f>基金残高に係る経年分析!H57</f>
        <v>3598</v>
      </c>
    </row>
  </sheetData>
  <sheetProtection algorithmName="SHA-512" hashValue="gDnmBFVQ92a6zxfdIa3YOoyigX5wRnTIZfUu9qhAPD7879Qi/wwGyVEvOuDBOy5Yd/7iQMwjayR0IjBzi3z0sA==" saltValue="2lvXKc7M4zMdmdPbllrMi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T19" workbookViewId="0">
      <selection activeCell="CR33" sqref="CR33:CY33"/>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201</v>
      </c>
      <c r="DI1" s="705"/>
      <c r="DJ1" s="705"/>
      <c r="DK1" s="705"/>
      <c r="DL1" s="705"/>
      <c r="DM1" s="705"/>
      <c r="DN1" s="706"/>
      <c r="DO1" s="208"/>
      <c r="DP1" s="704" t="s">
        <v>202</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756588</v>
      </c>
      <c r="S5" s="664"/>
      <c r="T5" s="664"/>
      <c r="U5" s="664"/>
      <c r="V5" s="664"/>
      <c r="W5" s="664"/>
      <c r="X5" s="664"/>
      <c r="Y5" s="689"/>
      <c r="Z5" s="702">
        <v>15</v>
      </c>
      <c r="AA5" s="702"/>
      <c r="AB5" s="702"/>
      <c r="AC5" s="702"/>
      <c r="AD5" s="703">
        <v>756588</v>
      </c>
      <c r="AE5" s="703"/>
      <c r="AF5" s="703"/>
      <c r="AG5" s="703"/>
      <c r="AH5" s="703"/>
      <c r="AI5" s="703"/>
      <c r="AJ5" s="703"/>
      <c r="AK5" s="703"/>
      <c r="AL5" s="690">
        <v>37.1</v>
      </c>
      <c r="AM5" s="672"/>
      <c r="AN5" s="672"/>
      <c r="AO5" s="691"/>
      <c r="AP5" s="666" t="s">
        <v>215</v>
      </c>
      <c r="AQ5" s="667"/>
      <c r="AR5" s="667"/>
      <c r="AS5" s="667"/>
      <c r="AT5" s="667"/>
      <c r="AU5" s="667"/>
      <c r="AV5" s="667"/>
      <c r="AW5" s="667"/>
      <c r="AX5" s="667"/>
      <c r="AY5" s="667"/>
      <c r="AZ5" s="667"/>
      <c r="BA5" s="667"/>
      <c r="BB5" s="667"/>
      <c r="BC5" s="667"/>
      <c r="BD5" s="667"/>
      <c r="BE5" s="667"/>
      <c r="BF5" s="668"/>
      <c r="BG5" s="608">
        <v>745885</v>
      </c>
      <c r="BH5" s="609"/>
      <c r="BI5" s="609"/>
      <c r="BJ5" s="609"/>
      <c r="BK5" s="609"/>
      <c r="BL5" s="609"/>
      <c r="BM5" s="609"/>
      <c r="BN5" s="610"/>
      <c r="BO5" s="646">
        <v>98.6</v>
      </c>
      <c r="BP5" s="646"/>
      <c r="BQ5" s="646"/>
      <c r="BR5" s="646"/>
      <c r="BS5" s="647">
        <v>104570</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25715</v>
      </c>
      <c r="S6" s="609"/>
      <c r="T6" s="609"/>
      <c r="U6" s="609"/>
      <c r="V6" s="609"/>
      <c r="W6" s="609"/>
      <c r="X6" s="609"/>
      <c r="Y6" s="610"/>
      <c r="Z6" s="646">
        <v>0.5</v>
      </c>
      <c r="AA6" s="646"/>
      <c r="AB6" s="646"/>
      <c r="AC6" s="646"/>
      <c r="AD6" s="647">
        <v>25715</v>
      </c>
      <c r="AE6" s="647"/>
      <c r="AF6" s="647"/>
      <c r="AG6" s="647"/>
      <c r="AH6" s="647"/>
      <c r="AI6" s="647"/>
      <c r="AJ6" s="647"/>
      <c r="AK6" s="647"/>
      <c r="AL6" s="611">
        <v>1.3</v>
      </c>
      <c r="AM6" s="612"/>
      <c r="AN6" s="612"/>
      <c r="AO6" s="648"/>
      <c r="AP6" s="605" t="s">
        <v>220</v>
      </c>
      <c r="AQ6" s="606"/>
      <c r="AR6" s="606"/>
      <c r="AS6" s="606"/>
      <c r="AT6" s="606"/>
      <c r="AU6" s="606"/>
      <c r="AV6" s="606"/>
      <c r="AW6" s="606"/>
      <c r="AX6" s="606"/>
      <c r="AY6" s="606"/>
      <c r="AZ6" s="606"/>
      <c r="BA6" s="606"/>
      <c r="BB6" s="606"/>
      <c r="BC6" s="606"/>
      <c r="BD6" s="606"/>
      <c r="BE6" s="606"/>
      <c r="BF6" s="607"/>
      <c r="BG6" s="608">
        <v>745885</v>
      </c>
      <c r="BH6" s="609"/>
      <c r="BI6" s="609"/>
      <c r="BJ6" s="609"/>
      <c r="BK6" s="609"/>
      <c r="BL6" s="609"/>
      <c r="BM6" s="609"/>
      <c r="BN6" s="610"/>
      <c r="BO6" s="646">
        <v>98.6</v>
      </c>
      <c r="BP6" s="646"/>
      <c r="BQ6" s="646"/>
      <c r="BR6" s="646"/>
      <c r="BS6" s="647">
        <v>104570</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32776</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32776</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81</v>
      </c>
      <c r="S7" s="609"/>
      <c r="T7" s="609"/>
      <c r="U7" s="609"/>
      <c r="V7" s="609"/>
      <c r="W7" s="609"/>
      <c r="X7" s="609"/>
      <c r="Y7" s="610"/>
      <c r="Z7" s="646">
        <v>0</v>
      </c>
      <c r="AA7" s="646"/>
      <c r="AB7" s="646"/>
      <c r="AC7" s="646"/>
      <c r="AD7" s="647">
        <v>81</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107019</v>
      </c>
      <c r="BH7" s="609"/>
      <c r="BI7" s="609"/>
      <c r="BJ7" s="609"/>
      <c r="BK7" s="609"/>
      <c r="BL7" s="609"/>
      <c r="BM7" s="609"/>
      <c r="BN7" s="610"/>
      <c r="BO7" s="646">
        <v>14.1</v>
      </c>
      <c r="BP7" s="646"/>
      <c r="BQ7" s="646"/>
      <c r="BR7" s="646"/>
      <c r="BS7" s="647" t="s">
        <v>122</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1265668</v>
      </c>
      <c r="CS7" s="609"/>
      <c r="CT7" s="609"/>
      <c r="CU7" s="609"/>
      <c r="CV7" s="609"/>
      <c r="CW7" s="609"/>
      <c r="CX7" s="609"/>
      <c r="CY7" s="610"/>
      <c r="CZ7" s="646">
        <v>28.9</v>
      </c>
      <c r="DA7" s="646"/>
      <c r="DB7" s="646"/>
      <c r="DC7" s="646"/>
      <c r="DD7" s="614">
        <v>15526</v>
      </c>
      <c r="DE7" s="609"/>
      <c r="DF7" s="609"/>
      <c r="DG7" s="609"/>
      <c r="DH7" s="609"/>
      <c r="DI7" s="609"/>
      <c r="DJ7" s="609"/>
      <c r="DK7" s="609"/>
      <c r="DL7" s="609"/>
      <c r="DM7" s="609"/>
      <c r="DN7" s="609"/>
      <c r="DO7" s="609"/>
      <c r="DP7" s="610"/>
      <c r="DQ7" s="614">
        <v>1198231</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1583</v>
      </c>
      <c r="S8" s="609"/>
      <c r="T8" s="609"/>
      <c r="U8" s="609"/>
      <c r="V8" s="609"/>
      <c r="W8" s="609"/>
      <c r="X8" s="609"/>
      <c r="Y8" s="610"/>
      <c r="Z8" s="646">
        <v>0</v>
      </c>
      <c r="AA8" s="646"/>
      <c r="AB8" s="646"/>
      <c r="AC8" s="646"/>
      <c r="AD8" s="647">
        <v>1583</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3066</v>
      </c>
      <c r="BH8" s="609"/>
      <c r="BI8" s="609"/>
      <c r="BJ8" s="609"/>
      <c r="BK8" s="609"/>
      <c r="BL8" s="609"/>
      <c r="BM8" s="609"/>
      <c r="BN8" s="610"/>
      <c r="BO8" s="646">
        <v>0.4</v>
      </c>
      <c r="BP8" s="646"/>
      <c r="BQ8" s="646"/>
      <c r="BR8" s="646"/>
      <c r="BS8" s="647" t="s">
        <v>122</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286349</v>
      </c>
      <c r="CS8" s="609"/>
      <c r="CT8" s="609"/>
      <c r="CU8" s="609"/>
      <c r="CV8" s="609"/>
      <c r="CW8" s="609"/>
      <c r="CX8" s="609"/>
      <c r="CY8" s="610"/>
      <c r="CZ8" s="646">
        <v>6.5</v>
      </c>
      <c r="DA8" s="646"/>
      <c r="DB8" s="646"/>
      <c r="DC8" s="646"/>
      <c r="DD8" s="614">
        <v>275</v>
      </c>
      <c r="DE8" s="609"/>
      <c r="DF8" s="609"/>
      <c r="DG8" s="609"/>
      <c r="DH8" s="609"/>
      <c r="DI8" s="609"/>
      <c r="DJ8" s="609"/>
      <c r="DK8" s="609"/>
      <c r="DL8" s="609"/>
      <c r="DM8" s="609"/>
      <c r="DN8" s="609"/>
      <c r="DO8" s="609"/>
      <c r="DP8" s="610"/>
      <c r="DQ8" s="614">
        <v>144031</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1769</v>
      </c>
      <c r="S9" s="609"/>
      <c r="T9" s="609"/>
      <c r="U9" s="609"/>
      <c r="V9" s="609"/>
      <c r="W9" s="609"/>
      <c r="X9" s="609"/>
      <c r="Y9" s="610"/>
      <c r="Z9" s="646">
        <v>0</v>
      </c>
      <c r="AA9" s="646"/>
      <c r="AB9" s="646"/>
      <c r="AC9" s="646"/>
      <c r="AD9" s="647">
        <v>1769</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88090</v>
      </c>
      <c r="BH9" s="609"/>
      <c r="BI9" s="609"/>
      <c r="BJ9" s="609"/>
      <c r="BK9" s="609"/>
      <c r="BL9" s="609"/>
      <c r="BM9" s="609"/>
      <c r="BN9" s="610"/>
      <c r="BO9" s="646">
        <v>11.6</v>
      </c>
      <c r="BP9" s="646"/>
      <c r="BQ9" s="646"/>
      <c r="BR9" s="646"/>
      <c r="BS9" s="647" t="s">
        <v>122</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161125</v>
      </c>
      <c r="CS9" s="609"/>
      <c r="CT9" s="609"/>
      <c r="CU9" s="609"/>
      <c r="CV9" s="609"/>
      <c r="CW9" s="609"/>
      <c r="CX9" s="609"/>
      <c r="CY9" s="610"/>
      <c r="CZ9" s="646">
        <v>3.7</v>
      </c>
      <c r="DA9" s="646"/>
      <c r="DB9" s="646"/>
      <c r="DC9" s="646"/>
      <c r="DD9" s="614" t="s">
        <v>122</v>
      </c>
      <c r="DE9" s="609"/>
      <c r="DF9" s="609"/>
      <c r="DG9" s="609"/>
      <c r="DH9" s="609"/>
      <c r="DI9" s="609"/>
      <c r="DJ9" s="609"/>
      <c r="DK9" s="609"/>
      <c r="DL9" s="609"/>
      <c r="DM9" s="609"/>
      <c r="DN9" s="609"/>
      <c r="DO9" s="609"/>
      <c r="DP9" s="610"/>
      <c r="DQ9" s="614">
        <v>99009</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10071</v>
      </c>
      <c r="BH10" s="609"/>
      <c r="BI10" s="609"/>
      <c r="BJ10" s="609"/>
      <c r="BK10" s="609"/>
      <c r="BL10" s="609"/>
      <c r="BM10" s="609"/>
      <c r="BN10" s="610"/>
      <c r="BO10" s="646">
        <v>1.3</v>
      </c>
      <c r="BP10" s="646"/>
      <c r="BQ10" s="646"/>
      <c r="BR10" s="646"/>
      <c r="BS10" s="647" t="s">
        <v>122</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v>38528</v>
      </c>
      <c r="CS10" s="609"/>
      <c r="CT10" s="609"/>
      <c r="CU10" s="609"/>
      <c r="CV10" s="609"/>
      <c r="CW10" s="609"/>
      <c r="CX10" s="609"/>
      <c r="CY10" s="610"/>
      <c r="CZ10" s="646">
        <v>0.9</v>
      </c>
      <c r="DA10" s="646"/>
      <c r="DB10" s="646"/>
      <c r="DC10" s="646"/>
      <c r="DD10" s="614" t="s">
        <v>122</v>
      </c>
      <c r="DE10" s="609"/>
      <c r="DF10" s="609"/>
      <c r="DG10" s="609"/>
      <c r="DH10" s="609"/>
      <c r="DI10" s="609"/>
      <c r="DJ10" s="609"/>
      <c r="DK10" s="609"/>
      <c r="DL10" s="609"/>
      <c r="DM10" s="609"/>
      <c r="DN10" s="609"/>
      <c r="DO10" s="609"/>
      <c r="DP10" s="610"/>
      <c r="DQ10" s="614">
        <v>9379</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42690</v>
      </c>
      <c r="S11" s="609"/>
      <c r="T11" s="609"/>
      <c r="U11" s="609"/>
      <c r="V11" s="609"/>
      <c r="W11" s="609"/>
      <c r="X11" s="609"/>
      <c r="Y11" s="610"/>
      <c r="Z11" s="611">
        <v>0.8</v>
      </c>
      <c r="AA11" s="612"/>
      <c r="AB11" s="612"/>
      <c r="AC11" s="613"/>
      <c r="AD11" s="614">
        <v>42690</v>
      </c>
      <c r="AE11" s="609"/>
      <c r="AF11" s="609"/>
      <c r="AG11" s="609"/>
      <c r="AH11" s="609"/>
      <c r="AI11" s="609"/>
      <c r="AJ11" s="609"/>
      <c r="AK11" s="610"/>
      <c r="AL11" s="611">
        <v>2.1</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5792</v>
      </c>
      <c r="BH11" s="609"/>
      <c r="BI11" s="609"/>
      <c r="BJ11" s="609"/>
      <c r="BK11" s="609"/>
      <c r="BL11" s="609"/>
      <c r="BM11" s="609"/>
      <c r="BN11" s="610"/>
      <c r="BO11" s="646">
        <v>0.8</v>
      </c>
      <c r="BP11" s="646"/>
      <c r="BQ11" s="646"/>
      <c r="BR11" s="646"/>
      <c r="BS11" s="647" t="s">
        <v>122</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252230</v>
      </c>
      <c r="CS11" s="609"/>
      <c r="CT11" s="609"/>
      <c r="CU11" s="609"/>
      <c r="CV11" s="609"/>
      <c r="CW11" s="609"/>
      <c r="CX11" s="609"/>
      <c r="CY11" s="610"/>
      <c r="CZ11" s="646">
        <v>5.8</v>
      </c>
      <c r="DA11" s="646"/>
      <c r="DB11" s="646"/>
      <c r="DC11" s="646"/>
      <c r="DD11" s="614">
        <v>63145</v>
      </c>
      <c r="DE11" s="609"/>
      <c r="DF11" s="609"/>
      <c r="DG11" s="609"/>
      <c r="DH11" s="609"/>
      <c r="DI11" s="609"/>
      <c r="DJ11" s="609"/>
      <c r="DK11" s="609"/>
      <c r="DL11" s="609"/>
      <c r="DM11" s="609"/>
      <c r="DN11" s="609"/>
      <c r="DO11" s="609"/>
      <c r="DP11" s="610"/>
      <c r="DQ11" s="614">
        <v>83008</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623063</v>
      </c>
      <c r="BH12" s="609"/>
      <c r="BI12" s="609"/>
      <c r="BJ12" s="609"/>
      <c r="BK12" s="609"/>
      <c r="BL12" s="609"/>
      <c r="BM12" s="609"/>
      <c r="BN12" s="610"/>
      <c r="BO12" s="646">
        <v>82.4</v>
      </c>
      <c r="BP12" s="646"/>
      <c r="BQ12" s="646"/>
      <c r="BR12" s="646"/>
      <c r="BS12" s="647">
        <v>104570</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943181</v>
      </c>
      <c r="CS12" s="609"/>
      <c r="CT12" s="609"/>
      <c r="CU12" s="609"/>
      <c r="CV12" s="609"/>
      <c r="CW12" s="609"/>
      <c r="CX12" s="609"/>
      <c r="CY12" s="610"/>
      <c r="CZ12" s="646">
        <v>21.5</v>
      </c>
      <c r="DA12" s="646"/>
      <c r="DB12" s="646"/>
      <c r="DC12" s="646"/>
      <c r="DD12" s="614">
        <v>185151</v>
      </c>
      <c r="DE12" s="609"/>
      <c r="DF12" s="609"/>
      <c r="DG12" s="609"/>
      <c r="DH12" s="609"/>
      <c r="DI12" s="609"/>
      <c r="DJ12" s="609"/>
      <c r="DK12" s="609"/>
      <c r="DL12" s="609"/>
      <c r="DM12" s="609"/>
      <c r="DN12" s="609"/>
      <c r="DO12" s="609"/>
      <c r="DP12" s="610"/>
      <c r="DQ12" s="614">
        <v>171090</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581070</v>
      </c>
      <c r="BH13" s="609"/>
      <c r="BI13" s="609"/>
      <c r="BJ13" s="609"/>
      <c r="BK13" s="609"/>
      <c r="BL13" s="609"/>
      <c r="BM13" s="609"/>
      <c r="BN13" s="610"/>
      <c r="BO13" s="646">
        <v>76.8</v>
      </c>
      <c r="BP13" s="646"/>
      <c r="BQ13" s="646"/>
      <c r="BR13" s="646"/>
      <c r="BS13" s="647">
        <v>104570</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445973</v>
      </c>
      <c r="CS13" s="609"/>
      <c r="CT13" s="609"/>
      <c r="CU13" s="609"/>
      <c r="CV13" s="609"/>
      <c r="CW13" s="609"/>
      <c r="CX13" s="609"/>
      <c r="CY13" s="610"/>
      <c r="CZ13" s="646">
        <v>10.199999999999999</v>
      </c>
      <c r="DA13" s="646"/>
      <c r="DB13" s="646"/>
      <c r="DC13" s="646"/>
      <c r="DD13" s="614">
        <v>176633</v>
      </c>
      <c r="DE13" s="609"/>
      <c r="DF13" s="609"/>
      <c r="DG13" s="609"/>
      <c r="DH13" s="609"/>
      <c r="DI13" s="609"/>
      <c r="DJ13" s="609"/>
      <c r="DK13" s="609"/>
      <c r="DL13" s="609"/>
      <c r="DM13" s="609"/>
      <c r="DN13" s="609"/>
      <c r="DO13" s="609"/>
      <c r="DP13" s="610"/>
      <c r="DQ13" s="614">
        <v>224199</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v>25</v>
      </c>
      <c r="S14" s="609"/>
      <c r="T14" s="609"/>
      <c r="U14" s="609"/>
      <c r="V14" s="609"/>
      <c r="W14" s="609"/>
      <c r="X14" s="609"/>
      <c r="Y14" s="610"/>
      <c r="Z14" s="646">
        <v>0</v>
      </c>
      <c r="AA14" s="646"/>
      <c r="AB14" s="646"/>
      <c r="AC14" s="646"/>
      <c r="AD14" s="647">
        <v>25</v>
      </c>
      <c r="AE14" s="647"/>
      <c r="AF14" s="647"/>
      <c r="AG14" s="647"/>
      <c r="AH14" s="647"/>
      <c r="AI14" s="647"/>
      <c r="AJ14" s="647"/>
      <c r="AK14" s="647"/>
      <c r="AL14" s="611">
        <v>0</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6974</v>
      </c>
      <c r="BH14" s="609"/>
      <c r="BI14" s="609"/>
      <c r="BJ14" s="609"/>
      <c r="BK14" s="609"/>
      <c r="BL14" s="609"/>
      <c r="BM14" s="609"/>
      <c r="BN14" s="610"/>
      <c r="BO14" s="646">
        <v>0.9</v>
      </c>
      <c r="BP14" s="646"/>
      <c r="BQ14" s="646"/>
      <c r="BR14" s="646"/>
      <c r="BS14" s="647" t="s">
        <v>122</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186052</v>
      </c>
      <c r="CS14" s="609"/>
      <c r="CT14" s="609"/>
      <c r="CU14" s="609"/>
      <c r="CV14" s="609"/>
      <c r="CW14" s="609"/>
      <c r="CX14" s="609"/>
      <c r="CY14" s="610"/>
      <c r="CZ14" s="646">
        <v>4.2</v>
      </c>
      <c r="DA14" s="646"/>
      <c r="DB14" s="646"/>
      <c r="DC14" s="646"/>
      <c r="DD14" s="614">
        <v>3981</v>
      </c>
      <c r="DE14" s="609"/>
      <c r="DF14" s="609"/>
      <c r="DG14" s="609"/>
      <c r="DH14" s="609"/>
      <c r="DI14" s="609"/>
      <c r="DJ14" s="609"/>
      <c r="DK14" s="609"/>
      <c r="DL14" s="609"/>
      <c r="DM14" s="609"/>
      <c r="DN14" s="609"/>
      <c r="DO14" s="609"/>
      <c r="DP14" s="610"/>
      <c r="DQ14" s="614">
        <v>129744</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8829</v>
      </c>
      <c r="BH15" s="609"/>
      <c r="BI15" s="609"/>
      <c r="BJ15" s="609"/>
      <c r="BK15" s="609"/>
      <c r="BL15" s="609"/>
      <c r="BM15" s="609"/>
      <c r="BN15" s="610"/>
      <c r="BO15" s="646">
        <v>1.2</v>
      </c>
      <c r="BP15" s="646"/>
      <c r="BQ15" s="646"/>
      <c r="BR15" s="646"/>
      <c r="BS15" s="647" t="s">
        <v>122</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376041</v>
      </c>
      <c r="CS15" s="609"/>
      <c r="CT15" s="609"/>
      <c r="CU15" s="609"/>
      <c r="CV15" s="609"/>
      <c r="CW15" s="609"/>
      <c r="CX15" s="609"/>
      <c r="CY15" s="610"/>
      <c r="CZ15" s="646">
        <v>8.6</v>
      </c>
      <c r="DA15" s="646"/>
      <c r="DB15" s="646"/>
      <c r="DC15" s="646"/>
      <c r="DD15" s="614">
        <v>25041</v>
      </c>
      <c r="DE15" s="609"/>
      <c r="DF15" s="609"/>
      <c r="DG15" s="609"/>
      <c r="DH15" s="609"/>
      <c r="DI15" s="609"/>
      <c r="DJ15" s="609"/>
      <c r="DK15" s="609"/>
      <c r="DL15" s="609"/>
      <c r="DM15" s="609"/>
      <c r="DN15" s="609"/>
      <c r="DO15" s="609"/>
      <c r="DP15" s="610"/>
      <c r="DQ15" s="614">
        <v>90780</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2938</v>
      </c>
      <c r="S16" s="609"/>
      <c r="T16" s="609"/>
      <c r="U16" s="609"/>
      <c r="V16" s="609"/>
      <c r="W16" s="609"/>
      <c r="X16" s="609"/>
      <c r="Y16" s="610"/>
      <c r="Z16" s="646">
        <v>0.1</v>
      </c>
      <c r="AA16" s="646"/>
      <c r="AB16" s="646"/>
      <c r="AC16" s="646"/>
      <c r="AD16" s="647">
        <v>2938</v>
      </c>
      <c r="AE16" s="647"/>
      <c r="AF16" s="647"/>
      <c r="AG16" s="647"/>
      <c r="AH16" s="647"/>
      <c r="AI16" s="647"/>
      <c r="AJ16" s="647"/>
      <c r="AK16" s="647"/>
      <c r="AL16" s="611">
        <v>0.1</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v>26</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26</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4896</v>
      </c>
      <c r="S17" s="609"/>
      <c r="T17" s="609"/>
      <c r="U17" s="609"/>
      <c r="V17" s="609"/>
      <c r="W17" s="609"/>
      <c r="X17" s="609"/>
      <c r="Y17" s="610"/>
      <c r="Z17" s="646">
        <v>0.1</v>
      </c>
      <c r="AA17" s="646"/>
      <c r="AB17" s="646"/>
      <c r="AC17" s="646"/>
      <c r="AD17" s="647">
        <v>4896</v>
      </c>
      <c r="AE17" s="647"/>
      <c r="AF17" s="647"/>
      <c r="AG17" s="647"/>
      <c r="AH17" s="647"/>
      <c r="AI17" s="647"/>
      <c r="AJ17" s="647"/>
      <c r="AK17" s="647"/>
      <c r="AL17" s="611">
        <v>0.2</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396875</v>
      </c>
      <c r="CS17" s="609"/>
      <c r="CT17" s="609"/>
      <c r="CU17" s="609"/>
      <c r="CV17" s="609"/>
      <c r="CW17" s="609"/>
      <c r="CX17" s="609"/>
      <c r="CY17" s="610"/>
      <c r="CZ17" s="646">
        <v>9.1</v>
      </c>
      <c r="DA17" s="646"/>
      <c r="DB17" s="646"/>
      <c r="DC17" s="646"/>
      <c r="DD17" s="614" t="s">
        <v>122</v>
      </c>
      <c r="DE17" s="609"/>
      <c r="DF17" s="609"/>
      <c r="DG17" s="609"/>
      <c r="DH17" s="609"/>
      <c r="DI17" s="609"/>
      <c r="DJ17" s="609"/>
      <c r="DK17" s="609"/>
      <c r="DL17" s="609"/>
      <c r="DM17" s="609"/>
      <c r="DN17" s="609"/>
      <c r="DO17" s="609"/>
      <c r="DP17" s="610"/>
      <c r="DQ17" s="614">
        <v>396875</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585</v>
      </c>
      <c r="S18" s="609"/>
      <c r="T18" s="609"/>
      <c r="U18" s="609"/>
      <c r="V18" s="609"/>
      <c r="W18" s="609"/>
      <c r="X18" s="609"/>
      <c r="Y18" s="610"/>
      <c r="Z18" s="646">
        <v>0</v>
      </c>
      <c r="AA18" s="646"/>
      <c r="AB18" s="646"/>
      <c r="AC18" s="646"/>
      <c r="AD18" s="647">
        <v>585</v>
      </c>
      <c r="AE18" s="647"/>
      <c r="AF18" s="647"/>
      <c r="AG18" s="647"/>
      <c r="AH18" s="647"/>
      <c r="AI18" s="647"/>
      <c r="AJ18" s="647"/>
      <c r="AK18" s="647"/>
      <c r="AL18" s="611">
        <v>0</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585</v>
      </c>
      <c r="S19" s="609"/>
      <c r="T19" s="609"/>
      <c r="U19" s="609"/>
      <c r="V19" s="609"/>
      <c r="W19" s="609"/>
      <c r="X19" s="609"/>
      <c r="Y19" s="610"/>
      <c r="Z19" s="646">
        <v>0</v>
      </c>
      <c r="AA19" s="646"/>
      <c r="AB19" s="646"/>
      <c r="AC19" s="646"/>
      <c r="AD19" s="647">
        <v>585</v>
      </c>
      <c r="AE19" s="647"/>
      <c r="AF19" s="647"/>
      <c r="AG19" s="647"/>
      <c r="AH19" s="647"/>
      <c r="AI19" s="647"/>
      <c r="AJ19" s="647"/>
      <c r="AK19" s="647"/>
      <c r="AL19" s="611">
        <v>0</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10703</v>
      </c>
      <c r="BH19" s="609"/>
      <c r="BI19" s="609"/>
      <c r="BJ19" s="609"/>
      <c r="BK19" s="609"/>
      <c r="BL19" s="609"/>
      <c r="BM19" s="609"/>
      <c r="BN19" s="610"/>
      <c r="BO19" s="646">
        <v>1.4</v>
      </c>
      <c r="BP19" s="646"/>
      <c r="BQ19" s="646"/>
      <c r="BR19" s="646"/>
      <c r="BS19" s="647" t="s">
        <v>122</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261</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10703</v>
      </c>
      <c r="BH20" s="609"/>
      <c r="BI20" s="609"/>
      <c r="BJ20" s="609"/>
      <c r="BK20" s="609"/>
      <c r="BL20" s="609"/>
      <c r="BM20" s="609"/>
      <c r="BN20" s="610"/>
      <c r="BO20" s="646">
        <v>1.4</v>
      </c>
      <c r="BP20" s="646"/>
      <c r="BQ20" s="646"/>
      <c r="BR20" s="646"/>
      <c r="BS20" s="647" t="s">
        <v>122</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4384824</v>
      </c>
      <c r="CS20" s="609"/>
      <c r="CT20" s="609"/>
      <c r="CU20" s="609"/>
      <c r="CV20" s="609"/>
      <c r="CW20" s="609"/>
      <c r="CX20" s="609"/>
      <c r="CY20" s="610"/>
      <c r="CZ20" s="646">
        <v>100</v>
      </c>
      <c r="DA20" s="646"/>
      <c r="DB20" s="646"/>
      <c r="DC20" s="646"/>
      <c r="DD20" s="614">
        <v>469752</v>
      </c>
      <c r="DE20" s="609"/>
      <c r="DF20" s="609"/>
      <c r="DG20" s="609"/>
      <c r="DH20" s="609"/>
      <c r="DI20" s="609"/>
      <c r="DJ20" s="609"/>
      <c r="DK20" s="609"/>
      <c r="DL20" s="609"/>
      <c r="DM20" s="609"/>
      <c r="DN20" s="609"/>
      <c r="DO20" s="609"/>
      <c r="DP20" s="610"/>
      <c r="DQ20" s="614">
        <v>2579148</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1437750</v>
      </c>
      <c r="S21" s="609"/>
      <c r="T21" s="609"/>
      <c r="U21" s="609"/>
      <c r="V21" s="609"/>
      <c r="W21" s="609"/>
      <c r="X21" s="609"/>
      <c r="Y21" s="610"/>
      <c r="Z21" s="646">
        <v>28.6</v>
      </c>
      <c r="AA21" s="646"/>
      <c r="AB21" s="646"/>
      <c r="AC21" s="646"/>
      <c r="AD21" s="647">
        <v>1201285</v>
      </c>
      <c r="AE21" s="647"/>
      <c r="AF21" s="647"/>
      <c r="AG21" s="647"/>
      <c r="AH21" s="647"/>
      <c r="AI21" s="647"/>
      <c r="AJ21" s="647"/>
      <c r="AK21" s="647"/>
      <c r="AL21" s="611">
        <v>58.9</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v>10703</v>
      </c>
      <c r="BH21" s="609"/>
      <c r="BI21" s="609"/>
      <c r="BJ21" s="609"/>
      <c r="BK21" s="609"/>
      <c r="BL21" s="609"/>
      <c r="BM21" s="609"/>
      <c r="BN21" s="610"/>
      <c r="BO21" s="646">
        <v>1.4</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1201285</v>
      </c>
      <c r="S22" s="609"/>
      <c r="T22" s="609"/>
      <c r="U22" s="609"/>
      <c r="V22" s="609"/>
      <c r="W22" s="609"/>
      <c r="X22" s="609"/>
      <c r="Y22" s="610"/>
      <c r="Z22" s="646">
        <v>23.9</v>
      </c>
      <c r="AA22" s="646"/>
      <c r="AB22" s="646"/>
      <c r="AC22" s="646"/>
      <c r="AD22" s="647">
        <v>1201285</v>
      </c>
      <c r="AE22" s="647"/>
      <c r="AF22" s="647"/>
      <c r="AG22" s="647"/>
      <c r="AH22" s="647"/>
      <c r="AI22" s="647"/>
      <c r="AJ22" s="647"/>
      <c r="AK22" s="647"/>
      <c r="AL22" s="611">
        <v>58.9</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236465</v>
      </c>
      <c r="S23" s="609"/>
      <c r="T23" s="609"/>
      <c r="U23" s="609"/>
      <c r="V23" s="609"/>
      <c r="W23" s="609"/>
      <c r="X23" s="609"/>
      <c r="Y23" s="610"/>
      <c r="Z23" s="646">
        <v>4.7</v>
      </c>
      <c r="AA23" s="646"/>
      <c r="AB23" s="646"/>
      <c r="AC23" s="646"/>
      <c r="AD23" s="647" t="s">
        <v>122</v>
      </c>
      <c r="AE23" s="647"/>
      <c r="AF23" s="647"/>
      <c r="AG23" s="647"/>
      <c r="AH23" s="647"/>
      <c r="AI23" s="647"/>
      <c r="AJ23" s="647"/>
      <c r="AK23" s="647"/>
      <c r="AL23" s="611" t="s">
        <v>122</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942617</v>
      </c>
      <c r="CS24" s="664"/>
      <c r="CT24" s="664"/>
      <c r="CU24" s="664"/>
      <c r="CV24" s="664"/>
      <c r="CW24" s="664"/>
      <c r="CX24" s="664"/>
      <c r="CY24" s="689"/>
      <c r="CZ24" s="690">
        <v>21.5</v>
      </c>
      <c r="DA24" s="672"/>
      <c r="DB24" s="672"/>
      <c r="DC24" s="692"/>
      <c r="DD24" s="688">
        <v>795804</v>
      </c>
      <c r="DE24" s="664"/>
      <c r="DF24" s="664"/>
      <c r="DG24" s="664"/>
      <c r="DH24" s="664"/>
      <c r="DI24" s="664"/>
      <c r="DJ24" s="664"/>
      <c r="DK24" s="689"/>
      <c r="DL24" s="688">
        <v>768061</v>
      </c>
      <c r="DM24" s="664"/>
      <c r="DN24" s="664"/>
      <c r="DO24" s="664"/>
      <c r="DP24" s="664"/>
      <c r="DQ24" s="664"/>
      <c r="DR24" s="664"/>
      <c r="DS24" s="664"/>
      <c r="DT24" s="664"/>
      <c r="DU24" s="664"/>
      <c r="DV24" s="689"/>
      <c r="DW24" s="690">
        <v>37.700000000000003</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2274620</v>
      </c>
      <c r="S25" s="609"/>
      <c r="T25" s="609"/>
      <c r="U25" s="609"/>
      <c r="V25" s="609"/>
      <c r="W25" s="609"/>
      <c r="X25" s="609"/>
      <c r="Y25" s="610"/>
      <c r="Z25" s="646">
        <v>45.2</v>
      </c>
      <c r="AA25" s="646"/>
      <c r="AB25" s="646"/>
      <c r="AC25" s="646"/>
      <c r="AD25" s="647">
        <v>2038155</v>
      </c>
      <c r="AE25" s="647"/>
      <c r="AF25" s="647"/>
      <c r="AG25" s="647"/>
      <c r="AH25" s="647"/>
      <c r="AI25" s="647"/>
      <c r="AJ25" s="647"/>
      <c r="AK25" s="647"/>
      <c r="AL25" s="611">
        <v>100</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471797</v>
      </c>
      <c r="CS25" s="621"/>
      <c r="CT25" s="621"/>
      <c r="CU25" s="621"/>
      <c r="CV25" s="621"/>
      <c r="CW25" s="621"/>
      <c r="CX25" s="621"/>
      <c r="CY25" s="622"/>
      <c r="CZ25" s="611">
        <v>10.8</v>
      </c>
      <c r="DA25" s="623"/>
      <c r="DB25" s="623"/>
      <c r="DC25" s="624"/>
      <c r="DD25" s="614">
        <v>379377</v>
      </c>
      <c r="DE25" s="621"/>
      <c r="DF25" s="621"/>
      <c r="DG25" s="621"/>
      <c r="DH25" s="621"/>
      <c r="DI25" s="621"/>
      <c r="DJ25" s="621"/>
      <c r="DK25" s="622"/>
      <c r="DL25" s="614">
        <v>360329</v>
      </c>
      <c r="DM25" s="621"/>
      <c r="DN25" s="621"/>
      <c r="DO25" s="621"/>
      <c r="DP25" s="621"/>
      <c r="DQ25" s="621"/>
      <c r="DR25" s="621"/>
      <c r="DS25" s="621"/>
      <c r="DT25" s="621"/>
      <c r="DU25" s="621"/>
      <c r="DV25" s="622"/>
      <c r="DW25" s="611">
        <v>17.7</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281998</v>
      </c>
      <c r="CS26" s="609"/>
      <c r="CT26" s="609"/>
      <c r="CU26" s="609"/>
      <c r="CV26" s="609"/>
      <c r="CW26" s="609"/>
      <c r="CX26" s="609"/>
      <c r="CY26" s="610"/>
      <c r="CZ26" s="611">
        <v>6.4</v>
      </c>
      <c r="DA26" s="623"/>
      <c r="DB26" s="623"/>
      <c r="DC26" s="624"/>
      <c r="DD26" s="614">
        <v>220158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49922</v>
      </c>
      <c r="S27" s="609"/>
      <c r="T27" s="609"/>
      <c r="U27" s="609"/>
      <c r="V27" s="609"/>
      <c r="W27" s="609"/>
      <c r="X27" s="609"/>
      <c r="Y27" s="610"/>
      <c r="Z27" s="646">
        <v>1</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756588</v>
      </c>
      <c r="BH27" s="609"/>
      <c r="BI27" s="609"/>
      <c r="BJ27" s="609"/>
      <c r="BK27" s="609"/>
      <c r="BL27" s="609"/>
      <c r="BM27" s="609"/>
      <c r="BN27" s="610"/>
      <c r="BO27" s="646">
        <v>100</v>
      </c>
      <c r="BP27" s="646"/>
      <c r="BQ27" s="646"/>
      <c r="BR27" s="646"/>
      <c r="BS27" s="647">
        <v>104570</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73945</v>
      </c>
      <c r="CS27" s="621"/>
      <c r="CT27" s="621"/>
      <c r="CU27" s="621"/>
      <c r="CV27" s="621"/>
      <c r="CW27" s="621"/>
      <c r="CX27" s="621"/>
      <c r="CY27" s="622"/>
      <c r="CZ27" s="611">
        <v>1.7</v>
      </c>
      <c r="DA27" s="623"/>
      <c r="DB27" s="623"/>
      <c r="DC27" s="624"/>
      <c r="DD27" s="614">
        <v>19552</v>
      </c>
      <c r="DE27" s="621"/>
      <c r="DF27" s="621"/>
      <c r="DG27" s="621"/>
      <c r="DH27" s="621"/>
      <c r="DI27" s="621"/>
      <c r="DJ27" s="621"/>
      <c r="DK27" s="622"/>
      <c r="DL27" s="614">
        <v>10857</v>
      </c>
      <c r="DM27" s="621"/>
      <c r="DN27" s="621"/>
      <c r="DO27" s="621"/>
      <c r="DP27" s="621"/>
      <c r="DQ27" s="621"/>
      <c r="DR27" s="621"/>
      <c r="DS27" s="621"/>
      <c r="DT27" s="621"/>
      <c r="DU27" s="621"/>
      <c r="DV27" s="622"/>
      <c r="DW27" s="611">
        <v>0.5</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266617</v>
      </c>
      <c r="S28" s="609"/>
      <c r="T28" s="609"/>
      <c r="U28" s="609"/>
      <c r="V28" s="609"/>
      <c r="W28" s="609"/>
      <c r="X28" s="609"/>
      <c r="Y28" s="610"/>
      <c r="Z28" s="646">
        <v>5.3</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396875</v>
      </c>
      <c r="CS28" s="609"/>
      <c r="CT28" s="609"/>
      <c r="CU28" s="609"/>
      <c r="CV28" s="609"/>
      <c r="CW28" s="609"/>
      <c r="CX28" s="609"/>
      <c r="CY28" s="610"/>
      <c r="CZ28" s="611">
        <v>9.1</v>
      </c>
      <c r="DA28" s="623"/>
      <c r="DB28" s="623"/>
      <c r="DC28" s="624"/>
      <c r="DD28" s="614">
        <v>396875</v>
      </c>
      <c r="DE28" s="609"/>
      <c r="DF28" s="609"/>
      <c r="DG28" s="609"/>
      <c r="DH28" s="609"/>
      <c r="DI28" s="609"/>
      <c r="DJ28" s="609"/>
      <c r="DK28" s="610"/>
      <c r="DL28" s="614">
        <v>396875</v>
      </c>
      <c r="DM28" s="609"/>
      <c r="DN28" s="609"/>
      <c r="DO28" s="609"/>
      <c r="DP28" s="609"/>
      <c r="DQ28" s="609"/>
      <c r="DR28" s="609"/>
      <c r="DS28" s="609"/>
      <c r="DT28" s="609"/>
      <c r="DU28" s="609"/>
      <c r="DV28" s="610"/>
      <c r="DW28" s="611">
        <v>19.5</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8490</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396875</v>
      </c>
      <c r="CS29" s="621"/>
      <c r="CT29" s="621"/>
      <c r="CU29" s="621"/>
      <c r="CV29" s="621"/>
      <c r="CW29" s="621"/>
      <c r="CX29" s="621"/>
      <c r="CY29" s="622"/>
      <c r="CZ29" s="611">
        <v>9.1</v>
      </c>
      <c r="DA29" s="623"/>
      <c r="DB29" s="623"/>
      <c r="DC29" s="624"/>
      <c r="DD29" s="614">
        <v>396875</v>
      </c>
      <c r="DE29" s="621"/>
      <c r="DF29" s="621"/>
      <c r="DG29" s="621"/>
      <c r="DH29" s="621"/>
      <c r="DI29" s="621"/>
      <c r="DJ29" s="621"/>
      <c r="DK29" s="622"/>
      <c r="DL29" s="614">
        <v>396875</v>
      </c>
      <c r="DM29" s="621"/>
      <c r="DN29" s="621"/>
      <c r="DO29" s="621"/>
      <c r="DP29" s="621"/>
      <c r="DQ29" s="621"/>
      <c r="DR29" s="621"/>
      <c r="DS29" s="621"/>
      <c r="DT29" s="621"/>
      <c r="DU29" s="621"/>
      <c r="DV29" s="622"/>
      <c r="DW29" s="611">
        <v>19.5</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265968</v>
      </c>
      <c r="S30" s="609"/>
      <c r="T30" s="609"/>
      <c r="U30" s="609"/>
      <c r="V30" s="609"/>
      <c r="W30" s="609"/>
      <c r="X30" s="609"/>
      <c r="Y30" s="610"/>
      <c r="Z30" s="646">
        <v>5.3</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389903</v>
      </c>
      <c r="CS30" s="609"/>
      <c r="CT30" s="609"/>
      <c r="CU30" s="609"/>
      <c r="CV30" s="609"/>
      <c r="CW30" s="609"/>
      <c r="CX30" s="609"/>
      <c r="CY30" s="610"/>
      <c r="CZ30" s="611">
        <v>8.9</v>
      </c>
      <c r="DA30" s="623"/>
      <c r="DB30" s="623"/>
      <c r="DC30" s="624"/>
      <c r="DD30" s="614">
        <v>389903</v>
      </c>
      <c r="DE30" s="609"/>
      <c r="DF30" s="609"/>
      <c r="DG30" s="609"/>
      <c r="DH30" s="609"/>
      <c r="DI30" s="609"/>
      <c r="DJ30" s="609"/>
      <c r="DK30" s="610"/>
      <c r="DL30" s="614">
        <v>389903</v>
      </c>
      <c r="DM30" s="609"/>
      <c r="DN30" s="609"/>
      <c r="DO30" s="609"/>
      <c r="DP30" s="609"/>
      <c r="DQ30" s="609"/>
      <c r="DR30" s="609"/>
      <c r="DS30" s="609"/>
      <c r="DT30" s="609"/>
      <c r="DU30" s="609"/>
      <c r="DV30" s="610"/>
      <c r="DW30" s="611">
        <v>19.100000000000001</v>
      </c>
      <c r="DX30" s="623"/>
      <c r="DY30" s="623"/>
      <c r="DZ30" s="623"/>
      <c r="EA30" s="623"/>
      <c r="EB30" s="623"/>
      <c r="EC30" s="635"/>
    </row>
    <row r="31" spans="2:133" ht="11.25" customHeight="1" x14ac:dyDescent="0.2">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12"/>
      <c r="AV31" s="212"/>
      <c r="AW31" s="212"/>
      <c r="AX31" s="666" t="s">
        <v>176</v>
      </c>
      <c r="AY31" s="667"/>
      <c r="AZ31" s="667"/>
      <c r="BA31" s="667"/>
      <c r="BB31" s="667"/>
      <c r="BC31" s="667"/>
      <c r="BD31" s="667"/>
      <c r="BE31" s="667"/>
      <c r="BF31" s="668"/>
      <c r="BG31" s="670">
        <v>99.9</v>
      </c>
      <c r="BH31" s="671"/>
      <c r="BI31" s="671"/>
      <c r="BJ31" s="671"/>
      <c r="BK31" s="671"/>
      <c r="BL31" s="671"/>
      <c r="BM31" s="672">
        <v>98.4</v>
      </c>
      <c r="BN31" s="671"/>
      <c r="BO31" s="671"/>
      <c r="BP31" s="671"/>
      <c r="BQ31" s="673"/>
      <c r="BR31" s="670">
        <v>99.8</v>
      </c>
      <c r="BS31" s="671"/>
      <c r="BT31" s="671"/>
      <c r="BU31" s="671"/>
      <c r="BV31" s="671"/>
      <c r="BW31" s="671"/>
      <c r="BX31" s="672">
        <v>98.2</v>
      </c>
      <c r="BY31" s="671"/>
      <c r="BZ31" s="671"/>
      <c r="CA31" s="671"/>
      <c r="CB31" s="673"/>
      <c r="CD31" s="629"/>
      <c r="CE31" s="630"/>
      <c r="CF31" s="605" t="s">
        <v>299</v>
      </c>
      <c r="CG31" s="606"/>
      <c r="CH31" s="606"/>
      <c r="CI31" s="606"/>
      <c r="CJ31" s="606"/>
      <c r="CK31" s="606"/>
      <c r="CL31" s="606"/>
      <c r="CM31" s="606"/>
      <c r="CN31" s="606"/>
      <c r="CO31" s="606"/>
      <c r="CP31" s="606"/>
      <c r="CQ31" s="607"/>
      <c r="CR31" s="608">
        <v>6972</v>
      </c>
      <c r="CS31" s="621"/>
      <c r="CT31" s="621"/>
      <c r="CU31" s="621"/>
      <c r="CV31" s="621"/>
      <c r="CW31" s="621"/>
      <c r="CX31" s="621"/>
      <c r="CY31" s="622"/>
      <c r="CZ31" s="611">
        <v>0.2</v>
      </c>
      <c r="DA31" s="623"/>
      <c r="DB31" s="623"/>
      <c r="DC31" s="624"/>
      <c r="DD31" s="614">
        <v>6972</v>
      </c>
      <c r="DE31" s="621"/>
      <c r="DF31" s="621"/>
      <c r="DG31" s="621"/>
      <c r="DH31" s="621"/>
      <c r="DI31" s="621"/>
      <c r="DJ31" s="621"/>
      <c r="DK31" s="622"/>
      <c r="DL31" s="614">
        <v>6972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125936</v>
      </c>
      <c r="S32" s="609"/>
      <c r="T32" s="609"/>
      <c r="U32" s="609"/>
      <c r="V32" s="609"/>
      <c r="W32" s="609"/>
      <c r="X32" s="609"/>
      <c r="Y32" s="610"/>
      <c r="Z32" s="646">
        <v>2.5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301</v>
      </c>
      <c r="AX32" s="605" t="s">
        <v>302</v>
      </c>
      <c r="AY32" s="606"/>
      <c r="AZ32" s="606"/>
      <c r="BA32" s="606"/>
      <c r="BB32" s="606"/>
      <c r="BC32" s="606"/>
      <c r="BD32" s="606"/>
      <c r="BE32" s="606"/>
      <c r="BF32" s="607"/>
      <c r="BG32" s="674">
        <v>100</v>
      </c>
      <c r="BH32" s="621"/>
      <c r="BI32" s="621"/>
      <c r="BJ32" s="621"/>
      <c r="BK32" s="621"/>
      <c r="BL32" s="621"/>
      <c r="BM32" s="612">
        <v>99.6</v>
      </c>
      <c r="BN32" s="621"/>
      <c r="BO32" s="621"/>
      <c r="BP32" s="621"/>
      <c r="BQ32" s="644"/>
      <c r="BR32" s="674">
        <v>99.8</v>
      </c>
      <c r="BS32" s="621"/>
      <c r="BT32" s="621"/>
      <c r="BU32" s="621"/>
      <c r="BV32" s="621"/>
      <c r="BW32" s="621"/>
      <c r="BX32" s="612">
        <v>98.6</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111975</v>
      </c>
      <c r="S33" s="609"/>
      <c r="T33" s="609"/>
      <c r="U33" s="609"/>
      <c r="V33" s="609"/>
      <c r="W33" s="609"/>
      <c r="X33" s="609"/>
      <c r="Y33" s="610"/>
      <c r="Z33" s="646">
        <v>2.2000000000000002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13"/>
      <c r="AV33" s="213"/>
      <c r="AW33" s="213"/>
      <c r="AX33" s="589" t="s">
        <v>305</v>
      </c>
      <c r="AY33" s="590"/>
      <c r="AZ33" s="590"/>
      <c r="BA33" s="590"/>
      <c r="BB33" s="590"/>
      <c r="BC33" s="590"/>
      <c r="BD33" s="590"/>
      <c r="BE33" s="590"/>
      <c r="BF33" s="591"/>
      <c r="BG33" s="669">
        <v>99.9</v>
      </c>
      <c r="BH33" s="593"/>
      <c r="BI33" s="593"/>
      <c r="BJ33" s="593"/>
      <c r="BK33" s="593"/>
      <c r="BL33" s="593"/>
      <c r="BM33" s="639">
        <v>98</v>
      </c>
      <c r="BN33" s="593"/>
      <c r="BO33" s="593"/>
      <c r="BP33" s="593"/>
      <c r="BQ33" s="656"/>
      <c r="BR33" s="669">
        <v>99.8</v>
      </c>
      <c r="BS33" s="593"/>
      <c r="BT33" s="593"/>
      <c r="BU33" s="593"/>
      <c r="BV33" s="593"/>
      <c r="BW33" s="593"/>
      <c r="BX33" s="639">
        <v>98</v>
      </c>
      <c r="BY33" s="593"/>
      <c r="BZ33" s="593"/>
      <c r="CA33" s="593"/>
      <c r="CB33" s="656"/>
      <c r="CD33" s="605" t="s">
        <v>306</v>
      </c>
      <c r="CE33" s="606"/>
      <c r="CF33" s="606"/>
      <c r="CG33" s="606"/>
      <c r="CH33" s="606"/>
      <c r="CI33" s="606"/>
      <c r="CJ33" s="606"/>
      <c r="CK33" s="606"/>
      <c r="CL33" s="606"/>
      <c r="CM33" s="606"/>
      <c r="CN33" s="606"/>
      <c r="CO33" s="606"/>
      <c r="CP33" s="606"/>
      <c r="CQ33" s="607"/>
      <c r="CR33" s="608">
        <v>2972429</v>
      </c>
      <c r="CS33" s="621"/>
      <c r="CT33" s="621"/>
      <c r="CU33" s="621"/>
      <c r="CV33" s="621"/>
      <c r="CW33" s="621"/>
      <c r="CX33" s="621"/>
      <c r="CY33" s="622"/>
      <c r="CZ33" s="611">
        <v>67.8</v>
      </c>
      <c r="DA33" s="623"/>
      <c r="DB33" s="623"/>
      <c r="DC33" s="624"/>
      <c r="DD33" s="614">
        <v>1749511</v>
      </c>
      <c r="DE33" s="621"/>
      <c r="DF33" s="621"/>
      <c r="DG33" s="621"/>
      <c r="DH33" s="621"/>
      <c r="DI33" s="621"/>
      <c r="DJ33" s="621"/>
      <c r="DK33" s="622"/>
      <c r="DL33" s="614">
        <v>541233</v>
      </c>
      <c r="DM33" s="621"/>
      <c r="DN33" s="621"/>
      <c r="DO33" s="621"/>
      <c r="DP33" s="621"/>
      <c r="DQ33" s="621"/>
      <c r="DR33" s="621"/>
      <c r="DS33" s="621"/>
      <c r="DT33" s="621"/>
      <c r="DU33" s="621"/>
      <c r="DV33" s="622"/>
      <c r="DW33" s="611">
        <v>26.6</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849989</v>
      </c>
      <c r="S34" s="609"/>
      <c r="T34" s="609"/>
      <c r="U34" s="609"/>
      <c r="V34" s="609"/>
      <c r="W34" s="609"/>
      <c r="X34" s="609"/>
      <c r="Y34" s="610"/>
      <c r="Z34" s="646">
        <v>16.899999999999999</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308</v>
      </c>
      <c r="CE34" s="606"/>
      <c r="CF34" s="606"/>
      <c r="CG34" s="606"/>
      <c r="CH34" s="606"/>
      <c r="CI34" s="606"/>
      <c r="CJ34" s="606"/>
      <c r="CK34" s="606"/>
      <c r="CL34" s="606"/>
      <c r="CM34" s="606"/>
      <c r="CN34" s="606"/>
      <c r="CO34" s="606"/>
      <c r="CP34" s="606"/>
      <c r="CQ34" s="607"/>
      <c r="CR34" s="608">
        <v>1199922</v>
      </c>
      <c r="CS34" s="609"/>
      <c r="CT34" s="609"/>
      <c r="CU34" s="609"/>
      <c r="CV34" s="609"/>
      <c r="CW34" s="609"/>
      <c r="CX34" s="609"/>
      <c r="CY34" s="610"/>
      <c r="CZ34" s="611">
        <v>27.4</v>
      </c>
      <c r="DA34" s="623"/>
      <c r="DB34" s="623"/>
      <c r="DC34" s="624"/>
      <c r="DD34" s="614">
        <v>661891</v>
      </c>
      <c r="DE34" s="609"/>
      <c r="DF34" s="609"/>
      <c r="DG34" s="609"/>
      <c r="DH34" s="609"/>
      <c r="DI34" s="609"/>
      <c r="DJ34" s="609"/>
      <c r="DK34" s="610"/>
      <c r="DL34" s="614">
        <v>245919</v>
      </c>
      <c r="DM34" s="609"/>
      <c r="DN34" s="609"/>
      <c r="DO34" s="609"/>
      <c r="DP34" s="609"/>
      <c r="DQ34" s="609"/>
      <c r="DR34" s="609"/>
      <c r="DS34" s="609"/>
      <c r="DT34" s="609"/>
      <c r="DU34" s="609"/>
      <c r="DV34" s="610"/>
      <c r="DW34" s="611">
        <v>12.1</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42666</v>
      </c>
      <c r="S35" s="609"/>
      <c r="T35" s="609"/>
      <c r="U35" s="609"/>
      <c r="V35" s="609"/>
      <c r="W35" s="609"/>
      <c r="X35" s="609"/>
      <c r="Y35" s="610"/>
      <c r="Z35" s="646">
        <v>0.8</v>
      </c>
      <c r="AA35" s="646"/>
      <c r="AB35" s="646"/>
      <c r="AC35" s="646"/>
      <c r="AD35" s="647" t="s">
        <v>122</v>
      </c>
      <c r="AE35" s="647"/>
      <c r="AF35" s="647"/>
      <c r="AG35" s="647"/>
      <c r="AH35" s="647"/>
      <c r="AI35" s="647"/>
      <c r="AJ35" s="647"/>
      <c r="AK35" s="647"/>
      <c r="AL35" s="611" t="s">
        <v>122</v>
      </c>
      <c r="AM35" s="612"/>
      <c r="AN35" s="612"/>
      <c r="AO35" s="648"/>
      <c r="AP35" s="218"/>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153670</v>
      </c>
      <c r="CS35" s="621"/>
      <c r="CT35" s="621"/>
      <c r="CU35" s="621"/>
      <c r="CV35" s="621"/>
      <c r="CW35" s="621"/>
      <c r="CX35" s="621"/>
      <c r="CY35" s="622"/>
      <c r="CZ35" s="611">
        <v>3.5</v>
      </c>
      <c r="DA35" s="623"/>
      <c r="DB35" s="623"/>
      <c r="DC35" s="624"/>
      <c r="DD35" s="614">
        <v>98020</v>
      </c>
      <c r="DE35" s="621"/>
      <c r="DF35" s="621"/>
      <c r="DG35" s="621"/>
      <c r="DH35" s="621"/>
      <c r="DI35" s="621"/>
      <c r="DJ35" s="621"/>
      <c r="DK35" s="622"/>
      <c r="DL35" s="614">
        <v>21715</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533011</v>
      </c>
      <c r="S36" s="609"/>
      <c r="T36" s="609"/>
      <c r="U36" s="609"/>
      <c r="V36" s="609"/>
      <c r="W36" s="609"/>
      <c r="X36" s="609"/>
      <c r="Y36" s="610"/>
      <c r="Z36" s="646">
        <v>10.6</v>
      </c>
      <c r="AA36" s="646"/>
      <c r="AB36" s="646"/>
      <c r="AC36" s="646"/>
      <c r="AD36" s="647" t="s">
        <v>122</v>
      </c>
      <c r="AE36" s="647"/>
      <c r="AF36" s="647"/>
      <c r="AG36" s="647"/>
      <c r="AH36" s="647"/>
      <c r="AI36" s="647"/>
      <c r="AJ36" s="647"/>
      <c r="AK36" s="647"/>
      <c r="AL36" s="611" t="s">
        <v>122</v>
      </c>
      <c r="AM36" s="612"/>
      <c r="AN36" s="612"/>
      <c r="AO36" s="648"/>
      <c r="AP36" s="218"/>
      <c r="AQ36" s="657" t="s">
        <v>314</v>
      </c>
      <c r="AR36" s="658"/>
      <c r="AS36" s="658"/>
      <c r="AT36" s="658"/>
      <c r="AU36" s="658"/>
      <c r="AV36" s="658"/>
      <c r="AW36" s="658"/>
      <c r="AX36" s="658"/>
      <c r="AY36" s="659"/>
      <c r="AZ36" s="663">
        <v>234121</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36909</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369788</v>
      </c>
      <c r="CS36" s="609"/>
      <c r="CT36" s="609"/>
      <c r="CU36" s="609"/>
      <c r="CV36" s="609"/>
      <c r="CW36" s="609"/>
      <c r="CX36" s="609"/>
      <c r="CY36" s="610"/>
      <c r="CZ36" s="611">
        <v>8.4</v>
      </c>
      <c r="DA36" s="623"/>
      <c r="DB36" s="623"/>
      <c r="DC36" s="624"/>
      <c r="DD36" s="614">
        <v>197883</v>
      </c>
      <c r="DE36" s="609"/>
      <c r="DF36" s="609"/>
      <c r="DG36" s="609"/>
      <c r="DH36" s="609"/>
      <c r="DI36" s="609"/>
      <c r="DJ36" s="609"/>
      <c r="DK36" s="610"/>
      <c r="DL36" s="614">
        <v>146180</v>
      </c>
      <c r="DM36" s="609"/>
      <c r="DN36" s="609"/>
      <c r="DO36" s="609"/>
      <c r="DP36" s="609"/>
      <c r="DQ36" s="609"/>
      <c r="DR36" s="609"/>
      <c r="DS36" s="609"/>
      <c r="DT36" s="609"/>
      <c r="DU36" s="609"/>
      <c r="DV36" s="610"/>
      <c r="DW36" s="611">
        <v>7.2</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331655</v>
      </c>
      <c r="S37" s="609"/>
      <c r="T37" s="609"/>
      <c r="U37" s="609"/>
      <c r="V37" s="609"/>
      <c r="W37" s="609"/>
      <c r="X37" s="609"/>
      <c r="Y37" s="610"/>
      <c r="Z37" s="646">
        <v>6.6</v>
      </c>
      <c r="AA37" s="646"/>
      <c r="AB37" s="646"/>
      <c r="AC37" s="646"/>
      <c r="AD37" s="647">
        <v>5</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70085</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50722</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356</v>
      </c>
      <c r="CS37" s="621"/>
      <c r="CT37" s="621"/>
      <c r="CU37" s="621"/>
      <c r="CV37" s="621"/>
      <c r="CW37" s="621"/>
      <c r="CX37" s="621"/>
      <c r="CY37" s="622"/>
      <c r="CZ37" s="611">
        <v>0</v>
      </c>
      <c r="DA37" s="623"/>
      <c r="DB37" s="623"/>
      <c r="DC37" s="624"/>
      <c r="DD37" s="614">
        <v>356</v>
      </c>
      <c r="DE37" s="621"/>
      <c r="DF37" s="621"/>
      <c r="DG37" s="621"/>
      <c r="DH37" s="621"/>
      <c r="DI37" s="621"/>
      <c r="DJ37" s="621"/>
      <c r="DK37" s="622"/>
      <c r="DL37" s="614">
        <v>356</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173500</v>
      </c>
      <c r="S38" s="609"/>
      <c r="T38" s="609"/>
      <c r="U38" s="609"/>
      <c r="V38" s="609"/>
      <c r="W38" s="609"/>
      <c r="X38" s="609"/>
      <c r="Y38" s="610"/>
      <c r="Z38" s="646">
        <v>3.4</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33679</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167</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234121</v>
      </c>
      <c r="CS38" s="609"/>
      <c r="CT38" s="609"/>
      <c r="CU38" s="609"/>
      <c r="CV38" s="609"/>
      <c r="CW38" s="609"/>
      <c r="CX38" s="609"/>
      <c r="CY38" s="610"/>
      <c r="CZ38" s="611">
        <v>5.3</v>
      </c>
      <c r="DA38" s="623"/>
      <c r="DB38" s="623"/>
      <c r="DC38" s="624"/>
      <c r="DD38" s="614">
        <v>206826</v>
      </c>
      <c r="DE38" s="609"/>
      <c r="DF38" s="609"/>
      <c r="DG38" s="609"/>
      <c r="DH38" s="609"/>
      <c r="DI38" s="609"/>
      <c r="DJ38" s="609"/>
      <c r="DK38" s="610"/>
      <c r="DL38" s="614">
        <v>127419</v>
      </c>
      <c r="DM38" s="609"/>
      <c r="DN38" s="609"/>
      <c r="DO38" s="609"/>
      <c r="DP38" s="609"/>
      <c r="DQ38" s="609"/>
      <c r="DR38" s="609"/>
      <c r="DS38" s="609"/>
      <c r="DT38" s="609"/>
      <c r="DU38" s="609"/>
      <c r="DV38" s="610"/>
      <c r="DW38" s="611">
        <v>6.3</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26001</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284</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814928</v>
      </c>
      <c r="CS39" s="621"/>
      <c r="CT39" s="621"/>
      <c r="CU39" s="621"/>
      <c r="CV39" s="621"/>
      <c r="CW39" s="621"/>
      <c r="CX39" s="621"/>
      <c r="CY39" s="622"/>
      <c r="CZ39" s="611">
        <v>18.600000000000001</v>
      </c>
      <c r="DA39" s="623"/>
      <c r="DB39" s="623"/>
      <c r="DC39" s="624"/>
      <c r="DD39" s="614">
        <v>584891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14"/>
      <c r="BM40" s="606" t="s">
        <v>332</v>
      </c>
      <c r="BN40" s="606"/>
      <c r="BO40" s="606"/>
      <c r="BP40" s="606"/>
      <c r="BQ40" s="606"/>
      <c r="BR40" s="606"/>
      <c r="BS40" s="606"/>
      <c r="BT40" s="606"/>
      <c r="BU40" s="607"/>
      <c r="BV40" s="608">
        <v>136</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200000</v>
      </c>
      <c r="CS40" s="609"/>
      <c r="CT40" s="609"/>
      <c r="CU40" s="609"/>
      <c r="CV40" s="609"/>
      <c r="CW40" s="609"/>
      <c r="CX40" s="609"/>
      <c r="CY40" s="610"/>
      <c r="CZ40" s="611">
        <v>4.5999999999999996</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5034349</v>
      </c>
      <c r="S41" s="633"/>
      <c r="T41" s="633"/>
      <c r="U41" s="633"/>
      <c r="V41" s="633"/>
      <c r="W41" s="633"/>
      <c r="X41" s="633"/>
      <c r="Y41" s="636"/>
      <c r="Z41" s="637">
        <v>100</v>
      </c>
      <c r="AA41" s="637"/>
      <c r="AB41" s="637"/>
      <c r="AC41" s="637"/>
      <c r="AD41" s="638">
        <v>2038160</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47939</v>
      </c>
      <c r="BA41" s="609"/>
      <c r="BB41" s="609"/>
      <c r="BC41" s="609"/>
      <c r="BD41" s="621"/>
      <c r="BE41" s="621"/>
      <c r="BF41" s="644"/>
      <c r="BG41" s="649"/>
      <c r="BH41" s="650"/>
      <c r="BI41" s="650"/>
      <c r="BJ41" s="650"/>
      <c r="BK41" s="650"/>
      <c r="BL41" s="214"/>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56417</v>
      </c>
      <c r="BA42" s="633"/>
      <c r="BB42" s="633"/>
      <c r="BC42" s="633"/>
      <c r="BD42" s="593"/>
      <c r="BE42" s="593"/>
      <c r="BF42" s="656"/>
      <c r="BG42" s="651"/>
      <c r="BH42" s="652"/>
      <c r="BI42" s="652"/>
      <c r="BJ42" s="652"/>
      <c r="BK42" s="652"/>
      <c r="BL42" s="215"/>
      <c r="BM42" s="590" t="s">
        <v>339</v>
      </c>
      <c r="BN42" s="590"/>
      <c r="BO42" s="590"/>
      <c r="BP42" s="590"/>
      <c r="BQ42" s="590"/>
      <c r="BR42" s="590"/>
      <c r="BS42" s="590"/>
      <c r="BT42" s="590"/>
      <c r="BU42" s="591"/>
      <c r="BV42" s="592">
        <v>299</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469778</v>
      </c>
      <c r="CS42" s="621"/>
      <c r="CT42" s="621"/>
      <c r="CU42" s="621"/>
      <c r="CV42" s="621"/>
      <c r="CW42" s="621"/>
      <c r="CX42" s="621"/>
      <c r="CY42" s="622"/>
      <c r="CZ42" s="611">
        <v>10.7</v>
      </c>
      <c r="DA42" s="623"/>
      <c r="DB42" s="623"/>
      <c r="DC42" s="624"/>
      <c r="DD42" s="614">
        <v>33833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341</v>
      </c>
      <c r="CD43" s="605" t="s">
        <v>342</v>
      </c>
      <c r="CE43" s="606"/>
      <c r="CF43" s="606"/>
      <c r="CG43" s="606"/>
      <c r="CH43" s="606"/>
      <c r="CI43" s="606"/>
      <c r="CJ43" s="606"/>
      <c r="CK43" s="606"/>
      <c r="CL43" s="606"/>
      <c r="CM43" s="606"/>
      <c r="CN43" s="606"/>
      <c r="CO43" s="606"/>
      <c r="CP43" s="606"/>
      <c r="CQ43" s="607"/>
      <c r="CR43" s="608">
        <v>11407</v>
      </c>
      <c r="CS43" s="621"/>
      <c r="CT43" s="621"/>
      <c r="CU43" s="621"/>
      <c r="CV43" s="621"/>
      <c r="CW43" s="621"/>
      <c r="CX43" s="621"/>
      <c r="CY43" s="622"/>
      <c r="CZ43" s="611">
        <v>0.3</v>
      </c>
      <c r="DA43" s="623"/>
      <c r="DB43" s="623"/>
      <c r="DC43" s="624"/>
      <c r="DD43" s="614">
        <v>1142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469752</v>
      </c>
      <c r="CS44" s="609"/>
      <c r="CT44" s="609"/>
      <c r="CU44" s="609"/>
      <c r="CV44" s="609"/>
      <c r="CW44" s="609"/>
      <c r="CX44" s="609"/>
      <c r="CY44" s="610"/>
      <c r="CZ44" s="611">
        <v>10.7</v>
      </c>
      <c r="DA44" s="612"/>
      <c r="DB44" s="612"/>
      <c r="DC44" s="613"/>
      <c r="DD44" s="614">
        <v>33807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112103</v>
      </c>
      <c r="CS45" s="621"/>
      <c r="CT45" s="621"/>
      <c r="CU45" s="621"/>
      <c r="CV45" s="621"/>
      <c r="CW45" s="621"/>
      <c r="CX45" s="621"/>
      <c r="CY45" s="622"/>
      <c r="CZ45" s="611">
        <v>2.6</v>
      </c>
      <c r="DA45" s="623"/>
      <c r="DB45" s="623"/>
      <c r="DC45" s="624"/>
      <c r="DD45" s="614" t="s">
        <v>122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347</v>
      </c>
      <c r="CG46" s="606"/>
      <c r="CH46" s="606"/>
      <c r="CI46" s="606"/>
      <c r="CJ46" s="606"/>
      <c r="CK46" s="606"/>
      <c r="CL46" s="606"/>
      <c r="CM46" s="606"/>
      <c r="CN46" s="606"/>
      <c r="CO46" s="606"/>
      <c r="CP46" s="606"/>
      <c r="CQ46" s="607"/>
      <c r="CR46" s="608">
        <v>344395</v>
      </c>
      <c r="CS46" s="609"/>
      <c r="CT46" s="609"/>
      <c r="CU46" s="609"/>
      <c r="CV46" s="609"/>
      <c r="CW46" s="609"/>
      <c r="CX46" s="609"/>
      <c r="CY46" s="610"/>
      <c r="CZ46" s="611">
        <v>7.9</v>
      </c>
      <c r="DA46" s="612"/>
      <c r="DB46" s="612"/>
      <c r="DC46" s="613"/>
      <c r="DD46" s="614">
        <v>32502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348</v>
      </c>
      <c r="CG47" s="606"/>
      <c r="CH47" s="606"/>
      <c r="CI47" s="606"/>
      <c r="CJ47" s="606"/>
      <c r="CK47" s="606"/>
      <c r="CL47" s="606"/>
      <c r="CM47" s="606"/>
      <c r="CN47" s="606"/>
      <c r="CO47" s="606"/>
      <c r="CP47" s="606"/>
      <c r="CQ47" s="607"/>
      <c r="CR47" s="608">
        <v>26</v>
      </c>
      <c r="CS47" s="621"/>
      <c r="CT47" s="621"/>
      <c r="CU47" s="621"/>
      <c r="CV47" s="621"/>
      <c r="CW47" s="621"/>
      <c r="CX47" s="621"/>
      <c r="CY47" s="622"/>
      <c r="CZ47" s="611">
        <v>0</v>
      </c>
      <c r="DA47" s="623"/>
      <c r="DB47" s="623"/>
      <c r="DC47" s="624"/>
      <c r="DD47" s="614">
        <v>26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350</v>
      </c>
      <c r="CE49" s="590"/>
      <c r="CF49" s="590"/>
      <c r="CG49" s="590"/>
      <c r="CH49" s="590"/>
      <c r="CI49" s="590"/>
      <c r="CJ49" s="590"/>
      <c r="CK49" s="590"/>
      <c r="CL49" s="590"/>
      <c r="CM49" s="590"/>
      <c r="CN49" s="590"/>
      <c r="CO49" s="590"/>
      <c r="CP49" s="590"/>
      <c r="CQ49" s="591"/>
      <c r="CR49" s="592">
        <v>4384824</v>
      </c>
      <c r="CS49" s="593"/>
      <c r="CT49" s="593"/>
      <c r="CU49" s="593"/>
      <c r="CV49" s="593"/>
      <c r="CW49" s="593"/>
      <c r="CX49" s="593"/>
      <c r="CY49" s="594"/>
      <c r="CZ49" s="595">
        <v>100</v>
      </c>
      <c r="DA49" s="596"/>
      <c r="DB49" s="596"/>
      <c r="DC49" s="597"/>
      <c r="DD49" s="598">
        <v>2579148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MxcE/hT/9Ncj6WvtfyUzqvzMJaHnv8bjI5nh/k/fd1Umz5PVZ+mucpUMjYLh1zLxQDMufNT6yYOssYMOPlqavw==" saltValue="KWSfBz95Kqx0HJVGEXS/B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352</v>
      </c>
      <c r="DK2" s="1079"/>
      <c r="DL2" s="1079"/>
      <c r="DM2" s="1079"/>
      <c r="DN2" s="1079"/>
      <c r="DO2" s="1080"/>
      <c r="DP2" s="222"/>
      <c r="DQ2" s="1078" t="s">
        <v>353</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26"/>
      <c r="BA5" s="226"/>
      <c r="BB5" s="226"/>
      <c r="BC5" s="226"/>
      <c r="BD5" s="226"/>
      <c r="BE5" s="227"/>
      <c r="BF5" s="227"/>
      <c r="BG5" s="227"/>
      <c r="BH5" s="227"/>
      <c r="BI5" s="227"/>
      <c r="BJ5" s="227"/>
      <c r="BK5" s="227"/>
      <c r="BL5" s="227"/>
      <c r="BM5" s="227"/>
      <c r="BN5" s="227"/>
      <c r="BO5" s="227"/>
      <c r="BP5" s="227"/>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373</v>
      </c>
      <c r="C7" s="1035"/>
      <c r="D7" s="1035"/>
      <c r="E7" s="1035"/>
      <c r="F7" s="1035"/>
      <c r="G7" s="1035"/>
      <c r="H7" s="1035"/>
      <c r="I7" s="1035"/>
      <c r="J7" s="1035"/>
      <c r="K7" s="1035"/>
      <c r="L7" s="1035"/>
      <c r="M7" s="1035"/>
      <c r="N7" s="1035"/>
      <c r="O7" s="1035"/>
      <c r="P7" s="1036"/>
      <c r="Q7" s="1089">
        <v>5034</v>
      </c>
      <c r="R7" s="1090"/>
      <c r="S7" s="1090"/>
      <c r="T7" s="1090"/>
      <c r="U7" s="1090"/>
      <c r="V7" s="1090">
        <v>4385</v>
      </c>
      <c r="W7" s="1090"/>
      <c r="X7" s="1090"/>
      <c r="Y7" s="1090"/>
      <c r="Z7" s="1090"/>
      <c r="AA7" s="1090">
        <v>650</v>
      </c>
      <c r="AB7" s="1090"/>
      <c r="AC7" s="1090"/>
      <c r="AD7" s="1090"/>
      <c r="AE7" s="1091"/>
      <c r="AF7" s="1092">
        <v>633</v>
      </c>
      <c r="AG7" s="1093"/>
      <c r="AH7" s="1093"/>
      <c r="AI7" s="1093"/>
      <c r="AJ7" s="1094"/>
      <c r="AK7" s="1095">
        <v>43</v>
      </c>
      <c r="AL7" s="1096"/>
      <c r="AM7" s="1096"/>
      <c r="AN7" s="1096"/>
      <c r="AO7" s="1096"/>
      <c r="AP7" s="1096">
        <v>3668</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547</v>
      </c>
      <c r="BT7" s="1087"/>
      <c r="BU7" s="1087"/>
      <c r="BV7" s="1087"/>
      <c r="BW7" s="1087"/>
      <c r="BX7" s="1087"/>
      <c r="BY7" s="1087"/>
      <c r="BZ7" s="1087"/>
      <c r="CA7" s="1087"/>
      <c r="CB7" s="1087"/>
      <c r="CC7" s="1087"/>
      <c r="CD7" s="1087"/>
      <c r="CE7" s="1087"/>
      <c r="CF7" s="1087"/>
      <c r="CG7" s="1099"/>
      <c r="CH7" s="1083">
        <v>-12</v>
      </c>
      <c r="CI7" s="1084"/>
      <c r="CJ7" s="1084"/>
      <c r="CK7" s="1084"/>
      <c r="CL7" s="1085"/>
      <c r="CM7" s="1083">
        <v>319</v>
      </c>
      <c r="CN7" s="1084"/>
      <c r="CO7" s="1084"/>
      <c r="CP7" s="1084"/>
      <c r="CQ7" s="1085"/>
      <c r="CR7" s="1083">
        <v>5</v>
      </c>
      <c r="CS7" s="1084"/>
      <c r="CT7" s="1084"/>
      <c r="CU7" s="1084"/>
      <c r="CV7" s="1085"/>
      <c r="CW7" s="1083">
        <v>10</v>
      </c>
      <c r="CX7" s="1084"/>
      <c r="CY7" s="1084"/>
      <c r="CZ7" s="1084"/>
      <c r="DA7" s="1085"/>
      <c r="DB7" s="1083" t="s">
        <v>551</v>
      </c>
      <c r="DC7" s="1084"/>
      <c r="DD7" s="1084"/>
      <c r="DE7" s="1084"/>
      <c r="DF7" s="1085"/>
      <c r="DG7" s="1083" t="s">
        <v>487</v>
      </c>
      <c r="DH7" s="1084"/>
      <c r="DI7" s="1084"/>
      <c r="DJ7" s="1084"/>
      <c r="DK7" s="1085"/>
      <c r="DL7" s="1083" t="s">
        <v>487</v>
      </c>
      <c r="DM7" s="1084"/>
      <c r="DN7" s="1084"/>
      <c r="DO7" s="1084"/>
      <c r="DP7" s="1085"/>
      <c r="DQ7" s="1083" t="s">
        <v>487</v>
      </c>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548</v>
      </c>
      <c r="BT8" s="980"/>
      <c r="BU8" s="980"/>
      <c r="BV8" s="980"/>
      <c r="BW8" s="980"/>
      <c r="BX8" s="980"/>
      <c r="BY8" s="980"/>
      <c r="BZ8" s="980"/>
      <c r="CA8" s="980"/>
      <c r="CB8" s="980"/>
      <c r="CC8" s="980"/>
      <c r="CD8" s="980"/>
      <c r="CE8" s="980"/>
      <c r="CF8" s="980"/>
      <c r="CG8" s="1001"/>
      <c r="CH8" s="976">
        <v>22</v>
      </c>
      <c r="CI8" s="977"/>
      <c r="CJ8" s="977"/>
      <c r="CK8" s="977"/>
      <c r="CL8" s="978"/>
      <c r="CM8" s="976">
        <v>179</v>
      </c>
      <c r="CN8" s="977"/>
      <c r="CO8" s="977"/>
      <c r="CP8" s="977"/>
      <c r="CQ8" s="978"/>
      <c r="CR8" s="976">
        <v>10</v>
      </c>
      <c r="CS8" s="977"/>
      <c r="CT8" s="977"/>
      <c r="CU8" s="977"/>
      <c r="CV8" s="978"/>
      <c r="CW8" s="976" t="s">
        <v>551</v>
      </c>
      <c r="CX8" s="977"/>
      <c r="CY8" s="977"/>
      <c r="CZ8" s="977"/>
      <c r="DA8" s="978"/>
      <c r="DB8" s="976" t="s">
        <v>487</v>
      </c>
      <c r="DC8" s="977"/>
      <c r="DD8" s="977"/>
      <c r="DE8" s="977"/>
      <c r="DF8" s="978"/>
      <c r="DG8" s="976" t="s">
        <v>487</v>
      </c>
      <c r="DH8" s="977"/>
      <c r="DI8" s="977"/>
      <c r="DJ8" s="977"/>
      <c r="DK8" s="978"/>
      <c r="DL8" s="976" t="s">
        <v>487</v>
      </c>
      <c r="DM8" s="977"/>
      <c r="DN8" s="977"/>
      <c r="DO8" s="977"/>
      <c r="DP8" s="978"/>
      <c r="DQ8" s="976" t="s">
        <v>487</v>
      </c>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549</v>
      </c>
      <c r="BT9" s="980"/>
      <c r="BU9" s="980"/>
      <c r="BV9" s="980"/>
      <c r="BW9" s="980"/>
      <c r="BX9" s="980"/>
      <c r="BY9" s="980"/>
      <c r="BZ9" s="980"/>
      <c r="CA9" s="980"/>
      <c r="CB9" s="980"/>
      <c r="CC9" s="980"/>
      <c r="CD9" s="980"/>
      <c r="CE9" s="980"/>
      <c r="CF9" s="980"/>
      <c r="CG9" s="1001"/>
      <c r="CH9" s="976">
        <v>0.4</v>
      </c>
      <c r="CI9" s="977"/>
      <c r="CJ9" s="977"/>
      <c r="CK9" s="977"/>
      <c r="CL9" s="978"/>
      <c r="CM9" s="976">
        <v>754</v>
      </c>
      <c r="CN9" s="977"/>
      <c r="CO9" s="977"/>
      <c r="CP9" s="977"/>
      <c r="CQ9" s="978"/>
      <c r="CR9" s="976">
        <v>152</v>
      </c>
      <c r="CS9" s="977"/>
      <c r="CT9" s="977"/>
      <c r="CU9" s="977"/>
      <c r="CV9" s="978"/>
      <c r="CW9" s="976">
        <v>13.7</v>
      </c>
      <c r="CX9" s="977"/>
      <c r="CY9" s="977"/>
      <c r="CZ9" s="977"/>
      <c r="DA9" s="978"/>
      <c r="DB9" s="976" t="s">
        <v>487</v>
      </c>
      <c r="DC9" s="977"/>
      <c r="DD9" s="977"/>
      <c r="DE9" s="977"/>
      <c r="DF9" s="978"/>
      <c r="DG9" s="976" t="s">
        <v>487</v>
      </c>
      <c r="DH9" s="977"/>
      <c r="DI9" s="977"/>
      <c r="DJ9" s="977"/>
      <c r="DK9" s="978"/>
      <c r="DL9" s="976" t="s">
        <v>487</v>
      </c>
      <c r="DM9" s="977"/>
      <c r="DN9" s="977"/>
      <c r="DO9" s="977"/>
      <c r="DP9" s="978"/>
      <c r="DQ9" s="976" t="s">
        <v>487</v>
      </c>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t="s">
        <v>550</v>
      </c>
      <c r="BT10" s="980"/>
      <c r="BU10" s="980"/>
      <c r="BV10" s="980"/>
      <c r="BW10" s="980"/>
      <c r="BX10" s="980"/>
      <c r="BY10" s="980"/>
      <c r="BZ10" s="980"/>
      <c r="CA10" s="980"/>
      <c r="CB10" s="980"/>
      <c r="CC10" s="980"/>
      <c r="CD10" s="980"/>
      <c r="CE10" s="980"/>
      <c r="CF10" s="980"/>
      <c r="CG10" s="1001"/>
      <c r="CH10" s="976">
        <v>-11</v>
      </c>
      <c r="CI10" s="977"/>
      <c r="CJ10" s="977"/>
      <c r="CK10" s="977"/>
      <c r="CL10" s="978"/>
      <c r="CM10" s="976">
        <v>25</v>
      </c>
      <c r="CN10" s="977"/>
      <c r="CO10" s="977"/>
      <c r="CP10" s="977"/>
      <c r="CQ10" s="978"/>
      <c r="CR10" s="976">
        <v>10</v>
      </c>
      <c r="CS10" s="977"/>
      <c r="CT10" s="977"/>
      <c r="CU10" s="977"/>
      <c r="CV10" s="978"/>
      <c r="CW10" s="976" t="s">
        <v>551</v>
      </c>
      <c r="CX10" s="977"/>
      <c r="CY10" s="977"/>
      <c r="CZ10" s="977"/>
      <c r="DA10" s="978"/>
      <c r="DB10" s="976" t="s">
        <v>487</v>
      </c>
      <c r="DC10" s="977"/>
      <c r="DD10" s="977"/>
      <c r="DE10" s="977"/>
      <c r="DF10" s="978"/>
      <c r="DG10" s="976" t="s">
        <v>487</v>
      </c>
      <c r="DH10" s="977"/>
      <c r="DI10" s="977"/>
      <c r="DJ10" s="977"/>
      <c r="DK10" s="978"/>
      <c r="DL10" s="976" t="s">
        <v>487</v>
      </c>
      <c r="DM10" s="977"/>
      <c r="DN10" s="977"/>
      <c r="DO10" s="977"/>
      <c r="DP10" s="978"/>
      <c r="DQ10" s="976" t="s">
        <v>487</v>
      </c>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375</v>
      </c>
      <c r="B23" s="924" t="s">
        <v>376</v>
      </c>
      <c r="C23" s="925"/>
      <c r="D23" s="925"/>
      <c r="E23" s="925"/>
      <c r="F23" s="925"/>
      <c r="G23" s="925"/>
      <c r="H23" s="925"/>
      <c r="I23" s="925"/>
      <c r="J23" s="925"/>
      <c r="K23" s="925"/>
      <c r="L23" s="925"/>
      <c r="M23" s="925"/>
      <c r="N23" s="925"/>
      <c r="O23" s="925"/>
      <c r="P23" s="935"/>
      <c r="Q23" s="1054">
        <v>5034</v>
      </c>
      <c r="R23" s="1048"/>
      <c r="S23" s="1048"/>
      <c r="T23" s="1048"/>
      <c r="U23" s="1048"/>
      <c r="V23" s="1048">
        <v>4385</v>
      </c>
      <c r="W23" s="1048"/>
      <c r="X23" s="1048"/>
      <c r="Y23" s="1048"/>
      <c r="Z23" s="1048"/>
      <c r="AA23" s="1048">
        <v>650</v>
      </c>
      <c r="AB23" s="1048"/>
      <c r="AC23" s="1048"/>
      <c r="AD23" s="1048"/>
      <c r="AE23" s="1055"/>
      <c r="AF23" s="1056">
        <v>633</v>
      </c>
      <c r="AG23" s="1048"/>
      <c r="AH23" s="1048"/>
      <c r="AI23" s="1048"/>
      <c r="AJ23" s="1057"/>
      <c r="AK23" s="1058"/>
      <c r="AL23" s="1059"/>
      <c r="AM23" s="1059"/>
      <c r="AN23" s="1059"/>
      <c r="AO23" s="1059"/>
      <c r="AP23" s="1048">
        <v>3668</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387</v>
      </c>
      <c r="C28" s="1035"/>
      <c r="D28" s="1035"/>
      <c r="E28" s="1035"/>
      <c r="F28" s="1035"/>
      <c r="G28" s="1035"/>
      <c r="H28" s="1035"/>
      <c r="I28" s="1035"/>
      <c r="J28" s="1035"/>
      <c r="K28" s="1035"/>
      <c r="L28" s="1035"/>
      <c r="M28" s="1035"/>
      <c r="N28" s="1035"/>
      <c r="O28" s="1035"/>
      <c r="P28" s="1036"/>
      <c r="Q28" s="1037">
        <v>208.6</v>
      </c>
      <c r="R28" s="1038"/>
      <c r="S28" s="1038"/>
      <c r="T28" s="1038"/>
      <c r="U28" s="1038"/>
      <c r="V28" s="1038">
        <v>171.7</v>
      </c>
      <c r="W28" s="1038"/>
      <c r="X28" s="1038"/>
      <c r="Y28" s="1038"/>
      <c r="Z28" s="1038"/>
      <c r="AA28" s="1038">
        <v>36.9</v>
      </c>
      <c r="AB28" s="1038"/>
      <c r="AC28" s="1038"/>
      <c r="AD28" s="1038"/>
      <c r="AE28" s="1039"/>
      <c r="AF28" s="1040">
        <v>36.9</v>
      </c>
      <c r="AG28" s="1038"/>
      <c r="AH28" s="1038"/>
      <c r="AI28" s="1038"/>
      <c r="AJ28" s="1041"/>
      <c r="AK28" s="1029">
        <v>17.899999999999999</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388</v>
      </c>
      <c r="C29" s="1018"/>
      <c r="D29" s="1018"/>
      <c r="E29" s="1018"/>
      <c r="F29" s="1018"/>
      <c r="G29" s="1018"/>
      <c r="H29" s="1018"/>
      <c r="I29" s="1018"/>
      <c r="J29" s="1018"/>
      <c r="K29" s="1018"/>
      <c r="L29" s="1018"/>
      <c r="M29" s="1018"/>
      <c r="N29" s="1018"/>
      <c r="O29" s="1018"/>
      <c r="P29" s="1019"/>
      <c r="Q29" s="1025">
        <v>126.8</v>
      </c>
      <c r="R29" s="1026"/>
      <c r="S29" s="1026"/>
      <c r="T29" s="1026"/>
      <c r="U29" s="1026"/>
      <c r="V29" s="1026">
        <v>117.1</v>
      </c>
      <c r="W29" s="1026"/>
      <c r="X29" s="1026"/>
      <c r="Y29" s="1026"/>
      <c r="Z29" s="1026"/>
      <c r="AA29" s="1026">
        <v>9.6</v>
      </c>
      <c r="AB29" s="1026"/>
      <c r="AC29" s="1026"/>
      <c r="AD29" s="1026"/>
      <c r="AE29" s="1027"/>
      <c r="AF29" s="1022">
        <v>9.6</v>
      </c>
      <c r="AG29" s="1023"/>
      <c r="AH29" s="1023"/>
      <c r="AI29" s="1023"/>
      <c r="AJ29" s="1024"/>
      <c r="AK29" s="967">
        <v>30</v>
      </c>
      <c r="AL29" s="958"/>
      <c r="AM29" s="958"/>
      <c r="AN29" s="958"/>
      <c r="AO29" s="958"/>
      <c r="AP29" s="958">
        <v>72.599999999999994</v>
      </c>
      <c r="AQ29" s="958"/>
      <c r="AR29" s="958"/>
      <c r="AS29" s="958"/>
      <c r="AT29" s="958"/>
      <c r="AU29" s="958">
        <v>18.100000000000001</v>
      </c>
      <c r="AV29" s="958"/>
      <c r="AW29" s="958"/>
      <c r="AX29" s="958"/>
      <c r="AY29" s="958"/>
      <c r="AZ29" s="1028" t="s">
        <v>551</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389</v>
      </c>
      <c r="C30" s="1018"/>
      <c r="D30" s="1018"/>
      <c r="E30" s="1018"/>
      <c r="F30" s="1018"/>
      <c r="G30" s="1018"/>
      <c r="H30" s="1018"/>
      <c r="I30" s="1018"/>
      <c r="J30" s="1018"/>
      <c r="K30" s="1018"/>
      <c r="L30" s="1018"/>
      <c r="M30" s="1018"/>
      <c r="N30" s="1018"/>
      <c r="O30" s="1018"/>
      <c r="P30" s="1019"/>
      <c r="Q30" s="1025">
        <v>218.4</v>
      </c>
      <c r="R30" s="1026"/>
      <c r="S30" s="1026"/>
      <c r="T30" s="1026"/>
      <c r="U30" s="1026"/>
      <c r="V30" s="1026">
        <v>180</v>
      </c>
      <c r="W30" s="1026"/>
      <c r="X30" s="1026"/>
      <c r="Y30" s="1026"/>
      <c r="Z30" s="1026"/>
      <c r="AA30" s="1026">
        <v>38.4</v>
      </c>
      <c r="AB30" s="1026"/>
      <c r="AC30" s="1026"/>
      <c r="AD30" s="1026"/>
      <c r="AE30" s="1027"/>
      <c r="AF30" s="1022">
        <v>38.4</v>
      </c>
      <c r="AG30" s="1023"/>
      <c r="AH30" s="1023"/>
      <c r="AI30" s="1023"/>
      <c r="AJ30" s="1024"/>
      <c r="AK30" s="967">
        <v>23.4</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390</v>
      </c>
      <c r="C31" s="1018"/>
      <c r="D31" s="1018"/>
      <c r="E31" s="1018"/>
      <c r="F31" s="1018"/>
      <c r="G31" s="1018"/>
      <c r="H31" s="1018"/>
      <c r="I31" s="1018"/>
      <c r="J31" s="1018"/>
      <c r="K31" s="1018"/>
      <c r="L31" s="1018"/>
      <c r="M31" s="1018"/>
      <c r="N31" s="1018"/>
      <c r="O31" s="1018"/>
      <c r="P31" s="1019"/>
      <c r="Q31" s="1025">
        <v>3.5</v>
      </c>
      <c r="R31" s="1026"/>
      <c r="S31" s="1026"/>
      <c r="T31" s="1026"/>
      <c r="U31" s="1026"/>
      <c r="V31" s="1026">
        <v>0</v>
      </c>
      <c r="W31" s="1026"/>
      <c r="X31" s="1026"/>
      <c r="Y31" s="1026"/>
      <c r="Z31" s="1026"/>
      <c r="AA31" s="1026">
        <v>3.2</v>
      </c>
      <c r="AB31" s="1026"/>
      <c r="AC31" s="1026"/>
      <c r="AD31" s="1026"/>
      <c r="AE31" s="1027"/>
      <c r="AF31" s="1022">
        <v>3.2</v>
      </c>
      <c r="AG31" s="1023"/>
      <c r="AH31" s="1023"/>
      <c r="AI31" s="1023"/>
      <c r="AJ31" s="1024"/>
      <c r="AK31" s="967">
        <v>0</v>
      </c>
      <c r="AL31" s="958"/>
      <c r="AM31" s="958"/>
      <c r="AN31" s="958"/>
      <c r="AO31" s="958"/>
      <c r="AP31" s="958" t="s">
        <v>551</v>
      </c>
      <c r="AQ31" s="958"/>
      <c r="AR31" s="958"/>
      <c r="AS31" s="958"/>
      <c r="AT31" s="958"/>
      <c r="AU31" s="958" t="s">
        <v>551</v>
      </c>
      <c r="AV31" s="958"/>
      <c r="AW31" s="958"/>
      <c r="AX31" s="958"/>
      <c r="AY31" s="958"/>
      <c r="AZ31" s="1028" t="s">
        <v>551</v>
      </c>
      <c r="BA31" s="1028"/>
      <c r="BB31" s="1028"/>
      <c r="BC31" s="1028"/>
      <c r="BD31" s="1028"/>
      <c r="BE31" s="959"/>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391</v>
      </c>
      <c r="C32" s="1018"/>
      <c r="D32" s="1018"/>
      <c r="E32" s="1018"/>
      <c r="F32" s="1018"/>
      <c r="G32" s="1018"/>
      <c r="H32" s="1018"/>
      <c r="I32" s="1018"/>
      <c r="J32" s="1018"/>
      <c r="K32" s="1018"/>
      <c r="L32" s="1018"/>
      <c r="M32" s="1018"/>
      <c r="N32" s="1018"/>
      <c r="O32" s="1018"/>
      <c r="P32" s="1019"/>
      <c r="Q32" s="1025">
        <v>41.2</v>
      </c>
      <c r="R32" s="1026"/>
      <c r="S32" s="1026"/>
      <c r="T32" s="1026"/>
      <c r="U32" s="1026"/>
      <c r="V32" s="1026">
        <v>35.9</v>
      </c>
      <c r="W32" s="1026"/>
      <c r="X32" s="1026"/>
      <c r="Y32" s="1026"/>
      <c r="Z32" s="1026"/>
      <c r="AA32" s="1026">
        <v>5.3</v>
      </c>
      <c r="AB32" s="1026"/>
      <c r="AC32" s="1026"/>
      <c r="AD32" s="1026"/>
      <c r="AE32" s="1027"/>
      <c r="AF32" s="1022">
        <v>5.3</v>
      </c>
      <c r="AG32" s="1023"/>
      <c r="AH32" s="1023"/>
      <c r="AI32" s="1023"/>
      <c r="AJ32" s="1024"/>
      <c r="AK32" s="967">
        <v>16.5</v>
      </c>
      <c r="AL32" s="958"/>
      <c r="AM32" s="958"/>
      <c r="AN32" s="958"/>
      <c r="AO32" s="958"/>
      <c r="AP32" s="958" t="s">
        <v>551</v>
      </c>
      <c r="AQ32" s="958"/>
      <c r="AR32" s="958"/>
      <c r="AS32" s="958"/>
      <c r="AT32" s="958"/>
      <c r="AU32" s="958" t="s">
        <v>551</v>
      </c>
      <c r="AV32" s="958"/>
      <c r="AW32" s="958"/>
      <c r="AX32" s="958"/>
      <c r="AY32" s="958"/>
      <c r="AZ32" s="1028" t="s">
        <v>551</v>
      </c>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t="s">
        <v>392</v>
      </c>
      <c r="C33" s="1018"/>
      <c r="D33" s="1018"/>
      <c r="E33" s="1018"/>
      <c r="F33" s="1018"/>
      <c r="G33" s="1018"/>
      <c r="H33" s="1018"/>
      <c r="I33" s="1018"/>
      <c r="J33" s="1018"/>
      <c r="K33" s="1018"/>
      <c r="L33" s="1018"/>
      <c r="M33" s="1018"/>
      <c r="N33" s="1018"/>
      <c r="O33" s="1018"/>
      <c r="P33" s="1019"/>
      <c r="Q33" s="1025">
        <v>53</v>
      </c>
      <c r="R33" s="1026"/>
      <c r="S33" s="1026"/>
      <c r="T33" s="1026"/>
      <c r="U33" s="1026"/>
      <c r="V33" s="1026">
        <v>44.8</v>
      </c>
      <c r="W33" s="1026"/>
      <c r="X33" s="1026"/>
      <c r="Y33" s="1026"/>
      <c r="Z33" s="1026"/>
      <c r="AA33" s="1026">
        <v>8.1</v>
      </c>
      <c r="AB33" s="1026"/>
      <c r="AC33" s="1026"/>
      <c r="AD33" s="1026"/>
      <c r="AE33" s="1027"/>
      <c r="AF33" s="1022">
        <v>8.1</v>
      </c>
      <c r="AG33" s="1023"/>
      <c r="AH33" s="1023"/>
      <c r="AI33" s="1023"/>
      <c r="AJ33" s="1024"/>
      <c r="AK33" s="967">
        <v>11.5</v>
      </c>
      <c r="AL33" s="958"/>
      <c r="AM33" s="958"/>
      <c r="AN33" s="958"/>
      <c r="AO33" s="958"/>
      <c r="AP33" s="958">
        <v>111.7</v>
      </c>
      <c r="AQ33" s="958"/>
      <c r="AR33" s="958"/>
      <c r="AS33" s="958"/>
      <c r="AT33" s="958"/>
      <c r="AU33" s="958">
        <v>83.3</v>
      </c>
      <c r="AV33" s="958"/>
      <c r="AW33" s="958"/>
      <c r="AX33" s="958"/>
      <c r="AY33" s="958"/>
      <c r="AZ33" s="1028" t="s">
        <v>551</v>
      </c>
      <c r="BA33" s="1028"/>
      <c r="BB33" s="1028"/>
      <c r="BC33" s="1028"/>
      <c r="BD33" s="1028"/>
      <c r="BE33" s="959" t="s">
        <v>393</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t="s">
        <v>394</v>
      </c>
      <c r="C34" s="1018"/>
      <c r="D34" s="1018"/>
      <c r="E34" s="1018"/>
      <c r="F34" s="1018"/>
      <c r="G34" s="1018"/>
      <c r="H34" s="1018"/>
      <c r="I34" s="1018"/>
      <c r="J34" s="1018"/>
      <c r="K34" s="1018"/>
      <c r="L34" s="1018"/>
      <c r="M34" s="1018"/>
      <c r="N34" s="1018"/>
      <c r="O34" s="1018"/>
      <c r="P34" s="1019"/>
      <c r="Q34" s="1025">
        <v>136.6</v>
      </c>
      <c r="R34" s="1026"/>
      <c r="S34" s="1026"/>
      <c r="T34" s="1026"/>
      <c r="U34" s="1026"/>
      <c r="V34" s="1026">
        <v>103.3</v>
      </c>
      <c r="W34" s="1026"/>
      <c r="X34" s="1026"/>
      <c r="Y34" s="1026"/>
      <c r="Z34" s="1026"/>
      <c r="AA34" s="1026">
        <v>33.200000000000003</v>
      </c>
      <c r="AB34" s="1026"/>
      <c r="AC34" s="1026"/>
      <c r="AD34" s="1026"/>
      <c r="AE34" s="1027"/>
      <c r="AF34" s="1022">
        <v>33.200000000000003</v>
      </c>
      <c r="AG34" s="1023"/>
      <c r="AH34" s="1023"/>
      <c r="AI34" s="1023"/>
      <c r="AJ34" s="1024"/>
      <c r="AK34" s="967">
        <v>48</v>
      </c>
      <c r="AL34" s="958"/>
      <c r="AM34" s="958"/>
      <c r="AN34" s="958"/>
      <c r="AO34" s="958"/>
      <c r="AP34" s="958">
        <v>274.39999999999998</v>
      </c>
      <c r="AQ34" s="958"/>
      <c r="AR34" s="958"/>
      <c r="AS34" s="958"/>
      <c r="AT34" s="958"/>
      <c r="AU34" s="958">
        <v>269.2</v>
      </c>
      <c r="AV34" s="958"/>
      <c r="AW34" s="958"/>
      <c r="AX34" s="958"/>
      <c r="AY34" s="958"/>
      <c r="AZ34" s="1028" t="s">
        <v>551</v>
      </c>
      <c r="BA34" s="1028"/>
      <c r="BB34" s="1028"/>
      <c r="BC34" s="1028"/>
      <c r="BD34" s="1028"/>
      <c r="BE34" s="959" t="s">
        <v>393</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t="s">
        <v>395</v>
      </c>
      <c r="C35" s="1018"/>
      <c r="D35" s="1018"/>
      <c r="E35" s="1018"/>
      <c r="F35" s="1018"/>
      <c r="G35" s="1018"/>
      <c r="H35" s="1018"/>
      <c r="I35" s="1018"/>
      <c r="J35" s="1018"/>
      <c r="K35" s="1018"/>
      <c r="L35" s="1018"/>
      <c r="M35" s="1018"/>
      <c r="N35" s="1018"/>
      <c r="O35" s="1018"/>
      <c r="P35" s="1019"/>
      <c r="Q35" s="1025">
        <v>39.700000000000003</v>
      </c>
      <c r="R35" s="1026"/>
      <c r="S35" s="1026"/>
      <c r="T35" s="1026"/>
      <c r="U35" s="1026"/>
      <c r="V35" s="1026">
        <v>39.6</v>
      </c>
      <c r="W35" s="1026"/>
      <c r="X35" s="1026"/>
      <c r="Y35" s="1026"/>
      <c r="Z35" s="1026"/>
      <c r="AA35" s="1026">
        <v>0.1</v>
      </c>
      <c r="AB35" s="1026"/>
      <c r="AC35" s="1026"/>
      <c r="AD35" s="1026"/>
      <c r="AE35" s="1027"/>
      <c r="AF35" s="1022">
        <v>0.1</v>
      </c>
      <c r="AG35" s="1023"/>
      <c r="AH35" s="1023"/>
      <c r="AI35" s="1023"/>
      <c r="AJ35" s="1024"/>
      <c r="AK35" s="967">
        <v>26</v>
      </c>
      <c r="AL35" s="958"/>
      <c r="AM35" s="958"/>
      <c r="AN35" s="958"/>
      <c r="AO35" s="958"/>
      <c r="AP35" s="958" t="s">
        <v>551</v>
      </c>
      <c r="AQ35" s="958"/>
      <c r="AR35" s="958"/>
      <c r="AS35" s="958"/>
      <c r="AT35" s="958"/>
      <c r="AU35" s="958" t="s">
        <v>551</v>
      </c>
      <c r="AV35" s="958"/>
      <c r="AW35" s="958"/>
      <c r="AX35" s="958"/>
      <c r="AY35" s="958"/>
      <c r="AZ35" s="1028" t="s">
        <v>551</v>
      </c>
      <c r="BA35" s="1028"/>
      <c r="BB35" s="1028"/>
      <c r="BC35" s="1028"/>
      <c r="BD35" s="1028"/>
      <c r="BE35" s="959" t="s">
        <v>393</v>
      </c>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375</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135</v>
      </c>
      <c r="AG63" s="946"/>
      <c r="AH63" s="946"/>
      <c r="AI63" s="946"/>
      <c r="AJ63" s="1009"/>
      <c r="AK63" s="1010"/>
      <c r="AL63" s="950"/>
      <c r="AM63" s="950"/>
      <c r="AN63" s="950"/>
      <c r="AO63" s="950"/>
      <c r="AP63" s="946">
        <v>459</v>
      </c>
      <c r="AQ63" s="946"/>
      <c r="AR63" s="946"/>
      <c r="AS63" s="946"/>
      <c r="AT63" s="946"/>
      <c r="AU63" s="946">
        <v>371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400</v>
      </c>
      <c r="AV66" s="989"/>
      <c r="AW66" s="989"/>
      <c r="AX66" s="989"/>
      <c r="AY66" s="990"/>
      <c r="AZ66" s="988" t="s">
        <v>363</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557</v>
      </c>
      <c r="C68" s="973"/>
      <c r="D68" s="973"/>
      <c r="E68" s="973"/>
      <c r="F68" s="973"/>
      <c r="G68" s="973"/>
      <c r="H68" s="973"/>
      <c r="I68" s="973"/>
      <c r="J68" s="973"/>
      <c r="K68" s="973"/>
      <c r="L68" s="973"/>
      <c r="M68" s="973"/>
      <c r="N68" s="973"/>
      <c r="O68" s="973"/>
      <c r="P68" s="974"/>
      <c r="Q68" s="975">
        <v>63</v>
      </c>
      <c r="R68" s="969"/>
      <c r="S68" s="969"/>
      <c r="T68" s="969"/>
      <c r="U68" s="969"/>
      <c r="V68" s="969">
        <v>57</v>
      </c>
      <c r="W68" s="969"/>
      <c r="X68" s="969"/>
      <c r="Y68" s="969"/>
      <c r="Z68" s="969"/>
      <c r="AA68" s="969">
        <v>6</v>
      </c>
      <c r="AB68" s="969"/>
      <c r="AC68" s="969"/>
      <c r="AD68" s="969"/>
      <c r="AE68" s="969"/>
      <c r="AF68" s="969">
        <v>6</v>
      </c>
      <c r="AG68" s="969"/>
      <c r="AH68" s="969"/>
      <c r="AI68" s="969"/>
      <c r="AJ68" s="969"/>
      <c r="AK68" s="969" t="s">
        <v>551</v>
      </c>
      <c r="AL68" s="969"/>
      <c r="AM68" s="969"/>
      <c r="AN68" s="969"/>
      <c r="AO68" s="969"/>
      <c r="AP68" s="969" t="s">
        <v>487</v>
      </c>
      <c r="AQ68" s="969"/>
      <c r="AR68" s="969"/>
      <c r="AS68" s="969"/>
      <c r="AT68" s="969"/>
      <c r="AU68" s="969" t="s">
        <v>487</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558</v>
      </c>
      <c r="C69" s="962"/>
      <c r="D69" s="962"/>
      <c r="E69" s="962"/>
      <c r="F69" s="962"/>
      <c r="G69" s="962"/>
      <c r="H69" s="962"/>
      <c r="I69" s="962"/>
      <c r="J69" s="962"/>
      <c r="K69" s="962"/>
      <c r="L69" s="962"/>
      <c r="M69" s="962"/>
      <c r="N69" s="962"/>
      <c r="O69" s="962"/>
      <c r="P69" s="963"/>
      <c r="Q69" s="964">
        <v>5949</v>
      </c>
      <c r="R69" s="958"/>
      <c r="S69" s="958"/>
      <c r="T69" s="958"/>
      <c r="U69" s="958"/>
      <c r="V69" s="958">
        <v>4240</v>
      </c>
      <c r="W69" s="958"/>
      <c r="X69" s="958"/>
      <c r="Y69" s="958"/>
      <c r="Z69" s="958"/>
      <c r="AA69" s="958">
        <v>1709</v>
      </c>
      <c r="AB69" s="958"/>
      <c r="AC69" s="958"/>
      <c r="AD69" s="958"/>
      <c r="AE69" s="958"/>
      <c r="AF69" s="958">
        <v>1709</v>
      </c>
      <c r="AG69" s="958"/>
      <c r="AH69" s="958"/>
      <c r="AI69" s="958"/>
      <c r="AJ69" s="958"/>
      <c r="AK69" s="958" t="s">
        <v>487</v>
      </c>
      <c r="AL69" s="958"/>
      <c r="AM69" s="958"/>
      <c r="AN69" s="958"/>
      <c r="AO69" s="958"/>
      <c r="AP69" s="958" t="s">
        <v>487</v>
      </c>
      <c r="AQ69" s="958"/>
      <c r="AR69" s="958"/>
      <c r="AS69" s="958"/>
      <c r="AT69" s="958"/>
      <c r="AU69" s="958" t="s">
        <v>487</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559</v>
      </c>
      <c r="C70" s="962"/>
      <c r="D70" s="962"/>
      <c r="E70" s="962"/>
      <c r="F70" s="962"/>
      <c r="G70" s="962"/>
      <c r="H70" s="962"/>
      <c r="I70" s="962"/>
      <c r="J70" s="962"/>
      <c r="K70" s="962"/>
      <c r="L70" s="962"/>
      <c r="M70" s="962"/>
      <c r="N70" s="962"/>
      <c r="O70" s="962"/>
      <c r="P70" s="963"/>
      <c r="Q70" s="964">
        <v>264</v>
      </c>
      <c r="R70" s="958"/>
      <c r="S70" s="958"/>
      <c r="T70" s="958"/>
      <c r="U70" s="958"/>
      <c r="V70" s="958">
        <v>227</v>
      </c>
      <c r="W70" s="958"/>
      <c r="X70" s="958"/>
      <c r="Y70" s="958"/>
      <c r="Z70" s="958"/>
      <c r="AA70" s="958">
        <v>37</v>
      </c>
      <c r="AB70" s="958"/>
      <c r="AC70" s="958"/>
      <c r="AD70" s="958"/>
      <c r="AE70" s="958"/>
      <c r="AF70" s="958">
        <v>37</v>
      </c>
      <c r="AG70" s="958"/>
      <c r="AH70" s="958"/>
      <c r="AI70" s="958"/>
      <c r="AJ70" s="958"/>
      <c r="AK70" s="958" t="s">
        <v>487</v>
      </c>
      <c r="AL70" s="958"/>
      <c r="AM70" s="958"/>
      <c r="AN70" s="958"/>
      <c r="AO70" s="958"/>
      <c r="AP70" s="958" t="s">
        <v>487</v>
      </c>
      <c r="AQ70" s="958"/>
      <c r="AR70" s="958"/>
      <c r="AS70" s="958"/>
      <c r="AT70" s="958"/>
      <c r="AU70" s="958" t="s">
        <v>487</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560</v>
      </c>
      <c r="C71" s="962"/>
      <c r="D71" s="962"/>
      <c r="E71" s="962"/>
      <c r="F71" s="962"/>
      <c r="G71" s="962"/>
      <c r="H71" s="962"/>
      <c r="I71" s="962"/>
      <c r="J71" s="962"/>
      <c r="K71" s="962"/>
      <c r="L71" s="962"/>
      <c r="M71" s="962"/>
      <c r="N71" s="962"/>
      <c r="O71" s="962"/>
      <c r="P71" s="963"/>
      <c r="Q71" s="964">
        <v>295194</v>
      </c>
      <c r="R71" s="958"/>
      <c r="S71" s="958"/>
      <c r="T71" s="958"/>
      <c r="U71" s="958"/>
      <c r="V71" s="958">
        <v>282398</v>
      </c>
      <c r="W71" s="958"/>
      <c r="X71" s="958"/>
      <c r="Y71" s="958"/>
      <c r="Z71" s="958"/>
      <c r="AA71" s="958">
        <v>12796</v>
      </c>
      <c r="AB71" s="958"/>
      <c r="AC71" s="958"/>
      <c r="AD71" s="958"/>
      <c r="AE71" s="958"/>
      <c r="AF71" s="958">
        <v>12796</v>
      </c>
      <c r="AG71" s="958"/>
      <c r="AH71" s="958"/>
      <c r="AI71" s="958"/>
      <c r="AJ71" s="958"/>
      <c r="AK71" s="958" t="s">
        <v>487</v>
      </c>
      <c r="AL71" s="958"/>
      <c r="AM71" s="958"/>
      <c r="AN71" s="958"/>
      <c r="AO71" s="958"/>
      <c r="AP71" s="958" t="s">
        <v>487</v>
      </c>
      <c r="AQ71" s="958"/>
      <c r="AR71" s="958"/>
      <c r="AS71" s="958"/>
      <c r="AT71" s="958"/>
      <c r="AU71" s="958" t="s">
        <v>487</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375</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14548</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375</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177</v>
      </c>
      <c r="CS102" s="940"/>
      <c r="CT102" s="940"/>
      <c r="CU102" s="940"/>
      <c r="CV102" s="941"/>
      <c r="CW102" s="939">
        <v>24</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293</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293</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293</v>
      </c>
      <c r="DR109" s="883"/>
      <c r="DS109" s="883"/>
      <c r="DT109" s="883"/>
      <c r="DU109" s="884"/>
      <c r="DV109" s="885" t="s">
        <v>412</v>
      </c>
      <c r="DW109" s="883"/>
      <c r="DX109" s="883"/>
      <c r="DY109" s="883"/>
      <c r="DZ109" s="916"/>
    </row>
    <row r="110" spans="1:131" s="224"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382752</v>
      </c>
      <c r="AB110" s="876"/>
      <c r="AC110" s="876"/>
      <c r="AD110" s="876"/>
      <c r="AE110" s="877"/>
      <c r="AF110" s="878">
        <v>381375</v>
      </c>
      <c r="AG110" s="876"/>
      <c r="AH110" s="876"/>
      <c r="AI110" s="876"/>
      <c r="AJ110" s="877"/>
      <c r="AK110" s="878">
        <v>396875</v>
      </c>
      <c r="AL110" s="876"/>
      <c r="AM110" s="876"/>
      <c r="AN110" s="876"/>
      <c r="AO110" s="877"/>
      <c r="AP110" s="879">
        <v>25.5</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3825497</v>
      </c>
      <c r="BR110" s="829"/>
      <c r="BS110" s="829"/>
      <c r="BT110" s="829"/>
      <c r="BU110" s="829"/>
      <c r="BV110" s="829">
        <v>3884000</v>
      </c>
      <c r="BW110" s="829"/>
      <c r="BX110" s="829"/>
      <c r="BY110" s="829"/>
      <c r="BZ110" s="829"/>
      <c r="CA110" s="829">
        <v>3667597</v>
      </c>
      <c r="CB110" s="829"/>
      <c r="CC110" s="829"/>
      <c r="CD110" s="829"/>
      <c r="CE110" s="829"/>
      <c r="CF110" s="853">
        <v>235.3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463217</v>
      </c>
      <c r="BR112" s="804"/>
      <c r="BS112" s="804"/>
      <c r="BT112" s="804"/>
      <c r="BU112" s="804"/>
      <c r="BV112" s="804">
        <v>421065</v>
      </c>
      <c r="BW112" s="804"/>
      <c r="BX112" s="804"/>
      <c r="BY112" s="804"/>
      <c r="BZ112" s="804"/>
      <c r="CA112" s="804">
        <v>370743</v>
      </c>
      <c r="CB112" s="804"/>
      <c r="CC112" s="804"/>
      <c r="CD112" s="804"/>
      <c r="CE112" s="804"/>
      <c r="CF112" s="862">
        <v>23.8</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45833</v>
      </c>
      <c r="AB113" s="906"/>
      <c r="AC113" s="906"/>
      <c r="AD113" s="906"/>
      <c r="AE113" s="907"/>
      <c r="AF113" s="908">
        <v>50521</v>
      </c>
      <c r="AG113" s="906"/>
      <c r="AH113" s="906"/>
      <c r="AI113" s="906"/>
      <c r="AJ113" s="907"/>
      <c r="AK113" s="908">
        <v>51481</v>
      </c>
      <c r="AL113" s="906"/>
      <c r="AM113" s="906"/>
      <c r="AN113" s="906"/>
      <c r="AO113" s="907"/>
      <c r="AP113" s="909">
        <v>3.3</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346877</v>
      </c>
      <c r="BR114" s="804"/>
      <c r="BS114" s="804"/>
      <c r="BT114" s="804"/>
      <c r="BU114" s="804"/>
      <c r="BV114" s="804">
        <v>351527</v>
      </c>
      <c r="BW114" s="804"/>
      <c r="BX114" s="804"/>
      <c r="BY114" s="804"/>
      <c r="BZ114" s="804"/>
      <c r="CA114" s="804">
        <v>410126</v>
      </c>
      <c r="CB114" s="804"/>
      <c r="CC114" s="804"/>
      <c r="CD114" s="804"/>
      <c r="CE114" s="804"/>
      <c r="CF114" s="862">
        <v>26.3</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428585</v>
      </c>
      <c r="AB117" s="890"/>
      <c r="AC117" s="890"/>
      <c r="AD117" s="890"/>
      <c r="AE117" s="891"/>
      <c r="AF117" s="892">
        <v>431896</v>
      </c>
      <c r="AG117" s="890"/>
      <c r="AH117" s="890"/>
      <c r="AI117" s="890"/>
      <c r="AJ117" s="891"/>
      <c r="AK117" s="892">
        <v>448356</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293</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176</v>
      </c>
      <c r="BA119" s="247"/>
      <c r="BB119" s="247"/>
      <c r="BC119" s="247"/>
      <c r="BD119" s="247"/>
      <c r="BE119" s="247"/>
      <c r="BF119" s="247"/>
      <c r="BG119" s="247"/>
      <c r="BH119" s="247"/>
      <c r="BI119" s="247"/>
      <c r="BJ119" s="247"/>
      <c r="BK119" s="247"/>
      <c r="BL119" s="247"/>
      <c r="BM119" s="247"/>
      <c r="BN119" s="247"/>
      <c r="BO119" s="864" t="s">
        <v>442</v>
      </c>
      <c r="BP119" s="865"/>
      <c r="BQ119" s="866">
        <v>4635591</v>
      </c>
      <c r="BR119" s="832"/>
      <c r="BS119" s="832"/>
      <c r="BT119" s="832"/>
      <c r="BU119" s="832"/>
      <c r="BV119" s="832">
        <v>4656592</v>
      </c>
      <c r="BW119" s="832"/>
      <c r="BX119" s="832"/>
      <c r="BY119" s="832"/>
      <c r="BZ119" s="832"/>
      <c r="CA119" s="832">
        <v>4448466</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4783197</v>
      </c>
      <c r="BR120" s="829"/>
      <c r="BS120" s="829"/>
      <c r="BT120" s="829"/>
      <c r="BU120" s="829"/>
      <c r="BV120" s="829">
        <v>5083610</v>
      </c>
      <c r="BW120" s="829"/>
      <c r="BX120" s="829"/>
      <c r="BY120" s="829"/>
      <c r="BZ120" s="829"/>
      <c r="CA120" s="829">
        <v>5874761</v>
      </c>
      <c r="CB120" s="829"/>
      <c r="CC120" s="829"/>
      <c r="CD120" s="829"/>
      <c r="CE120" s="829"/>
      <c r="CF120" s="853">
        <v>376.8</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328686</v>
      </c>
      <c r="DH120" s="829"/>
      <c r="DI120" s="829"/>
      <c r="DJ120" s="829"/>
      <c r="DK120" s="829"/>
      <c r="DL120" s="829">
        <v>298396</v>
      </c>
      <c r="DM120" s="829"/>
      <c r="DN120" s="829"/>
      <c r="DO120" s="829"/>
      <c r="DP120" s="829"/>
      <c r="DQ120" s="829">
        <v>269242</v>
      </c>
      <c r="DR120" s="829"/>
      <c r="DS120" s="829"/>
      <c r="DT120" s="829"/>
      <c r="DU120" s="829"/>
      <c r="DV120" s="830">
        <v>17.3</v>
      </c>
      <c r="DW120" s="830"/>
      <c r="DX120" s="830"/>
      <c r="DY120" s="830"/>
      <c r="DZ120" s="831"/>
    </row>
    <row r="121" spans="1:130" s="224"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107397</v>
      </c>
      <c r="DH121" s="804"/>
      <c r="DI121" s="804"/>
      <c r="DJ121" s="804"/>
      <c r="DK121" s="804"/>
      <c r="DL121" s="804">
        <v>98338</v>
      </c>
      <c r="DM121" s="804"/>
      <c r="DN121" s="804"/>
      <c r="DO121" s="804"/>
      <c r="DP121" s="804"/>
      <c r="DQ121" s="804">
        <v>83341</v>
      </c>
      <c r="DR121" s="804"/>
      <c r="DS121" s="804"/>
      <c r="DT121" s="804"/>
      <c r="DU121" s="804"/>
      <c r="DV121" s="781">
        <v>5.3</v>
      </c>
      <c r="DW121" s="781"/>
      <c r="DX121" s="781"/>
      <c r="DY121" s="781"/>
      <c r="DZ121" s="782"/>
    </row>
    <row r="122" spans="1:130" s="224"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3450674</v>
      </c>
      <c r="BR122" s="832"/>
      <c r="BS122" s="832"/>
      <c r="BT122" s="832"/>
      <c r="BU122" s="832"/>
      <c r="BV122" s="832">
        <v>3383620</v>
      </c>
      <c r="BW122" s="832"/>
      <c r="BX122" s="832"/>
      <c r="BY122" s="832"/>
      <c r="BZ122" s="832"/>
      <c r="CA122" s="832">
        <v>3226514</v>
      </c>
      <c r="CB122" s="832"/>
      <c r="CC122" s="832"/>
      <c r="CD122" s="832"/>
      <c r="CE122" s="832"/>
      <c r="CF122" s="833">
        <v>207</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v>27134</v>
      </c>
      <c r="DH122" s="804"/>
      <c r="DI122" s="804"/>
      <c r="DJ122" s="804"/>
      <c r="DK122" s="804"/>
      <c r="DL122" s="804">
        <v>24331</v>
      </c>
      <c r="DM122" s="804"/>
      <c r="DN122" s="804"/>
      <c r="DO122" s="804"/>
      <c r="DP122" s="804"/>
      <c r="DQ122" s="804">
        <v>18160</v>
      </c>
      <c r="DR122" s="804"/>
      <c r="DS122" s="804"/>
      <c r="DT122" s="804"/>
      <c r="DU122" s="804"/>
      <c r="DV122" s="781">
        <v>1.2</v>
      </c>
      <c r="DW122" s="781"/>
      <c r="DX122" s="781"/>
      <c r="DY122" s="781"/>
      <c r="DZ122" s="782"/>
    </row>
    <row r="123" spans="1:130" s="224"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176</v>
      </c>
      <c r="BA123" s="247"/>
      <c r="BB123" s="247"/>
      <c r="BC123" s="247"/>
      <c r="BD123" s="247"/>
      <c r="BE123" s="247"/>
      <c r="BF123" s="247"/>
      <c r="BG123" s="247"/>
      <c r="BH123" s="247"/>
      <c r="BI123" s="247"/>
      <c r="BJ123" s="247"/>
      <c r="BK123" s="247"/>
      <c r="BL123" s="247"/>
      <c r="BM123" s="247"/>
      <c r="BN123" s="247"/>
      <c r="BO123" s="864" t="s">
        <v>450</v>
      </c>
      <c r="BP123" s="865"/>
      <c r="BQ123" s="819">
        <v>8233871</v>
      </c>
      <c r="BR123" s="820"/>
      <c r="BS123" s="820"/>
      <c r="BT123" s="820"/>
      <c r="BU123" s="820"/>
      <c r="BV123" s="820">
        <v>8467230</v>
      </c>
      <c r="BW123" s="820"/>
      <c r="BX123" s="820"/>
      <c r="BY123" s="820"/>
      <c r="BZ123" s="820"/>
      <c r="CA123" s="820">
        <v>9101275</v>
      </c>
      <c r="CB123" s="820"/>
      <c r="CC123" s="820"/>
      <c r="CD123" s="820"/>
      <c r="CE123" s="820"/>
      <c r="CF123" s="735"/>
      <c r="CG123" s="736"/>
      <c r="CH123" s="736"/>
      <c r="CI123" s="736"/>
      <c r="CJ123" s="821"/>
      <c r="CK123" s="856"/>
      <c r="CL123" s="842"/>
      <c r="CM123" s="842"/>
      <c r="CN123" s="842"/>
      <c r="CO123" s="843"/>
      <c r="CP123" s="822" t="s">
        <v>395</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1971350</v>
      </c>
      <c r="AB129" s="767"/>
      <c r="AC129" s="767"/>
      <c r="AD129" s="767"/>
      <c r="AE129" s="768"/>
      <c r="AF129" s="769">
        <v>1940974</v>
      </c>
      <c r="AG129" s="767"/>
      <c r="AH129" s="767"/>
      <c r="AI129" s="767"/>
      <c r="AJ129" s="768"/>
      <c r="AK129" s="769">
        <v>1932611</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404087</v>
      </c>
      <c r="AB130" s="767"/>
      <c r="AC130" s="767"/>
      <c r="AD130" s="767"/>
      <c r="AE130" s="768"/>
      <c r="AF130" s="769">
        <v>378346</v>
      </c>
      <c r="AG130" s="767"/>
      <c r="AH130" s="767"/>
      <c r="AI130" s="767"/>
      <c r="AJ130" s="768"/>
      <c r="AK130" s="769">
        <v>373695</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3.2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1567263</v>
      </c>
      <c r="AB131" s="751"/>
      <c r="AC131" s="751"/>
      <c r="AD131" s="751"/>
      <c r="AE131" s="752"/>
      <c r="AF131" s="753">
        <v>1562628</v>
      </c>
      <c r="AG131" s="751"/>
      <c r="AH131" s="751"/>
      <c r="AI131" s="751"/>
      <c r="AJ131" s="752"/>
      <c r="AK131" s="753">
        <v>1558916</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1.5631071489999999</v>
      </c>
      <c r="AB132" s="732"/>
      <c r="AC132" s="732"/>
      <c r="AD132" s="732"/>
      <c r="AE132" s="733"/>
      <c r="AF132" s="734">
        <v>3.4269192670000002</v>
      </c>
      <c r="AG132" s="732"/>
      <c r="AH132" s="732"/>
      <c r="AI132" s="732"/>
      <c r="AJ132" s="733"/>
      <c r="AK132" s="734">
        <v>4.789289481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2.1</v>
      </c>
      <c r="AB133" s="711"/>
      <c r="AC133" s="711"/>
      <c r="AD133" s="711"/>
      <c r="AE133" s="712"/>
      <c r="AF133" s="710">
        <v>2.6</v>
      </c>
      <c r="AG133" s="711"/>
      <c r="AH133" s="711"/>
      <c r="AI133" s="711"/>
      <c r="AJ133" s="712"/>
      <c r="AK133" s="710">
        <v>3.2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Ssw8Fxw8hVDYhbGEF32bGYRiD5HEQ0qHHi3ZisZ5PH5CjbT3aqOKtz9gHJazI2lsABcVGz2pxKG8ork5NETtQ==" saltValue="yj/loGlrLtUpYPwEsWVan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0" zoomScaleNormal="85" zoomScaleSheetLayoutView="100" workbookViewId="0">
      <selection activeCell="BI91" sqref="BI91"/>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476</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hg4og2DXt8jac6k+eYb7vg3knPoW1lMQiOEcSHDqM1YEUR0kgNY8rAcGjlT13WuqUUVMDPSY90EjPSmApLbQA==" saltValue="Z7EKRYc7NLx1SFKBPTv/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9"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spZwoskACsodzKcbRPvJ8595SErIDOrE8HFwWvR8vgLZjt+g/IX817YkyelodNgaS2EYJGPSwinEjoSc31yvQ==" saltValue="PIhBg2jTgqnos78D/rcUm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3"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478</v>
      </c>
      <c r="AL6" s="260"/>
      <c r="AM6" s="260"/>
      <c r="AN6" s="260"/>
    </row>
    <row r="7" spans="1:46" ht="13.5" customHeight="1" x14ac:dyDescent="0.2">
      <c r="A7" s="259"/>
      <c r="AK7" s="262"/>
      <c r="AL7" s="263"/>
      <c r="AM7" s="263"/>
      <c r="AN7" s="264"/>
      <c r="AO7" s="1105" t="s">
        <v>479</v>
      </c>
      <c r="AP7" s="265"/>
      <c r="AQ7" s="266" t="s">
        <v>480</v>
      </c>
      <c r="AR7" s="267"/>
    </row>
    <row r="8" spans="1:46" ht="13.2" x14ac:dyDescent="0.2">
      <c r="A8" s="259"/>
      <c r="AK8" s="268"/>
      <c r="AL8" s="269"/>
      <c r="AM8" s="269"/>
      <c r="AN8" s="270"/>
      <c r="AO8" s="1106"/>
      <c r="AP8" s="271" t="s">
        <v>481</v>
      </c>
      <c r="AQ8" s="272" t="s">
        <v>482</v>
      </c>
      <c r="AR8" s="273" t="s">
        <v>483</v>
      </c>
    </row>
    <row r="9" spans="1:46" ht="13.2" x14ac:dyDescent="0.2">
      <c r="A9" s="259"/>
      <c r="AK9" s="1117" t="s">
        <v>484</v>
      </c>
      <c r="AL9" s="1118"/>
      <c r="AM9" s="1118"/>
      <c r="AN9" s="1119"/>
      <c r="AO9" s="274">
        <v>471797</v>
      </c>
      <c r="AP9" s="274">
        <v>316430</v>
      </c>
      <c r="AQ9" s="275">
        <v>273733</v>
      </c>
      <c r="AR9" s="276">
        <v>15.6</v>
      </c>
    </row>
    <row r="10" spans="1:46" ht="13.5" customHeight="1" x14ac:dyDescent="0.2">
      <c r="A10" s="259"/>
      <c r="AK10" s="1117" t="s">
        <v>485</v>
      </c>
      <c r="AL10" s="1118"/>
      <c r="AM10" s="1118"/>
      <c r="AN10" s="1119"/>
      <c r="AO10" s="277">
        <v>28</v>
      </c>
      <c r="AP10" s="277">
        <v>19</v>
      </c>
      <c r="AQ10" s="278">
        <v>30345</v>
      </c>
      <c r="AR10" s="279">
        <v>-99.9</v>
      </c>
    </row>
    <row r="11" spans="1:46" ht="13.5" customHeight="1" x14ac:dyDescent="0.2">
      <c r="A11" s="259"/>
      <c r="AK11" s="1117" t="s">
        <v>486</v>
      </c>
      <c r="AL11" s="1118"/>
      <c r="AM11" s="1118"/>
      <c r="AN11" s="1119"/>
      <c r="AO11" s="277" t="s">
        <v>487</v>
      </c>
      <c r="AP11" s="277" t="s">
        <v>487</v>
      </c>
      <c r="AQ11" s="278">
        <v>4149</v>
      </c>
      <c r="AR11" s="279" t="s">
        <v>487</v>
      </c>
    </row>
    <row r="12" spans="1:46" ht="13.5" customHeight="1" x14ac:dyDescent="0.2">
      <c r="A12" s="259"/>
      <c r="AK12" s="1117" t="s">
        <v>488</v>
      </c>
      <c r="AL12" s="1118"/>
      <c r="AM12" s="1118"/>
      <c r="AN12" s="1119"/>
      <c r="AO12" s="277" t="s">
        <v>487</v>
      </c>
      <c r="AP12" s="277" t="s">
        <v>487</v>
      </c>
      <c r="AQ12" s="278" t="s">
        <v>487</v>
      </c>
      <c r="AR12" s="279" t="s">
        <v>487</v>
      </c>
    </row>
    <row r="13" spans="1:46" ht="13.5" customHeight="1" x14ac:dyDescent="0.2">
      <c r="A13" s="259"/>
      <c r="AK13" s="1117" t="s">
        <v>489</v>
      </c>
      <c r="AL13" s="1118"/>
      <c r="AM13" s="1118"/>
      <c r="AN13" s="1119"/>
      <c r="AO13" s="277">
        <v>37101</v>
      </c>
      <c r="AP13" s="277">
        <v>24883</v>
      </c>
      <c r="AQ13" s="278">
        <v>9494</v>
      </c>
      <c r="AR13" s="279">
        <v>162.1</v>
      </c>
    </row>
    <row r="14" spans="1:46" ht="13.5" customHeight="1" x14ac:dyDescent="0.2">
      <c r="A14" s="259"/>
      <c r="AK14" s="1117" t="s">
        <v>490</v>
      </c>
      <c r="AL14" s="1118"/>
      <c r="AM14" s="1118"/>
      <c r="AN14" s="1119"/>
      <c r="AO14" s="277">
        <v>11407</v>
      </c>
      <c r="AP14" s="277">
        <v>7651</v>
      </c>
      <c r="AQ14" s="278">
        <v>5033</v>
      </c>
      <c r="AR14" s="279">
        <v>52</v>
      </c>
    </row>
    <row r="15" spans="1:46" ht="13.5" customHeight="1" x14ac:dyDescent="0.2">
      <c r="A15" s="259"/>
      <c r="AK15" s="1120" t="s">
        <v>491</v>
      </c>
      <c r="AL15" s="1121"/>
      <c r="AM15" s="1121"/>
      <c r="AN15" s="1122"/>
      <c r="AO15" s="277">
        <v>-36361</v>
      </c>
      <c r="AP15" s="277">
        <v>-24387</v>
      </c>
      <c r="AQ15" s="278">
        <v>-17000</v>
      </c>
      <c r="AR15" s="279">
        <v>43.5</v>
      </c>
    </row>
    <row r="16" spans="1:46" ht="13.2" x14ac:dyDescent="0.2">
      <c r="A16" s="259"/>
      <c r="AK16" s="1120" t="s">
        <v>176</v>
      </c>
      <c r="AL16" s="1121"/>
      <c r="AM16" s="1121"/>
      <c r="AN16" s="1122"/>
      <c r="AO16" s="277">
        <v>483972</v>
      </c>
      <c r="AP16" s="277">
        <v>324596</v>
      </c>
      <c r="AQ16" s="278">
        <v>305754</v>
      </c>
      <c r="AR16" s="279">
        <v>6.2</v>
      </c>
    </row>
    <row r="17" spans="1:46" ht="13.2" x14ac:dyDescent="0.2">
      <c r="A17" s="259"/>
    </row>
    <row r="18" spans="1:46" ht="13.2" x14ac:dyDescent="0.2">
      <c r="A18" s="259"/>
      <c r="AQ18" s="280"/>
      <c r="AR18" s="280"/>
    </row>
    <row r="19" spans="1:46" ht="13.2" x14ac:dyDescent="0.2">
      <c r="A19" s="259"/>
      <c r="AK19" s="255" t="s">
        <v>492</v>
      </c>
    </row>
    <row r="20" spans="1:46" ht="13.2" x14ac:dyDescent="0.2">
      <c r="A20" s="259"/>
      <c r="AK20" s="281"/>
      <c r="AL20" s="282"/>
      <c r="AM20" s="282"/>
      <c r="AN20" s="283"/>
      <c r="AO20" s="284" t="s">
        <v>493</v>
      </c>
      <c r="AP20" s="285" t="s">
        <v>494</v>
      </c>
      <c r="AQ20" s="286" t="s">
        <v>495</v>
      </c>
      <c r="AR20" s="287"/>
    </row>
    <row r="21" spans="1:46" s="260" customFormat="1" ht="13.2" x14ac:dyDescent="0.2">
      <c r="A21" s="288"/>
      <c r="AK21" s="1123" t="s">
        <v>496</v>
      </c>
      <c r="AL21" s="1124"/>
      <c r="AM21" s="1124"/>
      <c r="AN21" s="1125"/>
      <c r="AO21" s="289">
        <v>35.549999999999997</v>
      </c>
      <c r="AP21" s="290">
        <v>26.54</v>
      </c>
      <c r="AQ21" s="291">
        <v>9.01</v>
      </c>
      <c r="AS21" s="292"/>
      <c r="AT21" s="288"/>
    </row>
    <row r="22" spans="1:46" s="260" customFormat="1" ht="13.2" x14ac:dyDescent="0.2">
      <c r="A22" s="288"/>
      <c r="AK22" s="1123" t="s">
        <v>497</v>
      </c>
      <c r="AL22" s="1124"/>
      <c r="AM22" s="1124"/>
      <c r="AN22" s="1125"/>
      <c r="AO22" s="293">
        <v>95</v>
      </c>
      <c r="AP22" s="294">
        <v>93.9</v>
      </c>
      <c r="AQ22" s="295">
        <v>1.1000000000000001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500</v>
      </c>
      <c r="AL29" s="260"/>
      <c r="AM29" s="260"/>
      <c r="AN29" s="260"/>
      <c r="AS29" s="302"/>
    </row>
    <row r="30" spans="1:46" ht="13.5" customHeight="1" x14ac:dyDescent="0.2">
      <c r="A30" s="259"/>
      <c r="AK30" s="262"/>
      <c r="AL30" s="263"/>
      <c r="AM30" s="263"/>
      <c r="AN30" s="264"/>
      <c r="AO30" s="1105" t="s">
        <v>479</v>
      </c>
      <c r="AP30" s="265"/>
      <c r="AQ30" s="266" t="s">
        <v>480</v>
      </c>
      <c r="AR30" s="267"/>
    </row>
    <row r="31" spans="1:46" ht="13.2" x14ac:dyDescent="0.2">
      <c r="A31" s="259"/>
      <c r="AK31" s="268"/>
      <c r="AL31" s="269"/>
      <c r="AM31" s="269"/>
      <c r="AN31" s="270"/>
      <c r="AO31" s="1106"/>
      <c r="AP31" s="271" t="s">
        <v>481</v>
      </c>
      <c r="AQ31" s="272" t="s">
        <v>482</v>
      </c>
      <c r="AR31" s="273" t="s">
        <v>483</v>
      </c>
    </row>
    <row r="32" spans="1:46" ht="27" customHeight="1" x14ac:dyDescent="0.2">
      <c r="A32" s="259"/>
      <c r="AK32" s="1107" t="s">
        <v>501</v>
      </c>
      <c r="AL32" s="1108"/>
      <c r="AM32" s="1108"/>
      <c r="AN32" s="1109"/>
      <c r="AO32" s="303">
        <v>396875</v>
      </c>
      <c r="AP32" s="303">
        <v>266180</v>
      </c>
      <c r="AQ32" s="304">
        <v>170830</v>
      </c>
      <c r="AR32" s="305">
        <v>55.8</v>
      </c>
    </row>
    <row r="33" spans="1:46" ht="13.5" customHeight="1" x14ac:dyDescent="0.2">
      <c r="A33" s="259"/>
      <c r="AK33" s="1107" t="s">
        <v>502</v>
      </c>
      <c r="AL33" s="1108"/>
      <c r="AM33" s="1108"/>
      <c r="AN33" s="1109"/>
      <c r="AO33" s="303" t="s">
        <v>487</v>
      </c>
      <c r="AP33" s="303" t="s">
        <v>487</v>
      </c>
      <c r="AQ33" s="304" t="s">
        <v>487</v>
      </c>
      <c r="AR33" s="305" t="s">
        <v>487</v>
      </c>
    </row>
    <row r="34" spans="1:46" ht="27" customHeight="1" x14ac:dyDescent="0.2">
      <c r="A34" s="259"/>
      <c r="AK34" s="1107" t="s">
        <v>503</v>
      </c>
      <c r="AL34" s="1108"/>
      <c r="AM34" s="1108"/>
      <c r="AN34" s="1109"/>
      <c r="AO34" s="303" t="s">
        <v>487</v>
      </c>
      <c r="AP34" s="303" t="s">
        <v>487</v>
      </c>
      <c r="AQ34" s="304" t="s">
        <v>487</v>
      </c>
      <c r="AR34" s="305" t="s">
        <v>487</v>
      </c>
    </row>
    <row r="35" spans="1:46" ht="27" customHeight="1" x14ac:dyDescent="0.2">
      <c r="A35" s="259"/>
      <c r="AK35" s="1107" t="s">
        <v>504</v>
      </c>
      <c r="AL35" s="1108"/>
      <c r="AM35" s="1108"/>
      <c r="AN35" s="1109"/>
      <c r="AO35" s="303">
        <v>51481</v>
      </c>
      <c r="AP35" s="303">
        <v>34528</v>
      </c>
      <c r="AQ35" s="304">
        <v>32606</v>
      </c>
      <c r="AR35" s="305">
        <v>5.9</v>
      </c>
    </row>
    <row r="36" spans="1:46" ht="27" customHeight="1" x14ac:dyDescent="0.2">
      <c r="A36" s="259"/>
      <c r="AK36" s="1107" t="s">
        <v>505</v>
      </c>
      <c r="AL36" s="1108"/>
      <c r="AM36" s="1108"/>
      <c r="AN36" s="1109"/>
      <c r="AO36" s="303" t="s">
        <v>487</v>
      </c>
      <c r="AP36" s="303" t="s">
        <v>487</v>
      </c>
      <c r="AQ36" s="304">
        <v>4875</v>
      </c>
      <c r="AR36" s="305" t="s">
        <v>487</v>
      </c>
    </row>
    <row r="37" spans="1:46" ht="13.5" customHeight="1" x14ac:dyDescent="0.2">
      <c r="A37" s="259"/>
      <c r="AK37" s="1107" t="s">
        <v>506</v>
      </c>
      <c r="AL37" s="1108"/>
      <c r="AM37" s="1108"/>
      <c r="AN37" s="1109"/>
      <c r="AO37" s="303" t="s">
        <v>487</v>
      </c>
      <c r="AP37" s="303" t="s">
        <v>487</v>
      </c>
      <c r="AQ37" s="304">
        <v>993</v>
      </c>
      <c r="AR37" s="305" t="s">
        <v>487</v>
      </c>
    </row>
    <row r="38" spans="1:46" ht="27" customHeight="1" x14ac:dyDescent="0.2">
      <c r="A38" s="259"/>
      <c r="AK38" s="1110" t="s">
        <v>507</v>
      </c>
      <c r="AL38" s="1111"/>
      <c r="AM38" s="1111"/>
      <c r="AN38" s="1112"/>
      <c r="AO38" s="306" t="s">
        <v>487</v>
      </c>
      <c r="AP38" s="306" t="s">
        <v>487</v>
      </c>
      <c r="AQ38" s="307">
        <v>50</v>
      </c>
      <c r="AR38" s="295" t="s">
        <v>487</v>
      </c>
      <c r="AS38" s="302"/>
    </row>
    <row r="39" spans="1:46" ht="13.2" x14ac:dyDescent="0.2">
      <c r="A39" s="259"/>
      <c r="AK39" s="1110" t="s">
        <v>508</v>
      </c>
      <c r="AL39" s="1111"/>
      <c r="AM39" s="1111"/>
      <c r="AN39" s="1112"/>
      <c r="AO39" s="303" t="s">
        <v>487</v>
      </c>
      <c r="AP39" s="303" t="s">
        <v>487</v>
      </c>
      <c r="AQ39" s="304">
        <v>-6626</v>
      </c>
      <c r="AR39" s="305" t="s">
        <v>487</v>
      </c>
      <c r="AS39" s="302"/>
    </row>
    <row r="40" spans="1:46" ht="27" customHeight="1" x14ac:dyDescent="0.2">
      <c r="A40" s="259"/>
      <c r="AK40" s="1107" t="s">
        <v>509</v>
      </c>
      <c r="AL40" s="1108"/>
      <c r="AM40" s="1108"/>
      <c r="AN40" s="1109"/>
      <c r="AO40" s="303">
        <v>-373695</v>
      </c>
      <c r="AP40" s="303">
        <v>-250634</v>
      </c>
      <c r="AQ40" s="304">
        <v>-145454</v>
      </c>
      <c r="AR40" s="305">
        <v>72.3</v>
      </c>
      <c r="AS40" s="302"/>
    </row>
    <row r="41" spans="1:46" ht="13.2" x14ac:dyDescent="0.2">
      <c r="A41" s="259"/>
      <c r="AK41" s="1113" t="s">
        <v>286</v>
      </c>
      <c r="AL41" s="1114"/>
      <c r="AM41" s="1114"/>
      <c r="AN41" s="1115"/>
      <c r="AO41" s="303">
        <v>74661</v>
      </c>
      <c r="AP41" s="303">
        <v>50074</v>
      </c>
      <c r="AQ41" s="304">
        <v>57274</v>
      </c>
      <c r="AR41" s="305">
        <v>-12.6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510</v>
      </c>
    </row>
    <row r="48" spans="1:46" ht="13.2" x14ac:dyDescent="0.2">
      <c r="A48" s="259"/>
      <c r="AK48" s="313" t="s">
        <v>511</v>
      </c>
      <c r="AL48" s="313"/>
      <c r="AM48" s="313"/>
      <c r="AN48" s="313"/>
      <c r="AO48" s="313"/>
      <c r="AP48" s="313"/>
      <c r="AQ48" s="314"/>
      <c r="AR48" s="313"/>
    </row>
    <row r="49" spans="1:44" ht="13.5" customHeight="1" x14ac:dyDescent="0.2">
      <c r="A49" s="259"/>
      <c r="AK49" s="315"/>
      <c r="AL49" s="316"/>
      <c r="AM49" s="1100" t="s">
        <v>479</v>
      </c>
      <c r="AN49" s="1102" t="s">
        <v>512</v>
      </c>
      <c r="AO49" s="1103"/>
      <c r="AP49" s="1103"/>
      <c r="AQ49" s="1103"/>
      <c r="AR49" s="1104"/>
    </row>
    <row r="50" spans="1:44" ht="13.2" x14ac:dyDescent="0.2">
      <c r="A50" s="259"/>
      <c r="AK50" s="317"/>
      <c r="AL50" s="318"/>
      <c r="AM50" s="1101"/>
      <c r="AN50" s="319" t="s">
        <v>513</v>
      </c>
      <c r="AO50" s="320" t="s">
        <v>514</v>
      </c>
      <c r="AP50" s="321" t="s">
        <v>515</v>
      </c>
      <c r="AQ50" s="322" t="s">
        <v>516</v>
      </c>
      <c r="AR50" s="323" t="s">
        <v>517</v>
      </c>
    </row>
    <row r="51" spans="1:44" ht="13.2" x14ac:dyDescent="0.2">
      <c r="A51" s="259"/>
      <c r="AK51" s="315" t="s">
        <v>518</v>
      </c>
      <c r="AL51" s="316"/>
      <c r="AM51" s="324">
        <v>799922</v>
      </c>
      <c r="AN51" s="325">
        <v>497464</v>
      </c>
      <c r="AO51" s="326">
        <v>-44.5</v>
      </c>
      <c r="AP51" s="327">
        <v>316937</v>
      </c>
      <c r="AQ51" s="328">
        <v>9.4</v>
      </c>
      <c r="AR51" s="329">
        <v>-53.9</v>
      </c>
    </row>
    <row r="52" spans="1:44" ht="13.2" x14ac:dyDescent="0.2">
      <c r="A52" s="259"/>
      <c r="AK52" s="330"/>
      <c r="AL52" s="331" t="s">
        <v>519</v>
      </c>
      <c r="AM52" s="332">
        <v>481576</v>
      </c>
      <c r="AN52" s="333">
        <v>299488</v>
      </c>
      <c r="AO52" s="334">
        <v>-14.9</v>
      </c>
      <c r="AP52" s="335">
        <v>199150</v>
      </c>
      <c r="AQ52" s="336">
        <v>27.5</v>
      </c>
      <c r="AR52" s="337">
        <v>-42.4</v>
      </c>
    </row>
    <row r="53" spans="1:44" ht="13.2" x14ac:dyDescent="0.2">
      <c r="A53" s="259"/>
      <c r="AK53" s="315" t="s">
        <v>520</v>
      </c>
      <c r="AL53" s="316"/>
      <c r="AM53" s="324">
        <v>515644</v>
      </c>
      <c r="AN53" s="325">
        <v>328018</v>
      </c>
      <c r="AO53" s="326">
        <v>-34.1</v>
      </c>
      <c r="AP53" s="327">
        <v>332350</v>
      </c>
      <c r="AQ53" s="328">
        <v>4.9000000000000004</v>
      </c>
      <c r="AR53" s="329">
        <v>-39</v>
      </c>
    </row>
    <row r="54" spans="1:44" ht="13.2" x14ac:dyDescent="0.2">
      <c r="A54" s="259"/>
      <c r="AK54" s="330"/>
      <c r="AL54" s="331" t="s">
        <v>519</v>
      </c>
      <c r="AM54" s="332">
        <v>248852</v>
      </c>
      <c r="AN54" s="333">
        <v>158303</v>
      </c>
      <c r="AO54" s="334">
        <v>-47.1</v>
      </c>
      <c r="AP54" s="335">
        <v>200453</v>
      </c>
      <c r="AQ54" s="336">
        <v>0.7</v>
      </c>
      <c r="AR54" s="337">
        <v>-47.8</v>
      </c>
    </row>
    <row r="55" spans="1:44" ht="13.2" x14ac:dyDescent="0.2">
      <c r="A55" s="259"/>
      <c r="AK55" s="315" t="s">
        <v>521</v>
      </c>
      <c r="AL55" s="316"/>
      <c r="AM55" s="324">
        <v>731277</v>
      </c>
      <c r="AN55" s="325">
        <v>474547</v>
      </c>
      <c r="AO55" s="326">
        <v>44.7</v>
      </c>
      <c r="AP55" s="327">
        <v>362690</v>
      </c>
      <c r="AQ55" s="328">
        <v>9.1</v>
      </c>
      <c r="AR55" s="329">
        <v>35.6</v>
      </c>
    </row>
    <row r="56" spans="1:44" ht="13.2" x14ac:dyDescent="0.2">
      <c r="A56" s="259"/>
      <c r="AK56" s="330"/>
      <c r="AL56" s="331" t="s">
        <v>519</v>
      </c>
      <c r="AM56" s="332">
        <v>450637</v>
      </c>
      <c r="AN56" s="333">
        <v>292432</v>
      </c>
      <c r="AO56" s="334">
        <v>84.7</v>
      </c>
      <c r="AP56" s="335">
        <v>172580</v>
      </c>
      <c r="AQ56" s="336">
        <v>-13.9</v>
      </c>
      <c r="AR56" s="337">
        <v>98.6</v>
      </c>
    </row>
    <row r="57" spans="1:44" ht="13.2" x14ac:dyDescent="0.2">
      <c r="A57" s="259"/>
      <c r="AK57" s="315" t="s">
        <v>522</v>
      </c>
      <c r="AL57" s="316"/>
      <c r="AM57" s="324">
        <v>556197</v>
      </c>
      <c r="AN57" s="325">
        <v>367612</v>
      </c>
      <c r="AO57" s="326">
        <v>-22.5</v>
      </c>
      <c r="AP57" s="327">
        <v>296093</v>
      </c>
      <c r="AQ57" s="328">
        <v>-18.399999999999999</v>
      </c>
      <c r="AR57" s="329">
        <v>-4.0999999999999996</v>
      </c>
    </row>
    <row r="58" spans="1:44" ht="13.2" x14ac:dyDescent="0.2">
      <c r="A58" s="259"/>
      <c r="AK58" s="330"/>
      <c r="AL58" s="331" t="s">
        <v>519</v>
      </c>
      <c r="AM58" s="332">
        <v>367720</v>
      </c>
      <c r="AN58" s="333">
        <v>243040</v>
      </c>
      <c r="AO58" s="334">
        <v>-16.899999999999999</v>
      </c>
      <c r="AP58" s="335">
        <v>140545</v>
      </c>
      <c r="AQ58" s="336">
        <v>-18.600000000000001</v>
      </c>
      <c r="AR58" s="337">
        <v>1.7</v>
      </c>
    </row>
    <row r="59" spans="1:44" ht="13.2" x14ac:dyDescent="0.2">
      <c r="A59" s="259"/>
      <c r="AK59" s="315" t="s">
        <v>523</v>
      </c>
      <c r="AL59" s="316"/>
      <c r="AM59" s="324">
        <v>469752</v>
      </c>
      <c r="AN59" s="325">
        <v>315058</v>
      </c>
      <c r="AO59" s="326">
        <v>-14.3</v>
      </c>
      <c r="AP59" s="327">
        <v>308655</v>
      </c>
      <c r="AQ59" s="328">
        <v>4.2</v>
      </c>
      <c r="AR59" s="329">
        <v>-18.5</v>
      </c>
    </row>
    <row r="60" spans="1:44" ht="13.2" x14ac:dyDescent="0.2">
      <c r="A60" s="259"/>
      <c r="AK60" s="330"/>
      <c r="AL60" s="331" t="s">
        <v>519</v>
      </c>
      <c r="AM60" s="332">
        <v>344395</v>
      </c>
      <c r="AN60" s="333">
        <v>230983</v>
      </c>
      <c r="AO60" s="334">
        <v>-5</v>
      </c>
      <c r="AP60" s="335">
        <v>169887</v>
      </c>
      <c r="AQ60" s="336">
        <v>20.9</v>
      </c>
      <c r="AR60" s="337">
        <v>-25.9</v>
      </c>
    </row>
    <row r="61" spans="1:44" ht="13.2" x14ac:dyDescent="0.2">
      <c r="A61" s="259"/>
      <c r="AK61" s="315" t="s">
        <v>524</v>
      </c>
      <c r="AL61" s="338"/>
      <c r="AM61" s="324">
        <v>614558</v>
      </c>
      <c r="AN61" s="325">
        <v>396540</v>
      </c>
      <c r="AO61" s="326">
        <v>-14.1</v>
      </c>
      <c r="AP61" s="327">
        <v>323345</v>
      </c>
      <c r="AQ61" s="339">
        <v>1.8</v>
      </c>
      <c r="AR61" s="329">
        <v>-15.9</v>
      </c>
    </row>
    <row r="62" spans="1:44" ht="13.2" x14ac:dyDescent="0.2">
      <c r="A62" s="259"/>
      <c r="AK62" s="330"/>
      <c r="AL62" s="331" t="s">
        <v>519</v>
      </c>
      <c r="AM62" s="332">
        <v>378636</v>
      </c>
      <c r="AN62" s="333">
        <v>244849</v>
      </c>
      <c r="AO62" s="334">
        <v>0.2</v>
      </c>
      <c r="AP62" s="335">
        <v>176523</v>
      </c>
      <c r="AQ62" s="336">
        <v>3.3</v>
      </c>
      <c r="AR62" s="337">
        <v>-3.1</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OtrAQHy2ZwCsBc1PRzahZC8Vlm39rx7DDhB4cPP3ibDPsqF2hUAugoN+/PQhb/xr56w+pd6rSUJJqZUSxuaBaA==" saltValue="5Jnh4MMsdyOvk/erhQFj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9" zoomScaleNormal="100" zoomScaleSheetLayoutView="55" workbookViewId="0">
      <selection activeCell="CQ98" sqref="CQ98:CQ99"/>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476</v>
      </c>
    </row>
    <row r="121" spans="125:125" ht="13.5" hidden="1" customHeight="1" x14ac:dyDescent="0.2">
      <c r="DU121" s="253"/>
    </row>
  </sheetData>
  <sheetProtection algorithmName="SHA-512" hashValue="x5mXVfME4Wxj/8+dK3z8NISJeVNov3lqJdzrz8KtnZsa7KRBvJaXXefAXDR1uZicC7fht5G/t++zEToqqf1kDg==" saltValue="WezEnJZHMuqXeGss+D5/6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DS113" sqref="DS113:DT113"/>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476</v>
      </c>
    </row>
  </sheetData>
  <sheetProtection algorithmName="SHA-512" hashValue="6dSWsNYCZ6nKnkHk1q2c1wctYMhIDXjaFQTPH7kpWeYSNHBTlaLhDpb1farZd+VRrnPcMGV24oALLJqfTOlAow==" saltValue="F0Gra/ioUZIL04u4NklwY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4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148.22</v>
      </c>
      <c r="G47" s="12">
        <v>79.739999999999995</v>
      </c>
      <c r="H47" s="12">
        <v>72.84</v>
      </c>
      <c r="I47" s="12">
        <v>73.98</v>
      </c>
      <c r="J47" s="13">
        <v>74.3</v>
      </c>
    </row>
    <row r="48" spans="2:10" ht="57.75" customHeight="1" x14ac:dyDescent="0.2">
      <c r="B48" s="14"/>
      <c r="C48" s="1128" t="s">
        <v>4</v>
      </c>
      <c r="D48" s="1128"/>
      <c r="E48" s="1129"/>
      <c r="F48" s="15">
        <v>20.45</v>
      </c>
      <c r="G48" s="16">
        <v>6.46</v>
      </c>
      <c r="H48" s="16">
        <v>4.53</v>
      </c>
      <c r="I48" s="16">
        <v>26.84</v>
      </c>
      <c r="J48" s="17">
        <v>32.729999999999997</v>
      </c>
    </row>
    <row r="49" spans="2:10" ht="57.75" customHeight="1" thickBot="1" x14ac:dyDescent="0.25">
      <c r="B49" s="18"/>
      <c r="C49" s="1130" t="s">
        <v>5</v>
      </c>
      <c r="D49" s="1130"/>
      <c r="E49" s="1131"/>
      <c r="F49" s="19">
        <v>7.76</v>
      </c>
      <c r="G49" s="20" t="s">
        <v>531</v>
      </c>
      <c r="H49" s="20">
        <v>1.65</v>
      </c>
      <c r="I49" s="20">
        <v>22.25</v>
      </c>
      <c r="J49" s="21">
        <v>5.93</v>
      </c>
    </row>
    <row r="50" spans="2:10" ht="13.2" x14ac:dyDescent="0.2"/>
  </sheetData>
  <sheetProtection algorithmName="SHA-512" hashValue="T+/6TstaucASlh6EyNNgIEwhUq7bf4abFtYwH6Dz727usaXhaNHnwfliA2/e6QkFJ8nJ4u/CDNMhzCcq98bdoQ==" saltValue="HryoF3oN9XJJc3ElSGCr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dcterms:created xsi:type="dcterms:W3CDTF">2025-02-19T02:50:00Z</dcterms:created>
  <dcterms:modified xsi:type="dcterms:W3CDTF">2025-09-26T10:29:41Z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2025-09-26T10:29:41Z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adfcf00b-380d-4b3e-81ea-786c2963786f</vt:lpwstr>
  </property>
  <property fmtid="{D5CDD505-2E9C-101B-9397-08002B2CF9AE}" pid="8" name="MSIP_Label_defa4170-0d19-0005-0004-bc88714345d2_ContentBits">
    <vt:lpwstr>0</vt:lpwstr>
  </property>
</Properties>
</file>