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3AA27BD4-9D07-40F6-8DE5-F8E8B3F0E587}"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E37" i="10"/>
  <c r="C37" i="10"/>
  <c r="BE36" i="10"/>
  <c r="C36" i="10"/>
  <c r="CO35" i="10"/>
  <c r="CO36" i="10" s="1"/>
  <c r="CO37" i="10" s="1"/>
  <c r="BE35" i="10"/>
  <c r="CO34" i="10"/>
  <c r="BW34" i="10"/>
  <c r="BW35" i="10" s="1"/>
  <c r="BW36" i="10" s="1"/>
  <c r="BW37"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AM37" i="10" s="1"/>
</calcChain>
</file>

<file path=xl/sharedStrings.xml><?xml version="1.0" encoding="utf-8"?>
<sst xmlns="http://schemas.openxmlformats.org/spreadsheetml/2006/main" count="1147" uniqueCount="582">
  <si>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</si>
  <si>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</si>
  <si>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</si>
  <si>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</si>
  <si>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</si>
  <si>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</si>
  <si>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</si>
  <si>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</si>
  <si>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</si>
  <si>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</si>
  <si>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</si>
  <si>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</si>
  <si>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</si>
  <si>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</si>
  <si>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</si>
  <si>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</si>
  <si>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</si>
  <si>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</si>
  <si>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</si>
  <si>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</si>
  <si>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</si>
  <si>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</si>
  <si>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</si>
  <si>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</si>
  <si>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</si>
  <si>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</si>
  <si>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</si>
  <si>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</si>
  <si>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</si>
  <si>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</si>
  <si>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</si>
  <si>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</si>
  <si>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</si>
  <si>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</si>
  <si>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</si>
  <si>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</si>
  <si>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</si>
  <si>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</si>
  <si>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</si>
  <si>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</si>
  <si>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</si>
  <si>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</si>
  <si>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</si>
  <si>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</si>
  <si>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</si>
  <si>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</si>
  <si>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</si>
  <si>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</si>
  <si>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</si>
  <si>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</si>
  <si>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</si>
  <si>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</si>
  <si>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</si>
  <si>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</si>
  <si>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</si>
  <si>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</si>
  <si>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</si>
  <si>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</si>
  <si>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</si>
  <si>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</si>
  <si>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</si>
  <si>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</si>
  <si>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</si>
  <si>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</si>
  <si>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</si>
  <si>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</si>
  <si>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</si>
  <si>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</si>
  <si>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</si>
  <si>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</si>
  <si>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</si>
  <si>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</si>
  <si>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</si>
  <si>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</si>
  <si>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</si>
  <si>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</si>
  <si>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</si>
  <si>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</si>
  <si>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</si>
  <si>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</si>
  <si>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</si>
  <si>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</si>
  <si>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</si>
  <si>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</si>
  <si>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</si>
  <si>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</si>
  <si>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</si>
  <si>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</si>
  <si>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</si>
  <si>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</si>
  <si>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</si>
  <si>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</si>
  <si>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</si>
  <si>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</si>
  <si>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下呂市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</si>
  <si>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</si>
  <si>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</si>
  <si>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</si>
  <si>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</si>
  <si>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</si>
  <si>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</si>
  <si>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</si>
  <si>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</si>
  <si>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</si>
  <si>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</si>
  <si>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</si>
  <si>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</si>
  <si>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</si>
  <si>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</si>
  <si>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</si>
  <si>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</si>
  <si>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</si>
  <si>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</si>
  <si>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</si>
  <si>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</si>
  <si>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</si>
  <si>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</si>
  <si>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</si>
  <si>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</si>
  <si>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</si>
  <si>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</si>
  <si>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</si>
  <si>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</si>
  <si>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</si>
  <si>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</si>
  <si>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</si>
  <si>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</si>
  <si>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</si>
  <si>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</si>
  <si>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</si>
  <si>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</si>
  <si>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</si>
  <si>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</si>
  <si>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</si>
  <si>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</si>
  <si>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</si>
  <si>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</si>
  <si>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</si>
  <si>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</si>
  <si>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</si>
  <si>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</si>
  <si>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</si>
  <si>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</si>
  <si>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</si>
  <si>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</si>
  <si>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</si>
  <si>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</si>
  <si>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</si>
  <si>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</si>
  <si>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</si>
  <si>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</si>
  <si>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</si>
  <si>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</si>
  <si>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</si>
  <si>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</si>
  <si>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</si>
  <si>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</si>
  <si>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</si>
  <si>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</si>
  <si>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</si>
  <si>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</si>
  <si>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</si>
  <si>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</si>
  <si>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</si>
  <si>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</si>
  <si>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</si>
  <si>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</si>
  <si>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</si>
  <si>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</si>
  <si>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</si>
  <si>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</si>
  <si>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</si>
  <si>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</si>
  <si>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</si>
  <si>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</si>
  <si>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</si>
  <si>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</si>
  <si>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</si>
  <si>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</si>
  <si>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</si>
  <si>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</si>
  <si>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</si>
  <si>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</si>
  <si>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</si>
  <si>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</si>
  <si>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</si>
  <si>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</si>
  <si>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</si>
  <si>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</si>
  <si>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</si>
  <si>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</si>
  <si>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</si>
  <si>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</si>
  <si>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</si>
  <si>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</si>
  <si>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</si>
  <si>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</si>
  <si>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</si>
  <si>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</si>
  <si>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</si>
  <si>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</si>
  <si>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</si>
  <si>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</si>
  <si>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岐阜県下呂市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</si>
  <si>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</si>
  <si>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</si>
  <si>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</si>
  <si>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</si>
  <si>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</si>
  <si>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</si>
  <si>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</si>
  <si>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</si>
  <si>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</si>
  <si>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</si>
  <si>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</si>
  <si>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</si>
  <si>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</si>
  <si>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</si>
  <si>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</si>
  <si>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</si>
  <si>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</si>
  <si>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</si>
  <si>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</si>
  <si>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</si>
  <si>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</si>
  <si>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</si>
  <si>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</si>
  <si>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</si>
  <si>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</si>
  <si>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</si>
  <si>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</si>
  <si>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</si>
  <si>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</si>
  <si>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</si>
  <si>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</si>
  <si>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</si>
  <si>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</si>
  <si>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</si>
  <si>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</si>
  <si>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</si>
  <si>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</si>
  <si>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</si>
  <si>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</si>
  <si>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</si>
  <si>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</si>
  <si>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</si>
  <si>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</si>
  <si>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</si>
  <si>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</si>
  <si>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</si>
  <si>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</si>
  <si>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</si>
  <si>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</si>
  <si>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</si>
  <si>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</si>
  <si>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</si>
  <si>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</si>
  <si>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</si>
  <si>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</si>
  <si>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</si>
  <si>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</si>
  <si>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</si>
  <si>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</si>
  <si>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</si>
  <si>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</si>
  <si>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</si>
  <si>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</si>
  <si>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</si>
  <si>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</si>
  <si>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</si>
  <si>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</si>
  <si>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</si>
  <si>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</si>
  <si>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</si>
  <si>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</si>
  <si>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</si>
  <si>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</si>
  <si>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</si>
  <si>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</si>
  <si>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</si>
  <si>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</si>
  <si>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</si>
  <si>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</si>
  <si>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</si>
  <si>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</si>
  <si>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</si>
  <si>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</si>
  <si>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</si>
  <si>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</si>
  <si>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</si>
  <si>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</si>
  <si>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</si>
  <si>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</si>
  <si>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</si>
  <si>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</si>
  <si>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</si>
  <si>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</si>
  <si>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</si>
  <si>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</si>
  <si>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</si>
  <si>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</si>
  <si>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</si>
  <si>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</si>
  <si>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</si>
  <si>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</si>
  <si>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</si>
  <si>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</si>
  <si>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</si>
  <si>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</si>
  <si>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</si>
  <si>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</si>
  <si>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</si>
  <si>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</si>
  <si>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</si>
  <si>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</si>
  <si>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</si>
  <si>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</si>
  <si>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</si>
  <si>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</si>
  <si>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</si>
  <si>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</si>
  <si>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</si>
  <si>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</si>
  <si>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</si>
  <si>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</si>
  <si>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</si>
  <si>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</si>
  <si>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</si>
  <si>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</si>
  <si>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</si>
  <si>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</si>
  <si>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</si>
  <si>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</si>
  <si>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</si>
  <si>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</si>
  <si>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</si>
  <si>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</si>
  <si>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</si>
  <si>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</si>
  <si>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</si>
  <si>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</si>
  <si>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</si>
  <si>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</si>
  <si>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</si>
  <si>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</si>
  <si>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</si>
  <si>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</si>
  <si>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</si>
  <si>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</si>
  <si>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</si>
  <si>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</si>
  <si>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</si>
  <si>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</si>
  <si>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</si>
  <si>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岐阜県下呂市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</si>
  <si>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</si>
  <si>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</si>
  <si>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</si>
  <si>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</si>
  <si>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</si>
  <si>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</si>
  <si>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</si>
  <si>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</si>
  <si>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</si>
  <si>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</si>
  <si>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</si>
  <si>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</si>
  <si>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</si>
  <si>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</si>
  <si>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</si>
  <si>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</si>
  <si>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</si>
  <si>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</si>
  <si>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</si>
  <si>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</si>
  <si>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</si>
  <si>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</si>
  <si>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</si>
  <si>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</si>
  <si>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</si>
  <si>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</si>
  <si>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</si>
  <si>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</si>
  <si>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</si>
  <si>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</si>
  <si>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</si>
  <si>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</si>
  <si>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</si>
  <si>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</si>
  <si>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</si>
  <si>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</si>
  <si>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介護保険特別会計（介護サービス事業勘定）</t>
    <phoneticPr fontId="5"/>
  </si>
  <si>
    <t>介護保険特別会計（保険事業勘定）</t>
    <phoneticPr fontId="5"/>
  </si>
  <si>
    <t>国民健康保険事業特別会計（診療施設勘定）</t>
    <phoneticPr fontId="5"/>
  </si>
  <si>
    <t>水道事業会計</t>
    <phoneticPr fontId="5"/>
  </si>
  <si>
    <t>法適用企業</t>
    <phoneticPr fontId="5"/>
  </si>
  <si>
    <t>下水道事業会計</t>
    <phoneticPr fontId="5"/>
  </si>
  <si>
    <t>下呂温泉合掌村事業会計</t>
    <phoneticPr fontId="5"/>
  </si>
  <si>
    <t>金山病院事業会計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</si>
  <si>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</si>
  <si>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</si>
  <si>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</si>
  <si>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</si>
  <si>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</si>
  <si>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</si>
  <si>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</si>
  <si>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</si>
  <si>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</si>
  <si>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</si>
  <si>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</si>
  <si>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</si>
  <si>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</si>
  <si>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</si>
  <si>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</si>
  <si>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</si>
  <si>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</si>
  <si>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</si>
  <si>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</si>
  <si>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</si>
  <si>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</si>
  <si>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</si>
  <si>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</si>
  <si>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</si>
  <si>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</si>
  <si>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</si>
  <si>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</si>
  <si>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</si>
  <si>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</si>
  <si>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</si>
  <si>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</si>
  <si>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</si>
  <si>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</si>
  <si>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</si>
  <si>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</si>
  <si>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</si>
  <si>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</si>
  <si>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</si>
  <si>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</si>
  <si>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</si>
  <si>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</si>
  <si>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</si>
  <si>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</si>
  <si>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</si>
  <si>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</si>
  <si>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</si>
  <si>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</si>
  <si>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</si>
  <si>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</si>
  <si>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</si>
  <si>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</si>
  <si>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</si>
  <si>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</si>
  <si>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</si>
  <si>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</si>
  <si>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</si>
  <si>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</si>
  <si>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</si>
  <si>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</si>
  <si>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</si>
  <si>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</si>
  <si>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</si>
  <si>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</si>
  <si>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</si>
  <si>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</si>
  <si>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</si>
  <si>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</si>
  <si>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</si>
  <si>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</si>
  <si>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</si>
  <si>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</si>
  <si>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</si>
  <si>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</si>
  <si>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</si>
  <si>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</si>
  <si>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</si>
  <si>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</si>
  <si>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</si>
  <si>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</si>
  <si>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</si>
  <si>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</si>
  <si>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</si>
  <si>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</si>
  <si>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</si>
  <si>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</si>
  <si>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</si>
  <si>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</si>
  <si>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</si>
  <si>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</si>
  <si>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</si>
  <si>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</si>
  <si>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</si>
  <si>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</si>
  <si>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</si>
  <si>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</si>
  <si>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</si>
  <si>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</si>
  <si>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</si>
  <si>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</si>
  <si>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</si>
  <si>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</si>
  <si>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</si>
  <si>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</si>
  <si>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</si>
  <si>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</si>
  <si>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</si>
  <si>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</si>
  <si>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</si>
  <si>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</si>
  <si>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</si>
  <si>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</si>
  <si>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</si>
  <si>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</si>
  <si>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</si>
  <si>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</si>
  <si>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</si>
  <si>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</si>
  <si>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</si>
  <si>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</si>
  <si>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</si>
  <si>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</si>
  <si>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</si>
  <si>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</si>
  <si>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</si>
  <si>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</si>
  <si>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</si>
  <si>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</si>
  <si>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</si>
  <si>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</si>
  <si>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</si>
  <si>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</si>
  <si>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</si>
  <si>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</si>
  <si>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</si>
  <si>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</si>
  <si>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4.55</t>
  </si>
  <si>
    <t>▲ 3.07</t>
  </si>
  <si>
    <t>▲ 0.90</t>
  </si>
  <si>
    <t>▲ 0.85</t>
  </si>
  <si>
    <t>一般会計</t>
  </si>
  <si>
    <t>水道事業会計</t>
  </si>
  <si>
    <t>下水道事業会計</t>
  </si>
  <si>
    <t>介護保険特別会計（保険事業勘定）</t>
  </si>
  <si>
    <t>下呂温泉合掌村事業会計</t>
  </si>
  <si>
    <t>▲ 0.04</t>
  </si>
  <si>
    <t>国民健康保険事業特別会計（事業勘定）</t>
  </si>
  <si>
    <t>国民健康保険事業特別会計（診療施設勘定）</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</si>
  <si>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</si>
  <si>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</si>
  <si>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</si>
  <si>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</si>
  <si>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</si>
  <si>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</si>
  <si>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</si>
  <si>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</si>
  <si>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</si>
  <si>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</si>
  <si>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</si>
  <si>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後期高齢者医療連合(一般会計分)</t>
    <rPh sb="0" eb="2">
      <t>コウキ</t>
    </rPh>
    <rPh sb="2" eb="4">
      <t>コウレイ</t>
    </rPh>
    <rPh sb="4" eb="5">
      <t>シャ</t>
    </rPh>
    <rPh sb="5" eb="7">
      <t>イリョウ</t>
    </rPh>
    <rPh sb="7" eb="9">
      <t>レンゴウ</t>
    </rPh>
    <rPh sb="10" eb="12">
      <t>イッパン</t>
    </rPh>
    <rPh sb="12" eb="14">
      <t>カイケイ</t>
    </rPh>
    <rPh sb="14" eb="15">
      <t>ブン</t>
    </rPh>
    <phoneticPr fontId="2"/>
  </si>
  <si>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2"/>
  </si>
  <si>
    <t>地域振興基金</t>
    <rPh sb="0" eb="6">
      <t>チイキシンコウキキン</t>
    </rPh>
    <phoneticPr fontId="5"/>
  </si>
  <si>
    <t>公共事業基金</t>
    <rPh sb="0" eb="6">
      <t>コウキョウジギョウキキン</t>
    </rPh>
    <phoneticPr fontId="2"/>
  </si>
  <si>
    <t>ふるさと応援基金</t>
    <rPh sb="4" eb="8">
      <t>オウエンキキン</t>
    </rPh>
    <phoneticPr fontId="2"/>
  </si>
  <si>
    <t>地域福祉基金</t>
    <rPh sb="0" eb="6">
      <t>チイキフクシキキン</t>
    </rPh>
    <phoneticPr fontId="2"/>
  </si>
  <si>
    <t>災害対策基金</t>
    <rPh sb="0" eb="2">
      <t>サイガイ</t>
    </rPh>
    <rPh sb="2" eb="4">
      <t>タイサク</t>
    </rPh>
    <rPh sb="4" eb="6">
      <t>キキン</t>
    </rPh>
    <phoneticPr fontId="2"/>
  </si>
  <si>
    <t>基金から1,532百万円繰入、財産区から2百万円繰入</t>
    <rPh sb="0" eb="2">
      <t>キキン</t>
    </rPh>
    <rPh sb="9" eb="12">
      <t>ヒャクマンエン</t>
    </rPh>
    <rPh sb="12" eb="14">
      <t>クリイレ</t>
    </rPh>
    <rPh sb="15" eb="18">
      <t>ザイサンク</t>
    </rPh>
    <rPh sb="21" eb="24">
      <t>ヒャクマンエン</t>
    </rPh>
    <rPh sb="24" eb="26">
      <t>クリイレ</t>
    </rPh>
    <phoneticPr fontId="2"/>
  </si>
  <si>
    <t>基金から130百万円繰入</t>
    <rPh sb="0" eb="2">
      <t>キキン</t>
    </rPh>
    <phoneticPr fontId="2"/>
  </si>
  <si>
    <t>基金から47百万円繰入</t>
    <rPh sb="0" eb="2">
      <t>キキン</t>
    </rPh>
    <rPh sb="6" eb="9">
      <t>ヒャクマンエン</t>
    </rPh>
    <rPh sb="9" eb="11">
      <t>クリイレ</t>
    </rPh>
    <phoneticPr fontId="2"/>
  </si>
  <si>
    <t>ホリスティック南飛騨</t>
    <rPh sb="7" eb="10">
      <t>ミナミヒダ</t>
    </rPh>
    <phoneticPr fontId="2"/>
  </si>
  <si>
    <t>飛騨小坂観光</t>
    <rPh sb="0" eb="6">
      <t>ヒダオサカカンコウ</t>
    </rPh>
    <phoneticPr fontId="2"/>
  </si>
  <si>
    <t>下呂ふるさと文化財団</t>
    <rPh sb="0" eb="2">
      <t>ゲロ</t>
    </rPh>
    <rPh sb="6" eb="10">
      <t>ブンカザイダン</t>
    </rPh>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</si>
  <si>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</si>
  <si>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</si>
  <si>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</si>
  <si>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</si>
  <si>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</si>
  <si>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</si>
  <si>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他団体と比較して高いものの、早期健全化基準である25%は大きく下回っており、また将来負担比率は類似他団体と比べて低くなっている。これは財政計画基本方針において「地方債の借入額は償還額を超えない範囲」と定め地方債残高を抑制してきたためであり、今後についても交付税措置がある有利な地方債を活用し、毎年上限額を設定するなど地方債残高抑制に努め、2040年までに実質公債費比率を10%以下にすることを目標とする。</t>
    <rPh sb="0" eb="2">
      <t>ジッシツ</t>
    </rPh>
    <rPh sb="2" eb="4">
      <t>コウサイ</t>
    </rPh>
    <rPh sb="4" eb="5">
      <t>ヒ</t>
    </rPh>
    <rPh sb="5" eb="7">
      <t>ヒリツ</t>
    </rPh>
    <rPh sb="8" eb="10">
      <t>ルイジ</t>
    </rPh>
    <rPh sb="10" eb="13">
      <t>タダンタイ</t>
    </rPh>
    <rPh sb="14" eb="16">
      <t>ヒカク</t>
    </rPh>
    <rPh sb="18" eb="19">
      <t>タカ</t>
    </rPh>
    <rPh sb="24" eb="26">
      <t>ソウキ</t>
    </rPh>
    <rPh sb="26" eb="29">
      <t>ケンゼンカ</t>
    </rPh>
    <rPh sb="29" eb="31">
      <t>キジュン</t>
    </rPh>
    <rPh sb="38" eb="39">
      <t>オオ</t>
    </rPh>
    <rPh sb="41" eb="43">
      <t>シタマワ</t>
    </rPh>
    <rPh sb="50" eb="52">
      <t>ショウライ</t>
    </rPh>
    <rPh sb="52" eb="56">
      <t>フタンヒリツ</t>
    </rPh>
    <rPh sb="57" eb="59">
      <t>ルイジ</t>
    </rPh>
    <rPh sb="59" eb="62">
      <t>タダンタイ</t>
    </rPh>
    <rPh sb="63" eb="64">
      <t>クラ</t>
    </rPh>
    <rPh sb="66" eb="67">
      <t>ヒク</t>
    </rPh>
    <rPh sb="77" eb="79">
      <t>ザイセイ</t>
    </rPh>
    <rPh sb="79" eb="81">
      <t>ケイカク</t>
    </rPh>
    <rPh sb="81" eb="85">
      <t>キホンホウシン</t>
    </rPh>
    <rPh sb="90" eb="93">
      <t>チホウサイ</t>
    </rPh>
    <rPh sb="94" eb="97">
      <t>カリイレガク</t>
    </rPh>
    <rPh sb="98" eb="101">
      <t>ショウカンガク</t>
    </rPh>
    <rPh sb="102" eb="103">
      <t>コ</t>
    </rPh>
    <rPh sb="106" eb="108">
      <t>ハンイ</t>
    </rPh>
    <rPh sb="110" eb="111">
      <t>サダ</t>
    </rPh>
    <rPh sb="112" eb="115">
      <t>チホウサイ</t>
    </rPh>
    <rPh sb="115" eb="117">
      <t>ザンダカ</t>
    </rPh>
    <rPh sb="118" eb="120">
      <t>ヨクセイ</t>
    </rPh>
    <rPh sb="130" eb="132">
      <t>コンゴ</t>
    </rPh>
    <rPh sb="137" eb="140">
      <t>コウフゼイ</t>
    </rPh>
    <rPh sb="140" eb="142">
      <t>ソチ</t>
    </rPh>
    <rPh sb="145" eb="147">
      <t>ユウリ</t>
    </rPh>
    <rPh sb="148" eb="151">
      <t>チホウサイ</t>
    </rPh>
    <rPh sb="152" eb="154">
      <t>カツヨウ</t>
    </rPh>
    <rPh sb="156" eb="158">
      <t>マイトシ</t>
    </rPh>
    <rPh sb="158" eb="161">
      <t>ジョウゲンガク</t>
    </rPh>
    <rPh sb="162" eb="164">
      <t>セッテイ</t>
    </rPh>
    <rPh sb="168" eb="171">
      <t>チホウサイ</t>
    </rPh>
    <rPh sb="171" eb="173">
      <t>ザンダカ</t>
    </rPh>
    <rPh sb="173" eb="175">
      <t>ヨクセイ</t>
    </rPh>
    <rPh sb="176" eb="177">
      <t>ツト</t>
    </rPh>
    <rPh sb="183" eb="184">
      <t>ネン</t>
    </rPh>
    <rPh sb="187" eb="189">
      <t>ジッシツ</t>
    </rPh>
    <rPh sb="189" eb="191">
      <t>コウサイ</t>
    </rPh>
    <rPh sb="191" eb="192">
      <t>ヒ</t>
    </rPh>
    <rPh sb="192" eb="194">
      <t>ヒリツ</t>
    </rPh>
    <rPh sb="198" eb="200">
      <t>イカ</t>
    </rPh>
    <rPh sb="206" eb="208">
      <t>モクヒョウ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</si>
  <si>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</si>
  <si>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</si>
  <si>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</si>
  <si>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残高が減少したことなどが寄与し、引き続き類似団体より低い数値である。有形固定資産減価償却率は、施設の除却や更新の推進により数値が改善されるが、全国平均より高い数値であることから資産の老朽化が着実に進んでいる。合併市である当市は合併前の団体が設置した公共施設をそのまま引き継ぎ、その後、類似施設の整理統合を進めてきたが、現状では同種の機能を持つ施設が重複しているものもある。今後、公共施設等総合管理計画に基づき、必要な施設を見定め老朽化対策等に取り組んでいく必要がある。</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</si>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</sst>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97D7665-98DB-4BAD-878E-DBEDF87FCE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69604</c:v>
                </c:pt>
                <c:pt idx="3">
                  <c:v>68410</c:v>
                </c:pt>
                <c:pt idx="4">
                  <c:v>73019</c:v>
                </c:pt>
              </c:numCache>
            </c:numRef>
          </c:val>
          <c:smooth val="0"/>
          <c:extLst>
            <c:ext xmlns:c16="http://schemas.microsoft.com/office/drawing/2014/chart" uri="{C3380CC4-5D6E-409C-BE32-E72D297353CC}">
              <c16:uniqueId val="{00000000-5569-41EA-A9F5-370C81026E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109825</c:v>
                </c:pt>
                <c:pt idx="1">
                  <c:v>97119</c:v>
                </c:pt>
                <c:pt idx="2">
                  <c:v>152762</c:v>
                </c:pt>
                <c:pt idx="3">
                  <c:v>104572</c:v>
                </c:pt>
                <c:pt idx="4">
                  <c:v>99134</c:v>
                </c:pt>
              </c:numCache>
            </c:numRef>
          </c:val>
          <c:smooth val="0"/>
          <c:extLst>
            <c:ext xmlns:c16="http://schemas.microsoft.com/office/drawing/2014/chart" uri="{C3380CC4-5D6E-409C-BE32-E72D297353CC}">
              <c16:uniqueId val="{00000001-5569-41EA-A9F5-370C81026E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4.62</c:v>
                </c:pt>
                <c:pt idx="1">
                  <c:v>8.9</c:v>
                </c:pt>
                <c:pt idx="2">
                  <c:v>8.9</c:v>
                </c:pt>
                <c:pt idx="3">
                  <c:v>10</c:v>
                </c:pt>
                <c:pt idx="4">
                  <c:v>7.57</c:v>
                </c:pt>
              </c:numCache>
            </c:numRef>
          </c:val>
          <c:extLst>
            <c:ext xmlns:c16="http://schemas.microsoft.com/office/drawing/2014/chart" uri="{C3380CC4-5D6E-409C-BE32-E72D297353CC}">
              <c16:uniqueId val="{00000000-4BFE-4D9F-9173-F0884CE8A9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40.97</c:v>
                </c:pt>
                <c:pt idx="1">
                  <c:v>31.97</c:v>
                </c:pt>
                <c:pt idx="2">
                  <c:v>33.270000000000003</c:v>
                </c:pt>
                <c:pt idx="3">
                  <c:v>33.119999999999997</c:v>
                </c:pt>
                <c:pt idx="4">
                  <c:v>35.090000000000003</c:v>
                </c:pt>
              </c:numCache>
            </c:numRef>
          </c:val>
          <c:extLst>
            <c:ext xmlns:c16="http://schemas.microsoft.com/office/drawing/2014/chart" uri="{C3380CC4-5D6E-409C-BE32-E72D297353CC}">
              <c16:uniqueId val="{00000001-4BFE-4D9F-9173-F0884CE8A9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-4.55</c:v>
                </c:pt>
                <c:pt idx="1">
                  <c:v>-3.07</c:v>
                </c:pt>
                <c:pt idx="2">
                  <c:v>2.4300000000000002</c:v>
                </c:pt>
                <c:pt idx="3">
                  <c:v>-0.9</c:v>
                </c:pt>
                <c:pt idx="4">
                  <c:v>-0.85</c:v>
                </c:pt>
              </c:numCache>
            </c:numRef>
          </c:val>
          <c:smooth val="0"/>
          <c:extLst>
            <c:ext xmlns:c16="http://schemas.microsoft.com/office/drawing/2014/chart" uri="{C3380CC4-5D6E-409C-BE32-E72D297353CC}">
              <c16:uniqueId val="{00000002-4BFE-4D9F-9173-F0884CE8A9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c:v>
                </c:pt>
                <c:pt idx="2">
                  <c:v>#N/A</c:v>
                </c:pt>
                <c:pt idx="3">
                  <c:v>0.11</c:v>
                </c:pt>
                <c:pt idx="4">
                  <c:v>#N/A</c:v>
                </c:pt>
                <c:pt idx="5">
                  <c:v>7.0000000000000007E-2</c:v>
                </c:pt>
                <c:pt idx="6">
                  <c:v>#N/A</c:v>
                </c:pt>
                <c:pt idx="7">
                  <c:v>0.2</c:v>
                </c:pt>
                <c:pt idx="8">
                  <c:v>#N/A</c:v>
                </c:pt>
                <c:pt idx="9">
                  <c:v>0.1</c:v>
                </c:pt>
              </c:numCache>
            </c:numRef>
          </c:val>
          <c:extLst>
            <c:ext xmlns:c16="http://schemas.microsoft.com/office/drawing/2014/chart" uri="{C3380CC4-5D6E-409C-BE32-E72D297353CC}">
              <c16:uniqueId val="{00000000-3BE8-4846-BE61-A1FEE28079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E8-4846-BE61-A1FEE28079A1}"/>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0.08</c:v>
                </c:pt>
                <c:pt idx="4">
                  <c:v>#N/A</c:v>
                </c:pt>
                <c:pt idx="5">
                  <c:v>0.12</c:v>
                </c:pt>
                <c:pt idx="6">
                  <c:v>#N/A</c:v>
                </c:pt>
                <c:pt idx="7">
                  <c:v>0.12</c:v>
                </c:pt>
                <c:pt idx="8">
                  <c:v>#N/A</c:v>
                </c:pt>
                <c:pt idx="9">
                  <c:v>0.1</c:v>
                </c:pt>
              </c:numCache>
            </c:numRef>
          </c:val>
          <c:extLst>
            <c:ext xmlns:c16="http://schemas.microsoft.com/office/drawing/2014/chart" uri="{C3380CC4-5D6E-409C-BE32-E72D297353CC}">
              <c16:uniqueId val="{00000002-3BE8-4846-BE61-A1FEE28079A1}"/>
            </c:ext>
          </c:extLst>
        </c:ser>
        <c:ser>
          <c:idx val="3"/>
          <c:order val="3"/>
          <c:tx>
            <c:strRef>
              <c:f>データシート!$A$30</c:f>
              <c:strCache>
                <c:ptCount val="1"/>
                <c:pt idx="0">
                  <c:v>国民健康保険事業特別会計（診療施設勘定）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0.05</c:v>
                </c:pt>
                <c:pt idx="4">
                  <c:v>#N/A</c:v>
                </c:pt>
                <c:pt idx="5">
                  <c:v>0.08</c:v>
                </c:pt>
                <c:pt idx="6">
                  <c:v>#N/A</c:v>
                </c:pt>
                <c:pt idx="7">
                  <c:v>0.14000000000000001</c:v>
                </c:pt>
                <c:pt idx="8">
                  <c:v>#N/A</c:v>
                </c:pt>
                <c:pt idx="9">
                  <c:v>0.16</c:v>
                </c:pt>
              </c:numCache>
            </c:numRef>
          </c:val>
          <c:extLst>
            <c:ext xmlns:c16="http://schemas.microsoft.com/office/drawing/2014/chart" uri="{C3380CC4-5D6E-409C-BE32-E72D297353CC}">
              <c16:uniqueId val="{00000003-3BE8-4846-BE61-A1FEE28079A1}"/>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2.17</c:v>
                </c:pt>
                <c:pt idx="2">
                  <c:v>#N/A</c:v>
                </c:pt>
                <c:pt idx="3">
                  <c:v>0.71</c:v>
                </c:pt>
                <c:pt idx="4">
                  <c:v>#N/A</c:v>
                </c:pt>
                <c:pt idx="5">
                  <c:v>0.79</c:v>
                </c:pt>
                <c:pt idx="6">
                  <c:v>#N/A</c:v>
                </c:pt>
                <c:pt idx="7">
                  <c:v>0.76</c:v>
                </c:pt>
                <c:pt idx="8">
                  <c:v>#N/A</c:v>
                </c:pt>
                <c:pt idx="9">
                  <c:v>0.55000000000000004</c:v>
                </c:pt>
              </c:numCache>
            </c:numRef>
          </c:val>
          <c:extLst>
            <c:ext xmlns:c16="http://schemas.microsoft.com/office/drawing/2014/chart" uri="{C3380CC4-5D6E-409C-BE32-E72D297353CC}">
              <c16:uniqueId val="{00000004-3BE8-4846-BE61-A1FEE28079A1}"/>
            </c:ext>
          </c:extLst>
        </c:ser>
        <c:ser>
          <c:idx val="5"/>
          <c:order val="5"/>
          <c:tx>
            <c:strRef>
              <c:f>データシート!$A$32</c:f>
              <c:strCache>
                <c:ptCount val="1"/>
                <c:pt idx="0">
                  <c:v>下呂温泉合掌村事業会計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1.61</c:v>
                </c:pt>
                <c:pt idx="2">
                  <c:v>#N/A</c:v>
                </c:pt>
                <c:pt idx="3">
                  <c:v>0.09</c:v>
                </c:pt>
                <c:pt idx="4">
                  <c:v>0.04</c:v>
                </c:pt>
                <c:pt idx="5">
                  <c:v>#N/A</c:v>
                </c:pt>
                <c:pt idx="6">
                  <c:v>#N/A</c:v>
                </c:pt>
                <c:pt idx="7">
                  <c:v>0.27</c:v>
                </c:pt>
                <c:pt idx="8">
                  <c:v>#N/A</c:v>
                </c:pt>
                <c:pt idx="9">
                  <c:v>0.85</c:v>
                </c:pt>
              </c:numCache>
            </c:numRef>
          </c:val>
          <c:extLst>
            <c:ext xmlns:c16="http://schemas.microsoft.com/office/drawing/2014/chart" uri="{C3380CC4-5D6E-409C-BE32-E72D297353CC}">
              <c16:uniqueId val="{00000005-3BE8-4846-BE61-A1FEE28079A1}"/>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0.73</c:v>
                </c:pt>
                <c:pt idx="4">
                  <c:v>#N/A</c:v>
                </c:pt>
                <c:pt idx="5">
                  <c:v>1.1299999999999999</c:v>
                </c:pt>
                <c:pt idx="6">
                  <c:v>#N/A</c:v>
                </c:pt>
                <c:pt idx="7">
                  <c:v>1.49</c:v>
                </c:pt>
                <c:pt idx="8">
                  <c:v>#N/A</c:v>
                </c:pt>
                <c:pt idx="9">
                  <c:v>1.1100000000000001</c:v>
                </c:pt>
              </c:numCache>
            </c:numRef>
          </c:val>
          <c:extLst>
            <c:ext xmlns:c16="http://schemas.microsoft.com/office/drawing/2014/chart" uri="{C3380CC4-5D6E-409C-BE32-E72D297353CC}">
              <c16:uniqueId val="{00000006-3BE8-4846-BE61-A1FEE28079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c:v>
                </c:pt>
                <c:pt idx="4">
                  <c:v>#N/A</c:v>
                </c:pt>
                <c:pt idx="5">
                  <c:v>1.32</c:v>
                </c:pt>
                <c:pt idx="6">
                  <c:v>#N/A</c:v>
                </c:pt>
                <c:pt idx="7">
                  <c:v>2.02</c:v>
                </c:pt>
                <c:pt idx="8">
                  <c:v>#N/A</c:v>
                </c:pt>
                <c:pt idx="9">
                  <c:v>2.11</c:v>
                </c:pt>
              </c:numCache>
            </c:numRef>
          </c:val>
          <c:extLst>
            <c:ext xmlns:c16="http://schemas.microsoft.com/office/drawing/2014/chart" uri="{C3380CC4-5D6E-409C-BE32-E72D297353CC}">
              <c16:uniqueId val="{00000007-3BE8-4846-BE61-A1FEE28079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9.26</c:v>
                </c:pt>
                <c:pt idx="2">
                  <c:v>#N/A</c:v>
                </c:pt>
                <c:pt idx="3">
                  <c:v>7.82</c:v>
                </c:pt>
                <c:pt idx="4">
                  <c:v>#N/A</c:v>
                </c:pt>
                <c:pt idx="5">
                  <c:v>7.03</c:v>
                </c:pt>
                <c:pt idx="6">
                  <c:v>#N/A</c:v>
                </c:pt>
                <c:pt idx="7">
                  <c:v>7.11</c:v>
                </c:pt>
                <c:pt idx="8">
                  <c:v>#N/A</c:v>
                </c:pt>
                <c:pt idx="9">
                  <c:v>6.15</c:v>
                </c:pt>
              </c:numCache>
            </c:numRef>
          </c:val>
          <c:extLst>
            <c:ext xmlns:c16="http://schemas.microsoft.com/office/drawing/2014/chart" uri="{C3380CC4-5D6E-409C-BE32-E72D297353CC}">
              <c16:uniqueId val="{00000008-3BE8-4846-BE61-A1FEE28079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4.6100000000000003</c:v>
                </c:pt>
                <c:pt idx="2">
                  <c:v>#N/A</c:v>
                </c:pt>
                <c:pt idx="3">
                  <c:v>8.8699999999999992</c:v>
                </c:pt>
                <c:pt idx="4">
                  <c:v>#N/A</c:v>
                </c:pt>
                <c:pt idx="5">
                  <c:v>8.89</c:v>
                </c:pt>
                <c:pt idx="6">
                  <c:v>#N/A</c:v>
                </c:pt>
                <c:pt idx="7">
                  <c:v>9.99</c:v>
                </c:pt>
                <c:pt idx="8">
                  <c:v>#N/A</c:v>
                </c:pt>
                <c:pt idx="9">
                  <c:v>7.56</c:v>
                </c:pt>
              </c:numCache>
            </c:numRef>
          </c:val>
          <c:extLst>
            <c:ext xmlns:c16="http://schemas.microsoft.com/office/drawing/2014/chart" uri="{C3380CC4-5D6E-409C-BE32-E72D297353CC}">
              <c16:uniqueId val="{00000009-3BE8-4846-BE61-A1FEE28079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3224</c:v>
                </c:pt>
                <c:pt idx="5">
                  <c:v>3264</c:v>
                </c:pt>
                <c:pt idx="8">
                  <c:v>3151</c:v>
                </c:pt>
                <c:pt idx="11">
                  <c:v>2908</c:v>
                </c:pt>
                <c:pt idx="14">
                  <c:v>2692</c:v>
                </c:pt>
              </c:numCache>
            </c:numRef>
          </c:val>
          <c:extLst>
            <c:ext xmlns:c16="http://schemas.microsoft.com/office/drawing/2014/chart" uri="{C3380CC4-5D6E-409C-BE32-E72D297353CC}">
              <c16:uniqueId val="{00000000-0E99-45F2-B45D-AE1BD40038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99-45F2-B45D-AE1BD40038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17</c:v>
                </c:pt>
                <c:pt idx="6">
                  <c:v>16</c:v>
                </c:pt>
                <c:pt idx="9">
                  <c:v>8</c:v>
                </c:pt>
                <c:pt idx="12">
                  <c:v>8</c:v>
                </c:pt>
              </c:numCache>
            </c:numRef>
          </c:val>
          <c:extLst>
            <c:ext xmlns:c16="http://schemas.microsoft.com/office/drawing/2014/chart" uri="{C3380CC4-5D6E-409C-BE32-E72D297353CC}">
              <c16:uniqueId val="{00000002-0E99-45F2-B45D-AE1BD40038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99-45F2-B45D-AE1BD40038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1680</c:v>
                </c:pt>
                <c:pt idx="3">
                  <c:v>1666</c:v>
                </c:pt>
                <c:pt idx="6">
                  <c:v>1582</c:v>
                </c:pt>
                <c:pt idx="9">
                  <c:v>1620</c:v>
                </c:pt>
                <c:pt idx="12">
                  <c:v>1319</c:v>
                </c:pt>
              </c:numCache>
            </c:numRef>
          </c:val>
          <c:extLst>
            <c:ext xmlns:c16="http://schemas.microsoft.com/office/drawing/2014/chart" uri="{C3380CC4-5D6E-409C-BE32-E72D297353CC}">
              <c16:uniqueId val="{00000004-0E99-45F2-B45D-AE1BD40038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9-45F2-B45D-AE1BD40038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99-45F2-B45D-AE1BD40038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2827</c:v>
                </c:pt>
                <c:pt idx="3">
                  <c:v>2874</c:v>
                </c:pt>
                <c:pt idx="6">
                  <c:v>2752</c:v>
                </c:pt>
                <c:pt idx="9">
                  <c:v>2607</c:v>
                </c:pt>
                <c:pt idx="12">
                  <c:v>2497</c:v>
                </c:pt>
              </c:numCache>
            </c:numRef>
          </c:val>
          <c:extLst>
            <c:ext xmlns:c16="http://schemas.microsoft.com/office/drawing/2014/chart" uri="{C3380CC4-5D6E-409C-BE32-E72D297353CC}">
              <c16:uniqueId val="{00000007-0E99-45F2-B45D-AE1BD40038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1300</c:v>
                </c:pt>
                <c:pt idx="2">
                  <c:v>#N/A</c:v>
                </c:pt>
                <c:pt idx="3">
                  <c:v>#N/A</c:v>
                </c:pt>
                <c:pt idx="4">
                  <c:v>1293</c:v>
                </c:pt>
                <c:pt idx="5">
                  <c:v>#N/A</c:v>
                </c:pt>
                <c:pt idx="6">
                  <c:v>#N/A</c:v>
                </c:pt>
                <c:pt idx="7">
                  <c:v>1199</c:v>
                </c:pt>
                <c:pt idx="8">
                  <c:v>#N/A</c:v>
                </c:pt>
                <c:pt idx="9">
                  <c:v>#N/A</c:v>
                </c:pt>
                <c:pt idx="10">
                  <c:v>1327</c:v>
                </c:pt>
                <c:pt idx="11">
                  <c:v>#N/A</c:v>
                </c:pt>
                <c:pt idx="12">
                  <c:v>#N/A</c:v>
                </c:pt>
                <c:pt idx="13">
                  <c:v>1132</c:v>
                </c:pt>
                <c:pt idx="14">
                  <c:v>#N/A</c:v>
                </c:pt>
              </c:numCache>
            </c:numRef>
          </c:val>
          <c:smooth val="0"/>
          <c:extLst>
            <c:ext xmlns:c16="http://schemas.microsoft.com/office/drawing/2014/chart" uri="{C3380CC4-5D6E-409C-BE32-E72D297353CC}">
              <c16:uniqueId val="{00000008-0E99-45F2-B45D-AE1BD40038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27080</c:v>
                </c:pt>
                <c:pt idx="5">
                  <c:v>25901</c:v>
                </c:pt>
                <c:pt idx="8">
                  <c:v>25724</c:v>
                </c:pt>
                <c:pt idx="11">
                  <c:v>24846</c:v>
                </c:pt>
                <c:pt idx="14">
                  <c:v>23735</c:v>
                </c:pt>
              </c:numCache>
            </c:numRef>
          </c:val>
          <c:extLst>
            <c:ext xmlns:c16="http://schemas.microsoft.com/office/drawing/2014/chart" uri="{C3380CC4-5D6E-409C-BE32-E72D297353CC}">
              <c16:uniqueId val="{00000000-6608-46F8-97B3-8631228503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165</c:v>
                </c:pt>
                <c:pt idx="5">
                  <c:v>127</c:v>
                </c:pt>
                <c:pt idx="8">
                  <c:v>85</c:v>
                </c:pt>
                <c:pt idx="11">
                  <c:v>53</c:v>
                </c:pt>
                <c:pt idx="14">
                  <c:v>34</c:v>
                </c:pt>
              </c:numCache>
            </c:numRef>
          </c:val>
          <c:extLst>
            <c:ext xmlns:c16="http://schemas.microsoft.com/office/drawing/2014/chart" uri="{C3380CC4-5D6E-409C-BE32-E72D297353CC}">
              <c16:uniqueId val="{00000001-6608-46F8-97B3-8631228503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11105</c:v>
                </c:pt>
                <c:pt idx="5">
                  <c:v>10360</c:v>
                </c:pt>
                <c:pt idx="8">
                  <c:v>10767</c:v>
                </c:pt>
                <c:pt idx="11">
                  <c:v>10560</c:v>
                </c:pt>
                <c:pt idx="14">
                  <c:v>11389</c:v>
                </c:pt>
              </c:numCache>
            </c:numRef>
          </c:val>
          <c:extLst>
            <c:ext xmlns:c16="http://schemas.microsoft.com/office/drawing/2014/chart" uri="{C3380CC4-5D6E-409C-BE32-E72D297353CC}">
              <c16:uniqueId val="{00000002-6608-46F8-97B3-8631228503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08-46F8-97B3-8631228503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08-46F8-97B3-8631228503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08-46F8-97B3-8631228503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4039</c:v>
                </c:pt>
                <c:pt idx="3">
                  <c:v>3976</c:v>
                </c:pt>
                <c:pt idx="6">
                  <c:v>3783</c:v>
                </c:pt>
                <c:pt idx="9">
                  <c:v>3597</c:v>
                </c:pt>
                <c:pt idx="12">
                  <c:v>3996</c:v>
                </c:pt>
              </c:numCache>
            </c:numRef>
          </c:val>
          <c:extLst>
            <c:ext xmlns:c16="http://schemas.microsoft.com/office/drawing/2014/chart" uri="{C3380CC4-5D6E-409C-BE32-E72D297353CC}">
              <c16:uniqueId val="{00000006-6608-46F8-97B3-8631228503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08-46F8-97B3-8631228503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14312</c:v>
                </c:pt>
                <c:pt idx="3">
                  <c:v>13146</c:v>
                </c:pt>
                <c:pt idx="6">
                  <c:v>11725</c:v>
                </c:pt>
                <c:pt idx="9">
                  <c:v>10599</c:v>
                </c:pt>
                <c:pt idx="12">
                  <c:v>9316</c:v>
                </c:pt>
              </c:numCache>
            </c:numRef>
          </c:val>
          <c:extLst>
            <c:ext xmlns:c16="http://schemas.microsoft.com/office/drawing/2014/chart" uri="{C3380CC4-5D6E-409C-BE32-E72D297353CC}">
              <c16:uniqueId val="{00000008-6608-46F8-97B3-8631228503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c:v>
                </c:pt>
                <c:pt idx="3">
                  <c:v>63</c:v>
                </c:pt>
                <c:pt idx="6">
                  <c:v>47</c:v>
                </c:pt>
                <c:pt idx="9">
                  <c:v>39</c:v>
                </c:pt>
                <c:pt idx="12">
                  <c:v>31</c:v>
                </c:pt>
              </c:numCache>
            </c:numRef>
          </c:val>
          <c:extLst>
            <c:ext xmlns:c16="http://schemas.microsoft.com/office/drawing/2014/chart" uri="{C3380CC4-5D6E-409C-BE32-E72D297353CC}">
              <c16:uniqueId val="{00000009-6608-46F8-97B3-8631228503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21564</c:v>
                </c:pt>
                <c:pt idx="3">
                  <c:v>21003</c:v>
                </c:pt>
                <c:pt idx="6">
                  <c:v>22168</c:v>
                </c:pt>
                <c:pt idx="9">
                  <c:v>22299</c:v>
                </c:pt>
                <c:pt idx="12">
                  <c:v>22026</c:v>
                </c:pt>
              </c:numCache>
            </c:numRef>
          </c:val>
          <c:extLst>
            <c:ext xmlns:c16="http://schemas.microsoft.com/office/drawing/2014/chart" uri="{C3380CC4-5D6E-409C-BE32-E72D297353CC}">
              <c16:uniqueId val="{0000000A-6608-46F8-97B3-8631228503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1645</c:v>
                </c:pt>
                <c:pt idx="2">
                  <c:v>#N/A</c:v>
                </c:pt>
                <c:pt idx="3">
                  <c:v>#N/A</c:v>
                </c:pt>
                <c:pt idx="4">
                  <c:v>1800</c:v>
                </c:pt>
                <c:pt idx="5">
                  <c:v>#N/A</c:v>
                </c:pt>
                <c:pt idx="6">
                  <c:v>#N/A</c:v>
                </c:pt>
                <c:pt idx="7">
                  <c:v>1147</c:v>
                </c:pt>
                <c:pt idx="8">
                  <c:v>#N/A</c:v>
                </c:pt>
                <c:pt idx="9">
                  <c:v>#N/A</c:v>
                </c:pt>
                <c:pt idx="10">
                  <c:v>1074</c:v>
                </c:pt>
                <c:pt idx="11">
                  <c:v>#N/A</c:v>
                </c:pt>
                <c:pt idx="12">
                  <c:v>#N/A</c:v>
                </c:pt>
                <c:pt idx="13">
                  <c:v>211</c:v>
                </c:pt>
                <c:pt idx="14">
                  <c:v>#N/A</c:v>
                </c:pt>
              </c:numCache>
            </c:numRef>
          </c:val>
          <c:smooth val="0"/>
          <c:extLst>
            <c:ext xmlns:c16="http://schemas.microsoft.com/office/drawing/2014/chart" uri="{C3380CC4-5D6E-409C-BE32-E72D297353CC}">
              <c16:uniqueId val="{0000000B-6608-46F8-97B3-8631228503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4785</c:v>
                </c:pt>
                <c:pt idx="1">
                  <c:v>4563</c:v>
                </c:pt>
                <c:pt idx="2">
                  <c:v>4791</c:v>
                </c:pt>
              </c:numCache>
            </c:numRef>
          </c:val>
          <c:extLst>
            <c:ext xmlns:c16="http://schemas.microsoft.com/office/drawing/2014/chart" uri="{C3380CC4-5D6E-409C-BE32-E72D297353CC}">
              <c16:uniqueId val="{00000000-8F48-4FCE-9A27-701657917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850</c:v>
                </c:pt>
                <c:pt idx="1">
                  <c:v>851</c:v>
                </c:pt>
                <c:pt idx="2">
                  <c:v>851</c:v>
                </c:pt>
              </c:numCache>
            </c:numRef>
          </c:val>
          <c:extLst>
            <c:ext xmlns:c16="http://schemas.microsoft.com/office/drawing/2014/chart" uri="{C3380CC4-5D6E-409C-BE32-E72D297353CC}">
              <c16:uniqueId val="{00000001-8F48-4FCE-9A27-701657917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4926</c:v>
                </c:pt>
                <c:pt idx="1">
                  <c:v>5923</c:v>
                </c:pt>
                <c:pt idx="2">
                  <c:v>7510</c:v>
                </c:pt>
              </c:numCache>
            </c:numRef>
          </c:val>
          <c:extLst>
            <c:ext xmlns:c16="http://schemas.microsoft.com/office/drawing/2014/chart" uri="{C3380CC4-5D6E-409C-BE32-E72D297353CC}">
              <c16:uniqueId val="{00000002-8F48-4FCE-9A27-701657917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{2847542C-D5A4-4D80-BE1A-D8ACCF6B8123}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84-4205-9884-410ABCEB49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{6F77BA69-7C22-42E8-A408-5A0BA7CBB359}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84-4205-9884-410ABCEB49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{3CF6A089-95C3-44DB-BCE0-A1EA67665EA8}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84-4205-9884-410ABCEB49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{9119CFDA-F96B-4FDF-BA40-5DD5C3116074}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84-4205-9884-410ABCEB49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{0C8CF6D7-1133-4E2C-A82F-2B02F31B70AD}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84-4205-9884-410ABCEB49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{E490C0D8-16A6-46CE-A9AD-C5A1CB11A30A}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84-4205-9884-410ABCEB4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{6076BB30-502B-4F88-944B-1AEA2E41400A}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84-4205-9884-410ABCEB4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{725005F8-5C61-4CCD-B235-60937CEEA3A1}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84-4205-9884-410ABCEB4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{014B11D7-05E4-4082-982E-88A22E9E936E}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84-4205-9884-410ABCEB49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62.2</c:v>
                </c:pt>
                <c:pt idx="16">
                  <c:v>64.099999999999994</c:v>
                </c:pt>
                <c:pt idx="24">
                  <c:v>65.8</c:v>
                </c:pt>
                <c:pt idx="32">
                  <c:v>65.400000000000006</c:v>
                </c:pt>
              </c:numCache>
            </c:numRef>
          </c:xVal>
          <c:yVal>
            <c:numRef>
              <c:f>公会計指標分析・財政指標組合せ分析表!$BP$51:$DC$51</c:f>
              <c:numCache>
                <c:formatCode>#,##0.0;"▲ "#,##0.0</c:formatCode>
                <c:ptCount val="40"/>
                <c:pt idx="0">
                  <c:v>15.9</c:v>
                </c:pt>
                <c:pt idx="8">
                  <c:v>16.7</c:v>
                </c:pt>
                <c:pt idx="16">
                  <c:v>10.1</c:v>
                </c:pt>
                <c:pt idx="24">
                  <c:v>9.8000000000000007</c:v>
                </c:pt>
                <c:pt idx="32">
                  <c:v>1.9</c:v>
                </c:pt>
              </c:numCache>
            </c:numRef>
          </c:yVal>
          <c:smooth val="0"/>
          <c:extLst>
            <c:ext xmlns:c16="http://schemas.microsoft.com/office/drawing/2014/chart" uri="{C3380CC4-5D6E-409C-BE32-E72D297353CC}">
              <c16:uniqueId val="{00000009-4784-4205-9884-410ABCEB49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{7C3DD2B3-C7D0-4560-8FD9-5010CF7E4E95}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84-4205-9884-410ABCEB49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{C1ECEE11-8BDE-4121-B330-ECCAECA0BC3F}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84-4205-9884-410ABCEB49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{F2511F36-390A-4F1C-9EEC-DA0513A90149}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84-4205-9884-410ABCEB49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{1FB9D35F-AD5E-442C-9CD8-2F87EBF5BB38}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84-4205-9884-410ABCEB49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{9BFB482E-92B6-4D12-852F-4B1D8351030E}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84-4205-9884-410ABCEB49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{C10A276C-626B-4EDC-BFB2-20DCC0764528}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84-4205-9884-410ABCEB4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{8BA8C539-4D07-470E-A9CF-7D042BB1F6C1}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84-4205-9884-410ABCEB4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{5EB1D7F6-D459-4DD2-9632-4D21CDE14621}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84-4205-9884-410ABCEB4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{13907578-6F5B-4525-B75D-CA742AA903CE}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84-4205-9884-410ABCEB49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63.2</c:v>
                </c:pt>
                <c:pt idx="24">
                  <c:v>65.3</c:v>
                </c:pt>
                <c:pt idx="32">
                  <c:v>66.900000000000006</c:v>
                </c:pt>
              </c:numCache>
            </c:numRef>
          </c:xVal>
          <c:yVal>
            <c:numRef>
              <c:f>公会計指標分析・財政指標組合せ分析表!$BP$55:$DC$55</c:f>
              <c:numCache>
                <c:formatCode>#,##0.0;"▲ "#,##0.0</c:formatCode>
                <c:ptCount val="40"/>
                <c:pt idx="0">
                  <c:v>38.700000000000003</c:v>
                </c:pt>
                <c:pt idx="8">
                  <c:v>32.5</c:v>
                </c:pt>
                <c:pt idx="16">
                  <c:v>25.4</c:v>
                </c:pt>
                <c:pt idx="24">
                  <c:v>17.600000000000001</c:v>
                </c:pt>
                <c:pt idx="32">
                  <c:v>17.2</c:v>
                </c:pt>
              </c:numCache>
            </c:numRef>
          </c:yVal>
          <c:smooth val="0"/>
          <c:extLst>
            <c:ext xmlns:c16="http://schemas.microsoft.com/office/drawing/2014/chart" uri="{C3380CC4-5D6E-409C-BE32-E72D297353CC}">
              <c16:uniqueId val="{00000013-4784-4205-9884-410ABCEB49CD}"/>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{0142CC0F-B0DA-421D-A21C-678A393149FE}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4AE-4A28-9748-2D94953CE8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{948647E8-8731-4746-B504-F56CA0309D49}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AE-4A28-9748-2D94953CE8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{10BA4D26-C88A-4BC5-A50C-96B2AD4C637E}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AE-4A28-9748-2D94953CE8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{72DF11B6-74E9-4CB4-A598-68564EC4406E}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AE-4A28-9748-2D94953CE8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{FCB7F3B4-7764-4D92-A906-EEA69E6EBEA1}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AE-4A28-9748-2D94953CE86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{A4210D7A-8CEC-4214-85D2-A5E406B73E59}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4AE-4A28-9748-2D94953CE86E}"/>
                </c:ext>
              </c:extLst>
            </c:dLbl>
            <c:dLbl>
              <c:idx val="16"/>
              <c:layout>
                <c:manualLayout>
                  <c:x val="-3.8851211645025224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{5761A313-21BA-4C45-A803-782CF3F06C35}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4AE-4A28-9748-2D94953CE86E}"/>
                </c:ext>
              </c:extLst>
            </c:dLbl>
            <c:dLbl>
              <c:idx val="24"/>
              <c:layout>
                <c:manualLayout>
                  <c:x val="-2.428947380512594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{FFBC33AF-4E04-4670-8B16-397FCC1A19DC}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4AE-4A28-9748-2D94953CE86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{7F02E5E1-717A-4511-A64C-1071CA02B8F0}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4AE-4A28-9748-2D94953CE8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12.3</c:v>
                </c:pt>
                <c:pt idx="16">
                  <c:v>11.7</c:v>
                </c:pt>
                <c:pt idx="24">
                  <c:v>11.6</c:v>
                </c:pt>
                <c:pt idx="32">
                  <c:v>11</c:v>
                </c:pt>
              </c:numCache>
            </c:numRef>
          </c:xVal>
          <c:yVal>
            <c:numRef>
              <c:f>公会計指標分析・財政指標組合せ分析表!$BP$73:$DC$73</c:f>
              <c:numCache>
                <c:formatCode>#,##0.0;"▲ "#,##0.0</c:formatCode>
                <c:ptCount val="40"/>
                <c:pt idx="0">
                  <c:v>15.9</c:v>
                </c:pt>
                <c:pt idx="8">
                  <c:v>16.7</c:v>
                </c:pt>
                <c:pt idx="16">
                  <c:v>10.1</c:v>
                </c:pt>
                <c:pt idx="24">
                  <c:v>9.8000000000000007</c:v>
                </c:pt>
                <c:pt idx="32">
                  <c:v>1.9</c:v>
                </c:pt>
              </c:numCache>
            </c:numRef>
          </c:yVal>
          <c:smooth val="0"/>
          <c:extLst>
            <c:ext xmlns:c16="http://schemas.microsoft.com/office/drawing/2014/chart" uri="{C3380CC4-5D6E-409C-BE32-E72D297353CC}">
              <c16:uniqueId val="{00000009-D4AE-4A28-9748-2D94953CE8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{8A20B85B-1999-45E9-9FE9-F9F611E80954}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4AE-4A28-9748-2D94953CE8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{5D9BCC62-568F-4CD5-8FBE-8584433C8589}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AE-4A28-9748-2D94953CE8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{7D973564-88B1-4BB4-AED5-4FEC09ED382E}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AE-4A28-9748-2D94953CE8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{D9A3DE5F-171D-463E-853C-B79FF0A606B2}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AE-4A28-9748-2D94953CE8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{ED25D428-48E9-4D8F-9E9D-364FBBAB390F}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AE-4A28-9748-2D94953CE8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{BE5D590B-B1AE-4AA8-BEB6-2085C6E4A07C}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4AE-4A28-9748-2D94953CE8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{5A54137D-8D79-4537-AD08-F6A66B253530}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4AE-4A28-9748-2D94953CE86E}"/>
                </c:ext>
              </c:extLst>
            </c:dLbl>
            <c:dLbl>
              <c:idx val="24"/>
              <c:layout>
                <c:manualLayout>
                  <c:x val="0"/>
                  <c:y val="1.632364253339425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{EFEAA6D7-66A9-43DC-8723-235F7FA917BF}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4AE-4A28-9748-2D94953CE86E}"/>
                </c:ext>
              </c:extLst>
            </c:dLbl>
            <c:dLbl>
              <c:idx val="32"/>
              <c:layout>
                <c:manualLayout>
                  <c:x val="0"/>
                  <c:y val="-1.6323642533394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{3FD32E34-BC65-4B5A-BD22-734F6E80E014}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4AE-4A28-9748-2D94953CE8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8.3000000000000007</c:v>
                </c:pt>
                <c:pt idx="24">
                  <c:v>8.4</c:v>
                </c:pt>
                <c:pt idx="32">
                  <c:v>8.6</c:v>
                </c:pt>
              </c:numCache>
            </c:numRef>
          </c:xVal>
          <c:yVal>
            <c:numRef>
              <c:f>公会計指標分析・財政指標組合せ分析表!$BP$77:$DC$77</c:f>
              <c:numCache>
                <c:formatCode>#,##0.0;"▲ "#,##0.0</c:formatCode>
                <c:ptCount val="40"/>
                <c:pt idx="0">
                  <c:v>38.700000000000003</c:v>
                </c:pt>
                <c:pt idx="8">
                  <c:v>32.5</c:v>
                </c:pt>
                <c:pt idx="16">
                  <c:v>25.4</c:v>
                </c:pt>
                <c:pt idx="24">
                  <c:v>17.600000000000001</c:v>
                </c:pt>
                <c:pt idx="32">
                  <c:v>17.2</c:v>
                </c:pt>
              </c:numCache>
            </c:numRef>
          </c:yVal>
          <c:smooth val="0"/>
          <c:extLst>
            <c:ext xmlns:c16="http://schemas.microsoft.com/office/drawing/2014/chart" uri="{C3380CC4-5D6E-409C-BE32-E72D297353CC}">
              <c16:uniqueId val="{00000013-D4AE-4A28-9748-2D94953CE86E}"/>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過去４年と比較して同様の水準で推移しており、類似団体と比較して高い状況にある。</a:t>
          </a:r>
        </a:p>
        <a:p>
          <a:r>
            <a:rPr kumimoji="1" lang="ja-JP" altLang="en-US" sz="1400">
              <a:latin typeface="ＭＳ ゴシック" pitchFamily="49" charset="-128"/>
              <a:ea typeface="ＭＳ ゴシック" pitchFamily="49" charset="-128"/>
            </a:rPr>
            <a:t>　今後も大型事業の実施が予定されており、引き続き有利な起債の活用とあわせて事業の選択と集中を図り、実質公債費比率の上昇を抑制する。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％となり、前年度から</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改善の要因は、公営企業債残高の減に伴う公営企業債等繰入見込額の減や償還に充当可能な基金が増等が挙げられる。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将来負担比率における早期健全化基準は</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％で、基準を超えていないことから、現時点において将来への財政圧迫の度合いは高いものではない。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岐阜県下呂市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財政調整基金の計画的な取り崩しや大型事業に伴う公共事業基金の活用を行う。また、将来を見据えて必要な基金の積み立てを行う。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ふるさと応援基金：ふるさと寄附金を積立し、事業の財源として活用する。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年度から頻発している豪雨災害を教訓に、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億円を目標に積立を行う。（予算編成時に積立可能額を計上）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子育て応援基金：下呂市内の中学生学校給食費の負担軽減の財源とする。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公共事業基金：今後の公共施設の改修や整備等に備えるため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億円と今年度事業に充当した過年度ふるさと寄附金分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億円の差額による増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億円を上限とし、まちづくり・地域振興事業の財源として活用予定。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災害対策基金：頻発する災害に対応するため基金積立を行う。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年度から財政調整基金の中長期的な見通しのもと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取り崩しを行いつつも歳計余剰金については積極的に積み立てたことにより増となっている。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計画的な取り崩しを予定しており、不測の支出に備えるべき残高を維持しながら、過度の積み立てとならないよう有効活用していく。また、取り崩し額を活用する期間に事務事業の見直しを進め、身の丈に合った歳出規模となるよう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財政シミュレーションにより地方債の償還計画をたてており、償還のピークは令和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万円で、以降は令和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億弱に達する見込みである。今後も基幹的な公共施設の改修等や政策的事業に多額の一般財源が見込まれるため、償還額が多額となる年度に活用できよるよう備える。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33D6B6-3A68-46E8-87E2-DC849CF6C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A8AF91-C334-44A3-AF26-9649E5B55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CDD520F-B5BA-43F0-B824-78950E2B8809}"/>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8FC4BFD-C83D-400D-AB5B-98113ECBAAA1}"/>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CFD150-1B9E-434B-9B32-FA48307B813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F82FB6F-9761-4B31-948B-022EE2F773A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2B8EEAE-F886-43C1-ADDE-7BA99399F0BE}"/>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88F7557-E4A1-455A-A2DF-2DA16489A568}"/>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461810-4588-4C67-ADAF-248A8B6E8EC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D6AC81-6AE7-40AA-B46E-B4437E01556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21B9350-35A1-43BB-8F88-82E8610A5A2E}"/>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892BAC-422F-49DC-B388-EFE727912B5F}"/>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233A2F4-D7F5-4DD2-9F54-FFB11E3E7E2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485D29-A5B3-4A74-9269-2B9A0AA7BADC}"/>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3741607-5492-4B50-973D-36550BC0E2F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729D116-480E-44D6-82D6-9D6A8AA8DDE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8471F6-8A95-4856-8E3E-E410BBE684F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14DCB33-A091-4A50-89CE-20673FFB358A}"/>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F68B8A3-591A-452B-885A-A8D22CA2A34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EEA8D0-B064-4DB5-A129-8E52AEC3F2E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7206339-523B-4062-87AF-8C50EBFA25A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EFF3AD3-D530-410A-8691-09848FCAFDF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96D0E53-65FC-4688-8E2A-CECB2A31B62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E8152E3-E534-42A1-9108-C4AC4AAD4992}"/>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441AA3-B260-47BE-8D91-E1A7E52DF463}"/>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689728-580D-4AD1-9524-5B04628EFD8C}"/>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4569DFE-FE6B-41FA-95C8-78B215ED4B53}"/>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0B41FAA-E6F9-4617-8839-0EB27C96BA08}"/>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C1C91A3-6EA7-41B0-ABFC-8A5B15B93C8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A37178-454E-4392-9A4F-A926E8E2E346}"/>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3F43778-08CE-46B3-BCEF-8EF2FCD5B27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055C99F-3C6A-4ED2-B98C-3F210245200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7FAD786-82F8-4204-B163-90AA8E0B5C1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6EE70ED-746C-461E-BF63-29BAABA445E4}"/>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CC9775B-36A5-48F8-B7FF-F722D4EC8EB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8C6DBD-67EF-462B-BE11-E63A0B093875}"/>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C57838D-A089-468D-9D59-DAA629F30A1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A26EDD4-8A2B-4DA3-81A9-5C01F6BF088D}"/>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F22F27F-547E-460C-BE23-E910BAF35D4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107784F-F9B6-4654-A609-2E0896950FB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529C9CF-28E3-4413-8D52-5B432A699D9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41A69BB-1075-491E-A781-5DFE2691FD8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C0945A-175F-4FDB-AEA8-2722B5E72A1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0FFBB3-7794-4EAF-86DA-C7C7893CE84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039735-B323-4982-ADDF-C641902DA99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81F5852-C7E0-43CA-9D43-B0D5636F79C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92A5186-48AE-46E7-BD5D-7B87CEEC03E9}"/>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年度までは類似団体平均、県平均と比べて低い数値となっていたが、以降は類似団体内順位及び県平均付近で推移している。令和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年度も全国平均よりも数値は高く、資産の老朽化は進んでいる。当市は、平成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年度改定）、令和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年度に策定した公共施設等個別施設計画に基づき、公共建築物等の保有量を圧縮しながら施設の維持管理に努めている。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D16732-6912-4F91-B6B0-265B77E218EB}"/>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E8CF76E-FC67-4C08-A749-1663DA2D9FA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52B9080-9BE3-4C09-9BFD-83174B394F2F}"/>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6457EE3-AF6B-4F0C-A9E5-2A4C4A96E667}"/>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0C14C74-8F29-45E4-AD0E-5A38DF0ADB2B}"/>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09776EF-C4DA-4DF2-B0D5-508D30B8C4FB}"/>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BEFDEE0-02A7-46EA-85BB-7A1AABA0F205}"/>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BBC0172-C528-4B50-8488-795583E5A339}"/>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16C4E36-AB98-4CDC-9770-0A6FEBC498AF}"/>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5141C50-2434-40EB-A0E0-75A417CAFB7A}"/>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4233FA0-EF63-4315-9169-3B272381B9E1}"/>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C9AFB1A-2DE5-4239-B97F-2A0A6F557412}"/>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A5CB290-315A-4522-9BC4-90755C812E42}"/>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B71166B-71AA-4A8F-A415-EB176AE87185}"/>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7D0635F-9D7E-4867-AE48-94FD3017C0DA}"/>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A42DE7E-EBEA-45C3-80CF-495E73C59FD6}"/>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3EA58BF-2F97-4CF0-BC03-325EE0639DD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64DEB23-73C4-4221-A96E-E523E85EFAD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90F28DFF-17CD-489A-AD03-11873578C7E6}"/>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4EC14E69-9731-43A2-AB8F-23FD2A475632}"/>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E647573B-B43A-4BCC-BC76-04D6CF3E6C83}"/>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F4FAAA6C-C4D2-4D14-9CF4-E90DD7AB336F}"/>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DD314BDA-1D18-4EA6-9F7E-6B6485AFD452}"/>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085052C1-30B2-42F0-B8C9-193956B5FA2A}"/>
            </a:ext>
          </a:extLst>
        </xdr:cNvPr>
        <xdr:cNvSpPr txBox="1"/>
      </xdr:nvSpPr>
      <xdr:spPr>
        <a:xfrm>
          <a:off x="4258945" y="513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BB0AA109-0ABB-4C04-8B65-B97B2618FA26}"/>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40385BEF-3AC4-45DD-A0DC-2BC28068CEAA}"/>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BFA404CF-C846-41B7-9CB2-9A9494D90D1D}"/>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164102</xdr:rowOff>
    </xdr:from>
    <xdr:to>
      <xdr:col>11</xdr:col>
      <xdr:colOff>187325</xdr:colOff>
      <xdr:row>30</xdr:row>
      <xdr:rowOff>94252</xdr:rowOff>
    </xdr:to>
    <xdr:sp macro="" textlink="">
      <xdr:nvSpPr>
        <xdr:cNvPr id="76" name="フローチャート: 判断 75">
          <a:extLst>
            <a:ext uri="{FF2B5EF4-FFF2-40B4-BE49-F238E27FC236}">
              <a16:creationId xmlns:a16="http://schemas.microsoft.com/office/drawing/2014/main" id="{336E6D61-5481-4479-B218-38CD0C78C278}"/>
            </a:ext>
          </a:extLst>
        </xdr:cNvPr>
        <xdr:cNvSpPr/>
      </xdr:nvSpPr>
      <xdr:spPr>
        <a:xfrm>
          <a:off x="2196465" y="5025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127091</xdr:rowOff>
    </xdr:from>
    <xdr:to>
      <xdr:col>7</xdr:col>
      <xdr:colOff>187325</xdr:colOff>
      <xdr:row>30</xdr:row>
      <xdr:rowOff>57241</xdr:rowOff>
    </xdr:to>
    <xdr:sp macro="" textlink="">
      <xdr:nvSpPr>
        <xdr:cNvPr id="77" name="フローチャート: 判断 76">
          <a:extLst>
            <a:ext uri="{FF2B5EF4-FFF2-40B4-BE49-F238E27FC236}">
              <a16:creationId xmlns:a16="http://schemas.microsoft.com/office/drawing/2014/main" id="{944B6CD7-C824-4989-9E68-8C82EE3119CC}"/>
            </a:ext>
          </a:extLst>
        </xdr:cNvPr>
        <xdr:cNvSpPr/>
      </xdr:nvSpPr>
      <xdr:spPr>
        <a:xfrm>
          <a:off x="1525905" y="4988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653C273-F209-47FF-B4C2-0EE3B20EDBE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0B8102B-BC3E-426F-970B-BFC0058518D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2A65C82-33C9-49FB-927E-2B3CCA8BE99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8CD24A8-06F0-4C01-8315-BBF83F9F858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CC4B060-A91B-4C7C-BB0A-EB89DDD1ED7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79012</xdr:rowOff>
    </xdr:from>
    <xdr:to>
      <xdr:col>23</xdr:col>
      <xdr:colOff>136525</xdr:colOff>
      <xdr:row>31</xdr:row>
      <xdr:rowOff>9162</xdr:rowOff>
    </xdr:to>
    <xdr:sp macro="" textlink="">
      <xdr:nvSpPr>
        <xdr:cNvPr id="83" name="楕円 82">
          <a:extLst>
            <a:ext uri="{FF2B5EF4-FFF2-40B4-BE49-F238E27FC236}">
              <a16:creationId xmlns:a16="http://schemas.microsoft.com/office/drawing/2014/main" id="{22E720A4-99EB-44FF-AECC-401F102482C2}"/>
            </a:ext>
          </a:extLst>
        </xdr:cNvPr>
        <xdr:cNvSpPr/>
      </xdr:nvSpPr>
      <xdr:spPr>
        <a:xfrm>
          <a:off x="4157345" y="51082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101889</xdr:rowOff>
    </xdr:from>
    <xdr:ext cx="405111" cy="259045"/>
    <xdr:sp macro="" textlink="">
      <xdr:nvSpPr>
        <xdr:cNvPr id="84" name="有形固定資産減価償却率該当値テキスト">
          <a:extLst>
            <a:ext uri="{FF2B5EF4-FFF2-40B4-BE49-F238E27FC236}">
              <a16:creationId xmlns:a16="http://schemas.microsoft.com/office/drawing/2014/main" id="{166E115B-E7BC-49A1-9411-F2680A393CC1}"/>
            </a:ext>
          </a:extLst>
        </xdr:cNvPr>
        <xdr:cNvSpPr txBox="1"/>
      </xdr:nvSpPr>
      <xdr:spPr>
        <a:xfrm>
          <a:off x="4258945" y="496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5" name="楕円 84">
          <a:extLst>
            <a:ext uri="{FF2B5EF4-FFF2-40B4-BE49-F238E27FC236}">
              <a16:creationId xmlns:a16="http://schemas.microsoft.com/office/drawing/2014/main" id="{1A66CBEC-0CC1-43D7-AB4E-6E1B180485CD}"/>
            </a:ext>
          </a:extLst>
        </xdr:cNvPr>
        <xdr:cNvSpPr/>
      </xdr:nvSpPr>
      <xdr:spPr>
        <a:xfrm>
          <a:off x="3537585" y="5120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129812</xdr:rowOff>
    </xdr:from>
    <xdr:to>
      <xdr:col>23</xdr:col>
      <xdr:colOff>85725</xdr:colOff>
      <xdr:row>30</xdr:row>
      <xdr:rowOff>142149</xdr:rowOff>
    </xdr:to>
    <xdr:cxnSp macro="">
      <xdr:nvCxnSpPr>
        <xdr:cNvPr id="86" name="直線コネクタ 85">
          <a:extLst>
            <a:ext uri="{FF2B5EF4-FFF2-40B4-BE49-F238E27FC236}">
              <a16:creationId xmlns:a16="http://schemas.microsoft.com/office/drawing/2014/main" id="{F1856551-90A9-4A4C-997F-20470847EFAA}"/>
            </a:ext>
          </a:extLst>
        </xdr:cNvPr>
        <xdr:cNvCxnSpPr/>
      </xdr:nvCxnSpPr>
      <xdr:spPr>
        <a:xfrm flipV="1">
          <a:off x="3588385" y="5159012"/>
          <a:ext cx="6197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38917</xdr:rowOff>
    </xdr:from>
    <xdr:to>
      <xdr:col>15</xdr:col>
      <xdr:colOff>187325</xdr:colOff>
      <xdr:row>30</xdr:row>
      <xdr:rowOff>140517</xdr:rowOff>
    </xdr:to>
    <xdr:sp macro="" textlink="">
      <xdr:nvSpPr>
        <xdr:cNvPr id="87" name="楕円 86">
          <a:extLst>
            <a:ext uri="{FF2B5EF4-FFF2-40B4-BE49-F238E27FC236}">
              <a16:creationId xmlns:a16="http://schemas.microsoft.com/office/drawing/2014/main" id="{4D780C5A-503E-4272-BCE6-3F625D93C107}"/>
            </a:ext>
          </a:extLst>
        </xdr:cNvPr>
        <xdr:cNvSpPr/>
      </xdr:nvSpPr>
      <xdr:spPr>
        <a:xfrm>
          <a:off x="2867025" y="50681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89717</xdr:rowOff>
    </xdr:from>
    <xdr:to>
      <xdr:col>19</xdr:col>
      <xdr:colOff>136525</xdr:colOff>
      <xdr:row>30</xdr:row>
      <xdr:rowOff>142149</xdr:rowOff>
    </xdr:to>
    <xdr:cxnSp macro="">
      <xdr:nvCxnSpPr>
        <xdr:cNvPr id="88" name="直線コネクタ 87">
          <a:extLst>
            <a:ext uri="{FF2B5EF4-FFF2-40B4-BE49-F238E27FC236}">
              <a16:creationId xmlns:a16="http://schemas.microsoft.com/office/drawing/2014/main" id="{A38C40F2-02AA-4434-9369-AAC81BFB9B97}"/>
            </a:ext>
          </a:extLst>
        </xdr:cNvPr>
        <xdr:cNvCxnSpPr/>
      </xdr:nvCxnSpPr>
      <xdr:spPr>
        <a:xfrm>
          <a:off x="2917825" y="5118917"/>
          <a:ext cx="67056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9" name="楕円 88">
          <a:extLst>
            <a:ext uri="{FF2B5EF4-FFF2-40B4-BE49-F238E27FC236}">
              <a16:creationId xmlns:a16="http://schemas.microsoft.com/office/drawing/2014/main" id="{750AA10A-65DC-4CF9-AE76-A6D81E35E261}"/>
            </a:ext>
          </a:extLst>
        </xdr:cNvPr>
        <xdr:cNvSpPr/>
      </xdr:nvSpPr>
      <xdr:spPr>
        <a:xfrm>
          <a:off x="2196465" y="50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89717</xdr:rowOff>
    </xdr:to>
    <xdr:cxnSp macro="">
      <xdr:nvCxnSpPr>
        <xdr:cNvPr id="90" name="直線コネクタ 89">
          <a:extLst>
            <a:ext uri="{FF2B5EF4-FFF2-40B4-BE49-F238E27FC236}">
              <a16:creationId xmlns:a16="http://schemas.microsoft.com/office/drawing/2014/main" id="{A4013203-3FE4-4DBD-8DB4-0E8923E6E002}"/>
            </a:ext>
          </a:extLst>
        </xdr:cNvPr>
        <xdr:cNvCxnSpPr/>
      </xdr:nvCxnSpPr>
      <xdr:spPr>
        <a:xfrm>
          <a:off x="2247265" y="5060315"/>
          <a:ext cx="67056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93164</xdr:rowOff>
    </xdr:from>
    <xdr:to>
      <xdr:col>7</xdr:col>
      <xdr:colOff>187325</xdr:colOff>
      <xdr:row>30</xdr:row>
      <xdr:rowOff>23314</xdr:rowOff>
    </xdr:to>
    <xdr:sp macro="" textlink="">
      <xdr:nvSpPr>
        <xdr:cNvPr id="91" name="楕円 90">
          <a:extLst>
            <a:ext uri="{FF2B5EF4-FFF2-40B4-BE49-F238E27FC236}">
              <a16:creationId xmlns:a16="http://schemas.microsoft.com/office/drawing/2014/main" id="{96C38D98-03EC-43DD-9BD3-C96B61EBB0BE}"/>
            </a:ext>
          </a:extLst>
        </xdr:cNvPr>
        <xdr:cNvSpPr/>
      </xdr:nvSpPr>
      <xdr:spPr>
        <a:xfrm>
          <a:off x="1525905" y="4954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143964</xdr:rowOff>
    </xdr:from>
    <xdr:to>
      <xdr:col>11</xdr:col>
      <xdr:colOff>136525</xdr:colOff>
      <xdr:row>30</xdr:row>
      <xdr:rowOff>31115</xdr:rowOff>
    </xdr:to>
    <xdr:cxnSp macro="">
      <xdr:nvCxnSpPr>
        <xdr:cNvPr id="92" name="直線コネクタ 91">
          <a:extLst>
            <a:ext uri="{FF2B5EF4-FFF2-40B4-BE49-F238E27FC236}">
              <a16:creationId xmlns:a16="http://schemas.microsoft.com/office/drawing/2014/main" id="{73E2DD9D-D861-4926-AE6F-78217A7876E9}"/>
            </a:ext>
          </a:extLst>
        </xdr:cNvPr>
        <xdr:cNvCxnSpPr/>
      </xdr:nvCxnSpPr>
      <xdr:spPr>
        <a:xfrm>
          <a:off x="1576705" y="5005524"/>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BD4F29AF-6B0E-4225-A19F-49A30447EC21}"/>
            </a:ext>
          </a:extLst>
        </xdr:cNvPr>
        <xdr:cNvSpPr txBox="1"/>
      </xdr:nvSpPr>
      <xdr:spPr>
        <a:xfrm>
          <a:off x="3395989" y="488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A3B81A0B-FAF8-45D6-A312-0C33EA896B4C}"/>
            </a:ext>
          </a:extLst>
        </xdr:cNvPr>
        <xdr:cNvSpPr txBox="1"/>
      </xdr:nvSpPr>
      <xdr:spPr>
        <a:xfrm>
          <a:off x="2738129" y="482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85379</xdr:rowOff>
    </xdr:from>
    <xdr:ext cx="405111" cy="259045"/>
    <xdr:sp macro="" textlink="">
      <xdr:nvSpPr>
        <xdr:cNvPr id="95" name="n_3aveValue有形固定資産減価償却率">
          <a:extLst>
            <a:ext uri="{FF2B5EF4-FFF2-40B4-BE49-F238E27FC236}">
              <a16:creationId xmlns:a16="http://schemas.microsoft.com/office/drawing/2014/main" id="{C693B3E3-0618-40A6-9BF5-210201A76542}"/>
            </a:ext>
          </a:extLst>
        </xdr:cNvPr>
        <xdr:cNvSpPr txBox="1"/>
      </xdr:nvSpPr>
      <xdr:spPr>
        <a:xfrm>
          <a:off x="2067569" y="511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96" name="n_4aveValue有形固定資産減価償却率">
          <a:extLst>
            <a:ext uri="{FF2B5EF4-FFF2-40B4-BE49-F238E27FC236}">
              <a16:creationId xmlns:a16="http://schemas.microsoft.com/office/drawing/2014/main" id="{EC37A27B-767A-483B-9A18-1F072A52CAAD}"/>
            </a:ext>
          </a:extLst>
        </xdr:cNvPr>
        <xdr:cNvSpPr txBox="1"/>
      </xdr:nvSpPr>
      <xdr:spPr>
        <a:xfrm>
          <a:off x="1397009" y="507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12626</xdr:rowOff>
    </xdr:from>
    <xdr:ext cx="405111" cy="259045"/>
    <xdr:sp macro="" textlink="">
      <xdr:nvSpPr>
        <xdr:cNvPr id="97" name="n_1mainValue有形固定資産減価償却率">
          <a:extLst>
            <a:ext uri="{FF2B5EF4-FFF2-40B4-BE49-F238E27FC236}">
              <a16:creationId xmlns:a16="http://schemas.microsoft.com/office/drawing/2014/main" id="{1CC11CA7-5DA8-43AE-97DE-A5420EA5E3C0}"/>
            </a:ext>
          </a:extLst>
        </xdr:cNvPr>
        <xdr:cNvSpPr txBox="1"/>
      </xdr:nvSpPr>
      <xdr:spPr>
        <a:xfrm>
          <a:off x="3395989" y="520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131644</xdr:rowOff>
    </xdr:from>
    <xdr:ext cx="405111" cy="259045"/>
    <xdr:sp macro="" textlink="">
      <xdr:nvSpPr>
        <xdr:cNvPr id="98" name="n_2mainValue有形固定資産減価償却率">
          <a:extLst>
            <a:ext uri="{FF2B5EF4-FFF2-40B4-BE49-F238E27FC236}">
              <a16:creationId xmlns:a16="http://schemas.microsoft.com/office/drawing/2014/main" id="{49AA01F8-042E-46E6-89CF-833C998B2A11}"/>
            </a:ext>
          </a:extLst>
        </xdr:cNvPr>
        <xdr:cNvSpPr txBox="1"/>
      </xdr:nvSpPr>
      <xdr:spPr>
        <a:xfrm>
          <a:off x="2738129" y="516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mainValue有形固定資産減価償却率">
          <a:extLst>
            <a:ext uri="{FF2B5EF4-FFF2-40B4-BE49-F238E27FC236}">
              <a16:creationId xmlns:a16="http://schemas.microsoft.com/office/drawing/2014/main" id="{15D5AA0D-207E-42F0-BDFF-2E8A82DF915B}"/>
            </a:ext>
          </a:extLst>
        </xdr:cNvPr>
        <xdr:cNvSpPr txBox="1"/>
      </xdr:nvSpPr>
      <xdr:spPr>
        <a:xfrm>
          <a:off x="206756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39841</xdr:rowOff>
    </xdr:from>
    <xdr:ext cx="405111" cy="259045"/>
    <xdr:sp macro="" textlink="">
      <xdr:nvSpPr>
        <xdr:cNvPr id="100" name="n_4mainValue有形固定資産減価償却率">
          <a:extLst>
            <a:ext uri="{FF2B5EF4-FFF2-40B4-BE49-F238E27FC236}">
              <a16:creationId xmlns:a16="http://schemas.microsoft.com/office/drawing/2014/main" id="{1DFA0E89-621D-4F1F-A175-B4EF83C8B51D}"/>
            </a:ext>
          </a:extLst>
        </xdr:cNvPr>
        <xdr:cNvSpPr txBox="1"/>
      </xdr:nvSpPr>
      <xdr:spPr>
        <a:xfrm>
          <a:off x="1397009" y="47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05FE133-B69A-476F-8146-F3D604275F8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173E48D-4E17-4EE0-B737-7C9CD29FBF5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14A8E66-DDE4-4040-B9B4-454D6D28A57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E6E1DE6-DF61-4530-8EF1-D5444C31EE8A}"/>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5E1A2B1-A3C9-4FD2-9F9C-B60564294F64}"/>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6EA42D0-CB92-494E-A815-F5D06E93B707}"/>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EA05F01-D0DC-4269-9464-38B77EDA3ED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F3B7570-6099-4F2B-B3FF-0594700EA31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DAAA8AB-5041-452F-932D-16D0A61401B6}"/>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22F24F2-5146-4DE4-8CFB-29DF4762F0D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E7B75F1-A493-43D8-BEA0-91E937C9980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B09B775-0C39-478A-8086-95FDBF3BD62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56BBF5B-86E2-4208-905A-B4F5242D4C46}"/>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は、地方債残高は減少したものの、物件費や補助費等の経常経費が増加したことなどから分母が小さくなり、結果として</a:t>
          </a:r>
          <a:r>
            <a:rPr kumimoji="1" lang="ja-JP" altLang="en-US" sz="1100">
              <a:latin typeface="ＭＳ Ｐゴシック" panose="020B0600070205080204" pitchFamily="50" charset="-128"/>
              <a:ea typeface="ＭＳ Ｐゴシック" panose="020B0600070205080204" pitchFamily="50" charset="-128"/>
            </a:rPr>
            <a:t>前年度比で悪化した。しかし引き続き全国平均、類似団体平均より低い数値を維持しているもの。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今後は地方債発行の上限額を設けるなどして地方債残高を抑制し、当該指標の良化に努める。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7922EDA-4D05-40BB-9306-A74104B4952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20B5306-E6C1-4F2E-AFBA-DE82857D582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039794B-CFE4-4C5B-BEFF-05ABA93F2CF9}"/>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D9C10F1-ABE3-4B80-B88C-95D6C1BB4FC7}"/>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5F05931-EF03-44C5-ADD9-4CD48213433D}"/>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C8BD32BE-07DE-4A2A-983B-69856908954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F9CE437-CE2B-468A-9A0E-E9C739A97792}"/>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9FA3865-1B2D-4EAF-A1E0-26C675C3CECC}"/>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AC5A28B7-F7D0-4ED1-8C35-89BFE697684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D4E963E-8323-4059-A828-703CA41DE2B6}"/>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0335A17-3D63-4584-9D5C-F7CF0C7395F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0E5BD1B-7C84-4C98-AC6C-1BBBED78C76F}"/>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5C73E491-B166-44C3-96B1-B0E8D0EF0EEB}"/>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C7C0202-6D1A-4EB7-B58B-57D8DE682939}"/>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6C7717B0-C22C-4F27-9561-FE3BB938CF26}"/>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D86CA86-DA36-4148-97C2-C0567F49D72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FAF5823E-9A39-4F1D-B17F-BF18D65593E5}"/>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C62E4F0C-1302-4C20-BC5D-88356C76087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56669E47-0018-4A61-A2EE-4C542C815365}"/>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D2A952D2-D083-473F-9C88-7CEECA055D02}"/>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9C21C978-7788-4E5E-A4D0-ECEACED45C3B}"/>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AD5EDBF7-49D3-4BD7-955E-A76C9BA4316F}"/>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A59F7BC3-8207-439D-B40E-32AD2F0C10B1}"/>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2B404A8C-68BA-47BE-BFCC-8380B5A94449}"/>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419F2B75-930D-414C-8491-1979413E3341}"/>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E329677E-7B86-40DD-9D57-32F6E042A35F}"/>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D8EF5A38-F0B0-48B1-B99D-04AA465A7E99}"/>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5143</xdr:rowOff>
    </xdr:from>
    <xdr:to>
      <xdr:col>64</xdr:col>
      <xdr:colOff>123825</xdr:colOff>
      <xdr:row>30</xdr:row>
      <xdr:rowOff>106743</xdr:rowOff>
    </xdr:to>
    <xdr:sp macro="" textlink="">
      <xdr:nvSpPr>
        <xdr:cNvPr id="141" name="フローチャート: 判断 140">
          <a:extLst>
            <a:ext uri="{FF2B5EF4-FFF2-40B4-BE49-F238E27FC236}">
              <a16:creationId xmlns:a16="http://schemas.microsoft.com/office/drawing/2014/main" id="{1EB1D5BD-6583-469A-85C6-F488111F5843}"/>
            </a:ext>
          </a:extLst>
        </xdr:cNvPr>
        <xdr:cNvSpPr/>
      </xdr:nvSpPr>
      <xdr:spPr>
        <a:xfrm>
          <a:off x="11017885" y="503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83330</xdr:rowOff>
    </xdr:from>
    <xdr:to>
      <xdr:col>60</xdr:col>
      <xdr:colOff>123825</xdr:colOff>
      <xdr:row>31</xdr:row>
      <xdr:rowOff>13480</xdr:rowOff>
    </xdr:to>
    <xdr:sp macro="" textlink="">
      <xdr:nvSpPr>
        <xdr:cNvPr id="142" name="フローチャート: 判断 141">
          <a:extLst>
            <a:ext uri="{FF2B5EF4-FFF2-40B4-BE49-F238E27FC236}">
              <a16:creationId xmlns:a16="http://schemas.microsoft.com/office/drawing/2014/main" id="{16393D8C-4F3A-40F6-8396-D1A9AC5BB96F}"/>
            </a:ext>
          </a:extLst>
        </xdr:cNvPr>
        <xdr:cNvSpPr/>
      </xdr:nvSpPr>
      <xdr:spPr>
        <a:xfrm>
          <a:off x="10347325" y="5112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B02354A-FC4A-4DF0-AC06-FEF4D1749A05}"/>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C3FE1F1-2CFB-45B7-B61E-F298715EEED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428803B-4034-47E2-BEE9-03AA6DE1F3A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D7CFB5F-1F05-486D-AECA-A268F9E977C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166D2B9-B3A7-4E30-8664-1CB27D4A629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102226</xdr:rowOff>
    </xdr:from>
    <xdr:to>
      <xdr:col>76</xdr:col>
      <xdr:colOff>73025</xdr:colOff>
      <xdr:row>29</xdr:row>
      <xdr:rowOff>32376</xdr:rowOff>
    </xdr:to>
    <xdr:sp macro="" textlink="">
      <xdr:nvSpPr>
        <xdr:cNvPr id="148" name="楕円 147">
          <a:extLst>
            <a:ext uri="{FF2B5EF4-FFF2-40B4-BE49-F238E27FC236}">
              <a16:creationId xmlns:a16="http://schemas.microsoft.com/office/drawing/2014/main" id="{EC39C0A2-FBCC-41F2-8ACE-6F5AA2062F42}"/>
            </a:ext>
          </a:extLst>
        </xdr:cNvPr>
        <xdr:cNvSpPr/>
      </xdr:nvSpPr>
      <xdr:spPr>
        <a:xfrm>
          <a:off x="13001625" y="479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125103</xdr:rowOff>
    </xdr:from>
    <xdr:ext cx="469744" cy="259045"/>
    <xdr:sp macro="" textlink="">
      <xdr:nvSpPr>
        <xdr:cNvPr id="149" name="債務償還比率該当値テキスト">
          <a:extLst>
            <a:ext uri="{FF2B5EF4-FFF2-40B4-BE49-F238E27FC236}">
              <a16:creationId xmlns:a16="http://schemas.microsoft.com/office/drawing/2014/main" id="{5337B0FA-7236-41FA-812A-EA4081110F75}"/>
            </a:ext>
          </a:extLst>
        </xdr:cNvPr>
        <xdr:cNvSpPr txBox="1"/>
      </xdr:nvSpPr>
      <xdr:spPr>
        <a:xfrm>
          <a:off x="13080365" y="465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25119</xdr:rowOff>
    </xdr:from>
    <xdr:to>
      <xdr:col>72</xdr:col>
      <xdr:colOff>123825</xdr:colOff>
      <xdr:row>28</xdr:row>
      <xdr:rowOff>126719</xdr:rowOff>
    </xdr:to>
    <xdr:sp macro="" textlink="">
      <xdr:nvSpPr>
        <xdr:cNvPr id="150" name="楕円 149">
          <a:extLst>
            <a:ext uri="{FF2B5EF4-FFF2-40B4-BE49-F238E27FC236}">
              <a16:creationId xmlns:a16="http://schemas.microsoft.com/office/drawing/2014/main" id="{09AACFDD-7790-475C-9220-E9932004DD72}"/>
            </a:ext>
          </a:extLst>
        </xdr:cNvPr>
        <xdr:cNvSpPr/>
      </xdr:nvSpPr>
      <xdr:spPr>
        <a:xfrm>
          <a:off x="12359005" y="4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75919</xdr:rowOff>
    </xdr:from>
    <xdr:to>
      <xdr:col>76</xdr:col>
      <xdr:colOff>22225</xdr:colOff>
      <xdr:row>28</xdr:row>
      <xdr:rowOff>153026</xdr:rowOff>
    </xdr:to>
    <xdr:cxnSp macro="">
      <xdr:nvCxnSpPr>
        <xdr:cNvPr id="151" name="直線コネクタ 150">
          <a:extLst>
            <a:ext uri="{FF2B5EF4-FFF2-40B4-BE49-F238E27FC236}">
              <a16:creationId xmlns:a16="http://schemas.microsoft.com/office/drawing/2014/main" id="{41226F67-040B-4C4C-AF7F-A04A57C11923}"/>
            </a:ext>
          </a:extLst>
        </xdr:cNvPr>
        <xdr:cNvCxnSpPr/>
      </xdr:nvCxnSpPr>
      <xdr:spPr>
        <a:xfrm>
          <a:off x="12409805" y="4769839"/>
          <a:ext cx="61976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135346</xdr:rowOff>
    </xdr:from>
    <xdr:to>
      <xdr:col>68</xdr:col>
      <xdr:colOff>123825</xdr:colOff>
      <xdr:row>28</xdr:row>
      <xdr:rowOff>65496</xdr:rowOff>
    </xdr:to>
    <xdr:sp macro="" textlink="">
      <xdr:nvSpPr>
        <xdr:cNvPr id="152" name="楕円 151">
          <a:extLst>
            <a:ext uri="{FF2B5EF4-FFF2-40B4-BE49-F238E27FC236}">
              <a16:creationId xmlns:a16="http://schemas.microsoft.com/office/drawing/2014/main" id="{6B75BEAB-3FA7-4C99-BD5F-6C983BDAD125}"/>
            </a:ext>
          </a:extLst>
        </xdr:cNvPr>
        <xdr:cNvSpPr/>
      </xdr:nvSpPr>
      <xdr:spPr>
        <a:xfrm>
          <a:off x="11688445" y="4661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14696</xdr:rowOff>
    </xdr:from>
    <xdr:to>
      <xdr:col>72</xdr:col>
      <xdr:colOff>73025</xdr:colOff>
      <xdr:row>28</xdr:row>
      <xdr:rowOff>75919</xdr:rowOff>
    </xdr:to>
    <xdr:cxnSp macro="">
      <xdr:nvCxnSpPr>
        <xdr:cNvPr id="153" name="直線コネクタ 152">
          <a:extLst>
            <a:ext uri="{FF2B5EF4-FFF2-40B4-BE49-F238E27FC236}">
              <a16:creationId xmlns:a16="http://schemas.microsoft.com/office/drawing/2014/main" id="{115130DD-30A1-459B-88C1-38C4426126F4}"/>
            </a:ext>
          </a:extLst>
        </xdr:cNvPr>
        <xdr:cNvCxnSpPr/>
      </xdr:nvCxnSpPr>
      <xdr:spPr>
        <a:xfrm>
          <a:off x="11739245" y="4708616"/>
          <a:ext cx="67056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64906</xdr:rowOff>
    </xdr:from>
    <xdr:to>
      <xdr:col>64</xdr:col>
      <xdr:colOff>123825</xdr:colOff>
      <xdr:row>28</xdr:row>
      <xdr:rowOff>166506</xdr:rowOff>
    </xdr:to>
    <xdr:sp macro="" textlink="">
      <xdr:nvSpPr>
        <xdr:cNvPr id="154" name="楕円 153">
          <a:extLst>
            <a:ext uri="{FF2B5EF4-FFF2-40B4-BE49-F238E27FC236}">
              <a16:creationId xmlns:a16="http://schemas.microsoft.com/office/drawing/2014/main" id="{669815A5-A777-4925-BA3B-FEA266AD89DE}"/>
            </a:ext>
          </a:extLst>
        </xdr:cNvPr>
        <xdr:cNvSpPr/>
      </xdr:nvSpPr>
      <xdr:spPr>
        <a:xfrm>
          <a:off x="11017885" y="47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14696</xdr:rowOff>
    </xdr:from>
    <xdr:to>
      <xdr:col>68</xdr:col>
      <xdr:colOff>73025</xdr:colOff>
      <xdr:row>28</xdr:row>
      <xdr:rowOff>115706</xdr:rowOff>
    </xdr:to>
    <xdr:cxnSp macro="">
      <xdr:nvCxnSpPr>
        <xdr:cNvPr id="155" name="直線コネクタ 154">
          <a:extLst>
            <a:ext uri="{FF2B5EF4-FFF2-40B4-BE49-F238E27FC236}">
              <a16:creationId xmlns:a16="http://schemas.microsoft.com/office/drawing/2014/main" id="{333C072A-4355-4B62-8E85-60EE15772EB7}"/>
            </a:ext>
          </a:extLst>
        </xdr:cNvPr>
        <xdr:cNvCxnSpPr/>
      </xdr:nvCxnSpPr>
      <xdr:spPr>
        <a:xfrm flipV="1">
          <a:off x="11068685" y="4708616"/>
          <a:ext cx="670560" cy="10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134765</xdr:rowOff>
    </xdr:from>
    <xdr:to>
      <xdr:col>60</xdr:col>
      <xdr:colOff>123825</xdr:colOff>
      <xdr:row>29</xdr:row>
      <xdr:rowOff>64915</xdr:rowOff>
    </xdr:to>
    <xdr:sp macro="" textlink="">
      <xdr:nvSpPr>
        <xdr:cNvPr id="156" name="楕円 155">
          <a:extLst>
            <a:ext uri="{FF2B5EF4-FFF2-40B4-BE49-F238E27FC236}">
              <a16:creationId xmlns:a16="http://schemas.microsoft.com/office/drawing/2014/main" id="{DC89B6CB-4E08-42FB-8A90-904B2098184F}"/>
            </a:ext>
          </a:extLst>
        </xdr:cNvPr>
        <xdr:cNvSpPr/>
      </xdr:nvSpPr>
      <xdr:spPr>
        <a:xfrm>
          <a:off x="10347325" y="4828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115706</xdr:rowOff>
    </xdr:from>
    <xdr:to>
      <xdr:col>64</xdr:col>
      <xdr:colOff>73025</xdr:colOff>
      <xdr:row>29</xdr:row>
      <xdr:rowOff>14115</xdr:rowOff>
    </xdr:to>
    <xdr:cxnSp macro="">
      <xdr:nvCxnSpPr>
        <xdr:cNvPr id="157" name="直線コネクタ 156">
          <a:extLst>
            <a:ext uri="{FF2B5EF4-FFF2-40B4-BE49-F238E27FC236}">
              <a16:creationId xmlns:a16="http://schemas.microsoft.com/office/drawing/2014/main" id="{64DFB418-92EB-4364-B1B9-646B619AA016}"/>
            </a:ext>
          </a:extLst>
        </xdr:cNvPr>
        <xdr:cNvCxnSpPr/>
      </xdr:nvCxnSpPr>
      <xdr:spPr>
        <a:xfrm flipV="1">
          <a:off x="10398125" y="4809626"/>
          <a:ext cx="670560" cy="6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93BFB339-5DE8-4848-8086-1C2D3956A51C}"/>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244523E9-6504-4C1C-977A-077F32FB341D}"/>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97870</xdr:rowOff>
    </xdr:from>
    <xdr:ext cx="469744" cy="259045"/>
    <xdr:sp macro="" textlink="">
      <xdr:nvSpPr>
        <xdr:cNvPr id="160" name="n_3aveValue債務償還比率">
          <a:extLst>
            <a:ext uri="{FF2B5EF4-FFF2-40B4-BE49-F238E27FC236}">
              <a16:creationId xmlns:a16="http://schemas.microsoft.com/office/drawing/2014/main" id="{948D78AC-C755-46CD-B9A2-0D63A92DDD15}"/>
            </a:ext>
          </a:extLst>
        </xdr:cNvPr>
        <xdr:cNvSpPr txBox="1"/>
      </xdr:nvSpPr>
      <xdr:spPr>
        <a:xfrm>
          <a:off x="10856672" y="51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4607</xdr:rowOff>
    </xdr:from>
    <xdr:ext cx="469744" cy="259045"/>
    <xdr:sp macro="" textlink="">
      <xdr:nvSpPr>
        <xdr:cNvPr id="161" name="n_4aveValue債務償還比率">
          <a:extLst>
            <a:ext uri="{FF2B5EF4-FFF2-40B4-BE49-F238E27FC236}">
              <a16:creationId xmlns:a16="http://schemas.microsoft.com/office/drawing/2014/main" id="{F3178D9C-06C4-4411-A51C-7F4EDAC178CE}"/>
            </a:ext>
          </a:extLst>
        </xdr:cNvPr>
        <xdr:cNvSpPr txBox="1"/>
      </xdr:nvSpPr>
      <xdr:spPr>
        <a:xfrm>
          <a:off x="10186112" y="520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143246</xdr:rowOff>
    </xdr:from>
    <xdr:ext cx="469744" cy="259045"/>
    <xdr:sp macro="" textlink="">
      <xdr:nvSpPr>
        <xdr:cNvPr id="162" name="n_1mainValue債務償還比率">
          <a:extLst>
            <a:ext uri="{FF2B5EF4-FFF2-40B4-BE49-F238E27FC236}">
              <a16:creationId xmlns:a16="http://schemas.microsoft.com/office/drawing/2014/main" id="{0ECF165B-D97C-41E2-BB31-163C5CE2B9CB}"/>
            </a:ext>
          </a:extLst>
        </xdr:cNvPr>
        <xdr:cNvSpPr txBox="1"/>
      </xdr:nvSpPr>
      <xdr:spPr>
        <a:xfrm>
          <a:off x="12185092" y="450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82023</xdr:rowOff>
    </xdr:from>
    <xdr:ext cx="469744" cy="259045"/>
    <xdr:sp macro="" textlink="">
      <xdr:nvSpPr>
        <xdr:cNvPr id="163" name="n_2mainValue債務償還比率">
          <a:extLst>
            <a:ext uri="{FF2B5EF4-FFF2-40B4-BE49-F238E27FC236}">
              <a16:creationId xmlns:a16="http://schemas.microsoft.com/office/drawing/2014/main" id="{DE672112-E369-4858-9AED-B69CD0B44FD1}"/>
            </a:ext>
          </a:extLst>
        </xdr:cNvPr>
        <xdr:cNvSpPr txBox="1"/>
      </xdr:nvSpPr>
      <xdr:spPr>
        <a:xfrm>
          <a:off x="11527232" y="44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11583</xdr:rowOff>
    </xdr:from>
    <xdr:ext cx="469744" cy="259045"/>
    <xdr:sp macro="" textlink="">
      <xdr:nvSpPr>
        <xdr:cNvPr id="164" name="n_3mainValue債務償還比率">
          <a:extLst>
            <a:ext uri="{FF2B5EF4-FFF2-40B4-BE49-F238E27FC236}">
              <a16:creationId xmlns:a16="http://schemas.microsoft.com/office/drawing/2014/main" id="{4D62B198-5721-484F-AE01-3FFC6AE34F5F}"/>
            </a:ext>
          </a:extLst>
        </xdr:cNvPr>
        <xdr:cNvSpPr txBox="1"/>
      </xdr:nvSpPr>
      <xdr:spPr>
        <a:xfrm>
          <a:off x="10856672" y="45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81442</xdr:rowOff>
    </xdr:from>
    <xdr:ext cx="469744" cy="259045"/>
    <xdr:sp macro="" textlink="">
      <xdr:nvSpPr>
        <xdr:cNvPr id="165" name="n_4mainValue債務償還比率">
          <a:extLst>
            <a:ext uri="{FF2B5EF4-FFF2-40B4-BE49-F238E27FC236}">
              <a16:creationId xmlns:a16="http://schemas.microsoft.com/office/drawing/2014/main" id="{6468971F-D7C0-40F5-A00B-148B8584EE1C}"/>
            </a:ext>
          </a:extLst>
        </xdr:cNvPr>
        <xdr:cNvSpPr txBox="1"/>
      </xdr:nvSpPr>
      <xdr:spPr>
        <a:xfrm>
          <a:off x="10186112" y="460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99AB179D-C578-431F-9B4A-E9AB85E2A0E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82F55272-E4F9-4737-88E2-88F3BB7E4B4F}"/>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AF377354-2256-487D-A5C2-1E3B0686DE3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E278AF99-DF16-47BE-8B71-60D85C8FBD4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9D10CF45-50E6-4FCB-A430-34C730925569}"/>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F4FB669-756B-4507-8767-A4B58E5086B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6CDCA5-12D0-4B04-954E-389DAA293C3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7200B7-903A-4DB5-800F-9FD7D0D317C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5D6FE6-73C8-47B3-931F-E0E7310D15F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44BEAE-9494-4B85-A16C-C5BA3D2D6A2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874FDE-2953-414D-A13A-89642A437B1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ACEE19-44F1-486A-9D00-8878699628C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8088E6-3949-4C1E-B1F3-39CC83E52B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207D71-ADEF-4F0F-9B36-BDD86F1506D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370160-E65B-47C7-A8CE-C5A4B67F891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22C443-1E0E-49D5-8842-36F102723B6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CCBA2B-B727-4FDD-B006-75524860AC5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532DA7-9740-40F5-BE8F-E39F6BCC84F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A62960-897E-4072-8610-D546539B0F1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A342E8-BDC0-47F0-8ABC-CE9A1E8FA9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0C3393-5B4F-4361-BEE4-06C05FC277E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4CB8D1-C2F8-48D4-8A40-0E5DD7252C0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DC34D6-5913-4B9D-9556-4AFC13B37C2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F345DE-EE89-4BF3-9B2E-24847081940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0BA739-CE4A-41F3-8B95-14F369DED20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A07361-E328-44AE-8B9D-648395CD661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1C579E-94B2-4C3D-B2C2-259E5EAA7C8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BC4CFA-1B10-4859-8566-5082474EF78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8DA2D1-F343-4CEE-BEBD-D4659C689C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050741-50A9-4F05-B087-A243E60F952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40AB75-8EBF-493F-9593-617A45556A9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57C25B-1670-417D-8619-6280E4374AB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82359D-3EF2-49F5-89E0-A02BAB38CC9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E649AD-C9C4-48AE-A10C-87EF05CA59B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88DFF6-D6F0-452E-8A0D-E79CD77B42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98E0AB-5D76-415F-8E35-76844D37EAB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72D457-2D61-4650-9137-072DC40C88D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082991D-52E0-4A98-8E4C-9F899248814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659363-7B6A-4CB3-9BB6-77E39FC1751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CE5BD6-571A-4A8E-8FA8-2AC79B4CE40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4CA194-AB49-468E-AF1B-10EEA272AFA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2A98A6-B1A6-4CD9-9B89-C9369C0001D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11B526-95A0-41D7-9BED-4739ACBD817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BFFC09-AC2B-4779-8D7A-09581993512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E48632-51EC-4A67-A060-3B2C2C4CFF8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EDD006-163F-4D53-A318-865A4CCEA31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BB4316-F53E-46E9-B7F7-FA9CDD42C16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BC4883-B2EE-4E53-8B84-6EF2BDC4536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B4BF41-F348-46C4-B6B8-1E1533F184B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810ABC0-FD65-44C9-BBAC-0665E0091E1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DFDF41-4797-4C18-A486-638E86EE3C8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B7AE1EB-6869-40B2-8656-2DADB291F0E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A9EDD4A-49C1-4640-A429-BC41A4C4726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E30C42-8D0E-41FD-A730-6FBB44E6EBF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731A9E4-0219-4431-B1F0-3F4ABE3E503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F748D39-BA45-41DB-9900-C6B9C21D69D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04E0AAB-7820-4375-BC6A-4999F452E9F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E148C3-B644-44E9-B7D7-4DB995A8917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33F5D50-4025-4777-BDF6-C89A14AAE51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BA1ECD-7424-4B05-BD74-FDD7ABEB098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E7C88FC-C3CA-4412-9647-F79D2C5CB67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4B7486ED-172A-4517-819A-66F623161D3E}"/>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78870A18-D7EC-4EA5-9770-693BEE30190C}"/>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6617D5B6-F2AD-4190-B86F-AF1804601F0F}"/>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31FFF01-5166-4252-B17E-8BDF82CBA8AA}"/>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B5F3E85-C9B5-406E-A40E-D65A96B8343F}"/>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6F97C773-261D-48E4-A9CF-BBE6AD5C76B7}"/>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2F7308F7-D026-4319-A581-14F35F442BA3}"/>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EFED2B34-14FA-468E-9209-7B92BC4A5D71}"/>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F9ACFA6C-4A6C-4807-80F6-F4876652F379}"/>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1ECE3D9A-DF7B-4796-A7A3-78688E0669FF}"/>
            </a:ext>
          </a:extLst>
        </xdr:cNvPr>
        <xdr:cNvSpPr/>
      </xdr:nvSpPr>
      <xdr:spPr>
        <a:xfrm>
          <a:off x="17399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62371153-6DC2-4CD9-80BA-75C2B410EE16}"/>
            </a:ext>
          </a:extLst>
        </xdr:cNvPr>
        <xdr:cNvSpPr/>
      </xdr:nvSpPr>
      <xdr:spPr>
        <a:xfrm>
          <a:off x="96520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3016472-D394-4606-9628-97DC6FB4BE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5D9922-2D37-4501-A5ED-843F236B755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D8483E-76DB-403F-A4F4-83BAFBF46E4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7C1303-9665-435B-8931-5CEA6FE404A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9772BC-6563-4D83-B5E3-5ACBF0CA0FC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a:extLst>
            <a:ext uri="{FF2B5EF4-FFF2-40B4-BE49-F238E27FC236}">
              <a16:creationId xmlns:a16="http://schemas.microsoft.com/office/drawing/2014/main" id="{0A84B895-3B36-43BA-93EA-63C4B022243E}"/>
            </a:ext>
          </a:extLst>
        </xdr:cNvPr>
        <xdr:cNvSpPr/>
      </xdr:nvSpPr>
      <xdr:spPr>
        <a:xfrm>
          <a:off x="4036060" y="63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8158EC66-7AFB-4E5D-98EB-DE6011B8EA67}"/>
            </a:ext>
          </a:extLst>
        </xdr:cNvPr>
        <xdr:cNvSpPr txBox="1"/>
      </xdr:nvSpPr>
      <xdr:spPr>
        <a:xfrm>
          <a:off x="412496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5" name="楕円 74">
          <a:extLst>
            <a:ext uri="{FF2B5EF4-FFF2-40B4-BE49-F238E27FC236}">
              <a16:creationId xmlns:a16="http://schemas.microsoft.com/office/drawing/2014/main" id="{AF38399B-3112-4E64-93E8-3108CB81FBAE}"/>
            </a:ext>
          </a:extLst>
        </xdr:cNvPr>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161925</xdr:rowOff>
    </xdr:to>
    <xdr:cxnSp macro="">
      <xdr:nvCxnSpPr>
        <xdr:cNvPr id="76" name="直線コネクタ 75">
          <a:extLst>
            <a:ext uri="{FF2B5EF4-FFF2-40B4-BE49-F238E27FC236}">
              <a16:creationId xmlns:a16="http://schemas.microsoft.com/office/drawing/2014/main" id="{E19D2987-ADCB-4032-99B4-5BD4EF609FCF}"/>
            </a:ext>
          </a:extLst>
        </xdr:cNvPr>
        <xdr:cNvCxnSpPr/>
      </xdr:nvCxnSpPr>
      <xdr:spPr>
        <a:xfrm>
          <a:off x="3355340" y="633603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E493417C-CAE3-458F-985B-587A0085B1D4}"/>
            </a:ext>
          </a:extLst>
        </xdr:cNvPr>
        <xdr:cNvSpPr/>
      </xdr:nvSpPr>
      <xdr:spPr>
        <a:xfrm>
          <a:off x="25146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133350</xdr:rowOff>
    </xdr:to>
    <xdr:cxnSp macro="">
      <xdr:nvCxnSpPr>
        <xdr:cNvPr id="78" name="直線コネクタ 77">
          <a:extLst>
            <a:ext uri="{FF2B5EF4-FFF2-40B4-BE49-F238E27FC236}">
              <a16:creationId xmlns:a16="http://schemas.microsoft.com/office/drawing/2014/main" id="{18A361EA-1AC8-48D0-95E9-0CAC82BF11B7}"/>
            </a:ext>
          </a:extLst>
        </xdr:cNvPr>
        <xdr:cNvCxnSpPr/>
      </xdr:nvCxnSpPr>
      <xdr:spPr>
        <a:xfrm>
          <a:off x="2565400" y="62998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id="{C3389057-F97E-44B5-990D-8BF29988C01B}"/>
            </a:ext>
          </a:extLst>
        </xdr:cNvPr>
        <xdr:cNvSpPr/>
      </xdr:nvSpPr>
      <xdr:spPr>
        <a:xfrm>
          <a:off x="17399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97155</xdr:rowOff>
    </xdr:to>
    <xdr:cxnSp macro="">
      <xdr:nvCxnSpPr>
        <xdr:cNvPr id="80" name="直線コネクタ 79">
          <a:extLst>
            <a:ext uri="{FF2B5EF4-FFF2-40B4-BE49-F238E27FC236}">
              <a16:creationId xmlns:a16="http://schemas.microsoft.com/office/drawing/2014/main" id="{3FEA5F31-DC9E-4FD5-A3FB-A5E4FE8A4C6D}"/>
            </a:ext>
          </a:extLst>
        </xdr:cNvPr>
        <xdr:cNvCxnSpPr/>
      </xdr:nvCxnSpPr>
      <xdr:spPr>
        <a:xfrm>
          <a:off x="1790700" y="62617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145415</xdr:rowOff>
    </xdr:from>
    <xdr:to>
      <xdr:col>6</xdr:col>
      <xdr:colOff>38100</xdr:colOff>
      <xdr:row>37</xdr:row>
      <xdr:rowOff>75565</xdr:rowOff>
    </xdr:to>
    <xdr:sp macro="" textlink="">
      <xdr:nvSpPr>
        <xdr:cNvPr id="81" name="楕円 80">
          <a:extLst>
            <a:ext uri="{FF2B5EF4-FFF2-40B4-BE49-F238E27FC236}">
              <a16:creationId xmlns:a16="http://schemas.microsoft.com/office/drawing/2014/main" id="{8E42EF57-1E7D-4D82-9CA9-003A3FF804F4}"/>
            </a:ext>
          </a:extLst>
        </xdr:cNvPr>
        <xdr:cNvSpPr/>
      </xdr:nvSpPr>
      <xdr:spPr>
        <a:xfrm>
          <a:off x="965200" y="618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24765</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id="{142C5B77-76C1-4B21-8D33-77D99B478C14}"/>
            </a:ext>
          </a:extLst>
        </xdr:cNvPr>
        <xdr:cNvCxnSpPr/>
      </xdr:nvCxnSpPr>
      <xdr:spPr>
        <a:xfrm>
          <a:off x="1008380" y="622744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9836E716-A5EC-420E-A368-63A0C9BACFCB}"/>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2DA2699A-48C9-486F-8AE1-F654708CFDC1}"/>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5F1653CA-2B03-40D6-85CE-D93788F76404}"/>
            </a:ext>
          </a:extLst>
        </xdr:cNvPr>
        <xdr:cNvSpPr txBox="1"/>
      </xdr:nvSpPr>
      <xdr:spPr>
        <a:xfrm>
          <a:off x="161100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0931F3BA-39FD-4384-AFBB-6ACEC52DB6C3}"/>
            </a:ext>
          </a:extLst>
        </xdr:cNvPr>
        <xdr:cNvSpPr txBox="1"/>
      </xdr:nvSpPr>
      <xdr:spPr>
        <a:xfrm>
          <a:off x="8363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7" name="n_1mainValue【道路】&#10;有形固定資産減価償却率">
          <a:extLst>
            <a:ext uri="{FF2B5EF4-FFF2-40B4-BE49-F238E27FC236}">
              <a16:creationId xmlns:a16="http://schemas.microsoft.com/office/drawing/2014/main" id="{5FCAD282-18EB-4390-911C-FA5CDF763500}"/>
            </a:ext>
          </a:extLst>
        </xdr:cNvPr>
        <xdr:cNvSpPr txBox="1"/>
      </xdr:nvSpPr>
      <xdr:spPr>
        <a:xfrm>
          <a:off x="317056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1E9F5524-E2B3-476E-848A-2D33F1989734}"/>
            </a:ext>
          </a:extLst>
        </xdr:cNvPr>
        <xdr:cNvSpPr txBox="1"/>
      </xdr:nvSpPr>
      <xdr:spPr>
        <a:xfrm>
          <a:off x="238570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8C24CBCD-BF28-4A47-AA90-05FA967BADE3}"/>
            </a:ext>
          </a:extLst>
        </xdr:cNvPr>
        <xdr:cNvSpPr txBox="1"/>
      </xdr:nvSpPr>
      <xdr:spPr>
        <a:xfrm>
          <a:off x="161100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5EA696F7-BEAE-49F2-A484-17F5EFD269A3}"/>
            </a:ext>
          </a:extLst>
        </xdr:cNvPr>
        <xdr:cNvSpPr txBox="1"/>
      </xdr:nvSpPr>
      <xdr:spPr>
        <a:xfrm>
          <a:off x="83630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AC8681-5269-49E7-A3FC-90EB498B5C6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95A88C7-B98A-47CB-81DB-C8067C2B58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DD26F24-5D7D-4FF2-979F-6EE6C98D451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9A314AA-3125-4D54-BAAF-B888D9C87EE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E42F02-9540-473B-98AA-53C242D9D78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1226D67-5ED9-4D74-9073-8D8C3EF7BBD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E3FFF95-F9A7-415D-BD8C-707CB54FDA5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B3396FF-ADAC-4E7C-97F4-C9768857EE6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32C5416-F404-41FC-90B5-835320F9654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E60867-A2F3-47B4-BE28-0AA1718E810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733C87E-CA44-4C11-98B0-23894CCC098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D1325AA-651A-487A-A30A-8F04097AB588}"/>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807AE0D-9AFC-4756-8B85-EFAB45EEDDD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DD48C89-118D-478E-97FD-3D062118E395}"/>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C84A788-39CB-4E30-9D12-8FD417AD527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38AA780-811E-41B5-8D97-221C1EFB7761}"/>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F6CF0E3-E585-470F-B87B-9D878297E79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7FC6309-0D6E-4FF9-95CA-12737C1D4992}"/>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4394878-5234-4AD6-A850-824A55A9FE04}"/>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ECA23E4-4C4B-4023-91D6-32A1A71241EB}"/>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AA90E0A-811B-4D36-BAA4-ECB0BDEBA0E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5D78BF0-0510-4454-A608-809615DFBEF8}"/>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457D06A-122A-4DE9-8722-F220908C3BD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9678056-608D-4CF7-A32D-035327CD0EF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A5E4A8A-C1A2-4FC7-A289-6DC9C48B3E3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1767F0FF-F777-4C72-9C2A-02745DE9264C}"/>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33E5263E-5352-4256-AA76-87042607CEA8}"/>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7FD8B690-7777-4EB8-A8E2-21ACE8F85842}"/>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198224DD-5ACE-45A5-B9A4-4142C2C58327}"/>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6262240-5AF2-4351-9856-E8C747645C4D}"/>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95714088-23E1-490E-939F-2CBE01342FB7}"/>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2AC90BAE-C18B-464F-B90F-38856DD7775A}"/>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A3ADB498-AD60-4BBC-8880-080B8343C523}"/>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EDF81E73-B3F8-42EB-8E32-72F7EE1DA361}"/>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161548</xdr:rowOff>
    </xdr:from>
    <xdr:to>
      <xdr:col>41</xdr:col>
      <xdr:colOff>101600</xdr:colOff>
      <xdr:row>39</xdr:row>
      <xdr:rowOff>91698</xdr:rowOff>
    </xdr:to>
    <xdr:sp macro="" textlink="">
      <xdr:nvSpPr>
        <xdr:cNvPr id="125" name="フローチャート: 判断 124">
          <a:extLst>
            <a:ext uri="{FF2B5EF4-FFF2-40B4-BE49-F238E27FC236}">
              <a16:creationId xmlns:a16="http://schemas.microsoft.com/office/drawing/2014/main" id="{00B826F2-A251-4AC1-A891-21EF0CCAC35A}"/>
            </a:ext>
          </a:extLst>
        </xdr:cNvPr>
        <xdr:cNvSpPr/>
      </xdr:nvSpPr>
      <xdr:spPr>
        <a:xfrm>
          <a:off x="6873240" y="6531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46268</xdr:rowOff>
    </xdr:from>
    <xdr:to>
      <xdr:col>36</xdr:col>
      <xdr:colOff>165100</xdr:colOff>
      <xdr:row>39</xdr:row>
      <xdr:rowOff>147868</xdr:rowOff>
    </xdr:to>
    <xdr:sp macro="" textlink="">
      <xdr:nvSpPr>
        <xdr:cNvPr id="126" name="フローチャート: 判断 125">
          <a:extLst>
            <a:ext uri="{FF2B5EF4-FFF2-40B4-BE49-F238E27FC236}">
              <a16:creationId xmlns:a16="http://schemas.microsoft.com/office/drawing/2014/main" id="{1620468D-A3AE-46E6-A672-5124648905BE}"/>
            </a:ext>
          </a:extLst>
        </xdr:cNvPr>
        <xdr:cNvSpPr/>
      </xdr:nvSpPr>
      <xdr:spPr>
        <a:xfrm>
          <a:off x="6098540" y="658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480A8F-95D4-4CD6-BCC2-BF5B6924F89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BD08F1-E57E-4E81-825A-7341E17C53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8ED181-8441-421D-A2D6-7F064AB0BCB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780EE2D-E736-411B-A548-80722DCC3D9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820FAF6-1990-438E-96DF-DF10C6E6E62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32911</xdr:rowOff>
    </xdr:from>
    <xdr:to>
      <xdr:col>55</xdr:col>
      <xdr:colOff>50800</xdr:colOff>
      <xdr:row>33</xdr:row>
      <xdr:rowOff>134511</xdr:rowOff>
    </xdr:to>
    <xdr:sp macro="" textlink="">
      <xdr:nvSpPr>
        <xdr:cNvPr id="132" name="楕円 131">
          <a:extLst>
            <a:ext uri="{FF2B5EF4-FFF2-40B4-BE49-F238E27FC236}">
              <a16:creationId xmlns:a16="http://schemas.microsoft.com/office/drawing/2014/main" id="{9D66001B-BCF9-4A15-BE75-572D5A67EEAB}"/>
            </a:ext>
          </a:extLst>
        </xdr:cNvPr>
        <xdr:cNvSpPr/>
      </xdr:nvSpPr>
      <xdr:spPr>
        <a:xfrm>
          <a:off x="9192260" y="55650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157388</xdr:rowOff>
    </xdr:from>
    <xdr:ext cx="534377" cy="259045"/>
    <xdr:sp macro="" textlink="">
      <xdr:nvSpPr>
        <xdr:cNvPr id="133" name="【道路】&#10;一人当たり延長該当値テキスト">
          <a:extLst>
            <a:ext uri="{FF2B5EF4-FFF2-40B4-BE49-F238E27FC236}">
              <a16:creationId xmlns:a16="http://schemas.microsoft.com/office/drawing/2014/main" id="{1281CCC5-E4D1-4936-AF3D-CB93F954EB1C}"/>
            </a:ext>
          </a:extLst>
        </xdr:cNvPr>
        <xdr:cNvSpPr txBox="1"/>
      </xdr:nvSpPr>
      <xdr:spPr>
        <a:xfrm>
          <a:off x="9258300" y="552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53910</xdr:rowOff>
    </xdr:from>
    <xdr:to>
      <xdr:col>50</xdr:col>
      <xdr:colOff>165100</xdr:colOff>
      <xdr:row>33</xdr:row>
      <xdr:rowOff>155510</xdr:rowOff>
    </xdr:to>
    <xdr:sp macro="" textlink="">
      <xdr:nvSpPr>
        <xdr:cNvPr id="134" name="楕円 133">
          <a:extLst>
            <a:ext uri="{FF2B5EF4-FFF2-40B4-BE49-F238E27FC236}">
              <a16:creationId xmlns:a16="http://schemas.microsoft.com/office/drawing/2014/main" id="{B37D3B1D-1D3B-4184-BAA7-CE2C4C02861E}"/>
            </a:ext>
          </a:extLst>
        </xdr:cNvPr>
        <xdr:cNvSpPr/>
      </xdr:nvSpPr>
      <xdr:spPr>
        <a:xfrm>
          <a:off x="8445500" y="55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83711</xdr:rowOff>
    </xdr:from>
    <xdr:to>
      <xdr:col>55</xdr:col>
      <xdr:colOff>0</xdr:colOff>
      <xdr:row>33</xdr:row>
      <xdr:rowOff>104710</xdr:rowOff>
    </xdr:to>
    <xdr:cxnSp macro="">
      <xdr:nvCxnSpPr>
        <xdr:cNvPr id="135" name="直線コネクタ 134">
          <a:extLst>
            <a:ext uri="{FF2B5EF4-FFF2-40B4-BE49-F238E27FC236}">
              <a16:creationId xmlns:a16="http://schemas.microsoft.com/office/drawing/2014/main" id="{66EDD9F2-03DA-4CAB-A2C8-5BAD5A6F0091}"/>
            </a:ext>
          </a:extLst>
        </xdr:cNvPr>
        <xdr:cNvCxnSpPr/>
      </xdr:nvCxnSpPr>
      <xdr:spPr>
        <a:xfrm flipV="1">
          <a:off x="8496300" y="5615831"/>
          <a:ext cx="7239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84901</xdr:rowOff>
    </xdr:from>
    <xdr:to>
      <xdr:col>46</xdr:col>
      <xdr:colOff>38100</xdr:colOff>
      <xdr:row>34</xdr:row>
      <xdr:rowOff>15051</xdr:rowOff>
    </xdr:to>
    <xdr:sp macro="" textlink="">
      <xdr:nvSpPr>
        <xdr:cNvPr id="136" name="楕円 135">
          <a:extLst>
            <a:ext uri="{FF2B5EF4-FFF2-40B4-BE49-F238E27FC236}">
              <a16:creationId xmlns:a16="http://schemas.microsoft.com/office/drawing/2014/main" id="{7D2A83BD-EB12-4968-9FC3-BA1AEBB32524}"/>
            </a:ext>
          </a:extLst>
        </xdr:cNvPr>
        <xdr:cNvSpPr/>
      </xdr:nvSpPr>
      <xdr:spPr>
        <a:xfrm>
          <a:off x="7670800" y="5617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104710</xdr:rowOff>
    </xdr:from>
    <xdr:to>
      <xdr:col>50</xdr:col>
      <xdr:colOff>114300</xdr:colOff>
      <xdr:row>33</xdr:row>
      <xdr:rowOff>135701</xdr:rowOff>
    </xdr:to>
    <xdr:cxnSp macro="">
      <xdr:nvCxnSpPr>
        <xdr:cNvPr id="137" name="直線コネクタ 136">
          <a:extLst>
            <a:ext uri="{FF2B5EF4-FFF2-40B4-BE49-F238E27FC236}">
              <a16:creationId xmlns:a16="http://schemas.microsoft.com/office/drawing/2014/main" id="{628E940C-817C-4CFE-A18A-FCC7C5AE23ED}"/>
            </a:ext>
          </a:extLst>
        </xdr:cNvPr>
        <xdr:cNvCxnSpPr/>
      </xdr:nvCxnSpPr>
      <xdr:spPr>
        <a:xfrm flipV="1">
          <a:off x="7713980" y="5636830"/>
          <a:ext cx="78232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115828</xdr:rowOff>
    </xdr:from>
    <xdr:to>
      <xdr:col>41</xdr:col>
      <xdr:colOff>101600</xdr:colOff>
      <xdr:row>34</xdr:row>
      <xdr:rowOff>45978</xdr:rowOff>
    </xdr:to>
    <xdr:sp macro="" textlink="">
      <xdr:nvSpPr>
        <xdr:cNvPr id="138" name="楕円 137">
          <a:extLst>
            <a:ext uri="{FF2B5EF4-FFF2-40B4-BE49-F238E27FC236}">
              <a16:creationId xmlns:a16="http://schemas.microsoft.com/office/drawing/2014/main" id="{B0461F29-1AE0-48EA-BE76-6E83AF7B0DA5}"/>
            </a:ext>
          </a:extLst>
        </xdr:cNvPr>
        <xdr:cNvSpPr/>
      </xdr:nvSpPr>
      <xdr:spPr>
        <a:xfrm>
          <a:off x="6873240" y="5647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135701</xdr:rowOff>
    </xdr:from>
    <xdr:to>
      <xdr:col>45</xdr:col>
      <xdr:colOff>177800</xdr:colOff>
      <xdr:row>33</xdr:row>
      <xdr:rowOff>166628</xdr:rowOff>
    </xdr:to>
    <xdr:cxnSp macro="">
      <xdr:nvCxnSpPr>
        <xdr:cNvPr id="139" name="直線コネクタ 138">
          <a:extLst>
            <a:ext uri="{FF2B5EF4-FFF2-40B4-BE49-F238E27FC236}">
              <a16:creationId xmlns:a16="http://schemas.microsoft.com/office/drawing/2014/main" id="{465BD1DE-5472-4FE6-8ECD-B661F345F609}"/>
            </a:ext>
          </a:extLst>
        </xdr:cNvPr>
        <xdr:cNvCxnSpPr/>
      </xdr:nvCxnSpPr>
      <xdr:spPr>
        <a:xfrm flipV="1">
          <a:off x="6924040" y="5667821"/>
          <a:ext cx="78994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144860</xdr:rowOff>
    </xdr:from>
    <xdr:to>
      <xdr:col>36</xdr:col>
      <xdr:colOff>165100</xdr:colOff>
      <xdr:row>34</xdr:row>
      <xdr:rowOff>75010</xdr:rowOff>
    </xdr:to>
    <xdr:sp macro="" textlink="">
      <xdr:nvSpPr>
        <xdr:cNvPr id="140" name="楕円 139">
          <a:extLst>
            <a:ext uri="{FF2B5EF4-FFF2-40B4-BE49-F238E27FC236}">
              <a16:creationId xmlns:a16="http://schemas.microsoft.com/office/drawing/2014/main" id="{D82F7B44-6928-4294-85A9-965669738051}"/>
            </a:ext>
          </a:extLst>
        </xdr:cNvPr>
        <xdr:cNvSpPr/>
      </xdr:nvSpPr>
      <xdr:spPr>
        <a:xfrm>
          <a:off x="6098540" y="5676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166628</xdr:rowOff>
    </xdr:from>
    <xdr:to>
      <xdr:col>41</xdr:col>
      <xdr:colOff>50800</xdr:colOff>
      <xdr:row>34</xdr:row>
      <xdr:rowOff>24210</xdr:rowOff>
    </xdr:to>
    <xdr:cxnSp macro="">
      <xdr:nvCxnSpPr>
        <xdr:cNvPr id="141" name="直線コネクタ 140">
          <a:extLst>
            <a:ext uri="{FF2B5EF4-FFF2-40B4-BE49-F238E27FC236}">
              <a16:creationId xmlns:a16="http://schemas.microsoft.com/office/drawing/2014/main" id="{36BDB0D9-2BCE-4A11-AECC-F3221CAFE22E}"/>
            </a:ext>
          </a:extLst>
        </xdr:cNvPr>
        <xdr:cNvCxnSpPr/>
      </xdr:nvCxnSpPr>
      <xdr:spPr>
        <a:xfrm flipV="1">
          <a:off x="6149340" y="5698748"/>
          <a:ext cx="7747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87DC5603-28F8-455F-9D24-950B1BE71F1E}"/>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AA55BC95-DFF0-4D5C-8B8E-7B88BF7B0B94}"/>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82825</xdr:rowOff>
    </xdr:from>
    <xdr:ext cx="534377" cy="259045"/>
    <xdr:sp macro="" textlink="">
      <xdr:nvSpPr>
        <xdr:cNvPr id="144" name="n_3aveValue【道路】&#10;一人当たり延長">
          <a:extLst>
            <a:ext uri="{FF2B5EF4-FFF2-40B4-BE49-F238E27FC236}">
              <a16:creationId xmlns:a16="http://schemas.microsoft.com/office/drawing/2014/main" id="{5B2D4994-66DD-479C-BADD-CDE5B9C2D77D}"/>
            </a:ext>
          </a:extLst>
        </xdr:cNvPr>
        <xdr:cNvSpPr txBox="1"/>
      </xdr:nvSpPr>
      <xdr:spPr>
        <a:xfrm>
          <a:off x="6702571" y="66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138995</xdr:rowOff>
    </xdr:from>
    <xdr:ext cx="534377" cy="259045"/>
    <xdr:sp macro="" textlink="">
      <xdr:nvSpPr>
        <xdr:cNvPr id="145" name="n_4aveValue【道路】&#10;一人当たり延長">
          <a:extLst>
            <a:ext uri="{FF2B5EF4-FFF2-40B4-BE49-F238E27FC236}">
              <a16:creationId xmlns:a16="http://schemas.microsoft.com/office/drawing/2014/main" id="{B011C791-E0E1-4BBD-B997-5D63E2AA557E}"/>
            </a:ext>
          </a:extLst>
        </xdr:cNvPr>
        <xdr:cNvSpPr txBox="1"/>
      </xdr:nvSpPr>
      <xdr:spPr>
        <a:xfrm>
          <a:off x="5905011" y="66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587</xdr:rowOff>
    </xdr:from>
    <xdr:ext cx="534377" cy="259045"/>
    <xdr:sp macro="" textlink="">
      <xdr:nvSpPr>
        <xdr:cNvPr id="146" name="n_1mainValue【道路】&#10;一人当たり延長">
          <a:extLst>
            <a:ext uri="{FF2B5EF4-FFF2-40B4-BE49-F238E27FC236}">
              <a16:creationId xmlns:a16="http://schemas.microsoft.com/office/drawing/2014/main" id="{123C68D9-4EA6-4D00-B8DC-0C0052B78904}"/>
            </a:ext>
          </a:extLst>
        </xdr:cNvPr>
        <xdr:cNvSpPr txBox="1"/>
      </xdr:nvSpPr>
      <xdr:spPr>
        <a:xfrm>
          <a:off x="8239271" y="53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31578</xdr:rowOff>
    </xdr:from>
    <xdr:ext cx="534377" cy="259045"/>
    <xdr:sp macro="" textlink="">
      <xdr:nvSpPr>
        <xdr:cNvPr id="147" name="n_2mainValue【道路】&#10;一人当たり延長">
          <a:extLst>
            <a:ext uri="{FF2B5EF4-FFF2-40B4-BE49-F238E27FC236}">
              <a16:creationId xmlns:a16="http://schemas.microsoft.com/office/drawing/2014/main" id="{7EA97D61-71A3-462C-960C-073C2271B919}"/>
            </a:ext>
          </a:extLst>
        </xdr:cNvPr>
        <xdr:cNvSpPr txBox="1"/>
      </xdr:nvSpPr>
      <xdr:spPr>
        <a:xfrm>
          <a:off x="7477271" y="53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62505</xdr:rowOff>
    </xdr:from>
    <xdr:ext cx="534377" cy="259045"/>
    <xdr:sp macro="" textlink="">
      <xdr:nvSpPr>
        <xdr:cNvPr id="148" name="n_3mainValue【道路】&#10;一人当たり延長">
          <a:extLst>
            <a:ext uri="{FF2B5EF4-FFF2-40B4-BE49-F238E27FC236}">
              <a16:creationId xmlns:a16="http://schemas.microsoft.com/office/drawing/2014/main" id="{DBC005B8-D86B-41CA-A3A7-9BD30308AADF}"/>
            </a:ext>
          </a:extLst>
        </xdr:cNvPr>
        <xdr:cNvSpPr txBox="1"/>
      </xdr:nvSpPr>
      <xdr:spPr>
        <a:xfrm>
          <a:off x="6702571" y="5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91537</xdr:rowOff>
    </xdr:from>
    <xdr:ext cx="534377" cy="259045"/>
    <xdr:sp macro="" textlink="">
      <xdr:nvSpPr>
        <xdr:cNvPr id="149" name="n_4mainValue【道路】&#10;一人当たり延長">
          <a:extLst>
            <a:ext uri="{FF2B5EF4-FFF2-40B4-BE49-F238E27FC236}">
              <a16:creationId xmlns:a16="http://schemas.microsoft.com/office/drawing/2014/main" id="{FBC269C1-282A-43A1-A678-F5E665E7DCCF}"/>
            </a:ext>
          </a:extLst>
        </xdr:cNvPr>
        <xdr:cNvSpPr txBox="1"/>
      </xdr:nvSpPr>
      <xdr:spPr>
        <a:xfrm>
          <a:off x="5905011" y="545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F2471DA-9E30-4000-A777-7B9D6C542EF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5023575-CF09-44DF-BB25-EA738CBC32D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5B18599-94C3-473A-9DC8-21C222BB510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68AD421-3098-49C7-93EF-6411A915860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CF00BAA-D7F8-45E4-8B56-29BFAF0B05B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E80CF6E-0BE6-48D4-B2BA-7DC75B4BCB2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1EF9ABE-E62C-4F7D-BB76-26C1034865B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0DBB13A-AD38-46CA-8359-3B055C23376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50D7A9B-8EBC-4DA4-B793-5FC402330D2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D1F31A9-F240-414B-A576-5F527D90A53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4329596-64F0-42DD-B7B1-CB72C5CE4C5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2C97195-FDD9-4DA6-97EC-CD64B70F880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13307D0-B62C-404E-8C14-ACC31E080FD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F10C129-1AE6-4852-8B0D-8173ED1034A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D777C4B-59F2-403F-9AE2-9874B315B26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C765504B-CB44-45D1-B6FE-F8E099BB152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11FD286-6D2D-4EE4-AE77-26A59D6E304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CB8E8B9-731C-46A2-BFA8-6C4FCCF8A67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219A7A3-1E0F-4A2F-B6DD-81E59BACBEB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114A3BD-E452-4066-B6AD-1032153EC84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9AA5E83-2EA0-4DC2-89F8-585ED38FA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65F832B-0D66-4F54-AE7F-7E1E0C51688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76C227C-95C0-467E-8DAF-5321E6482CF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0AD3B37-5136-41D1-B66C-570BB7470EC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8585178-E8C1-4D14-9FF5-9E2B9E5193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E671775-6F4B-4208-8EFF-F6191C33409B}"/>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57A02DF-FF44-4759-90A8-3BE68958FE10}"/>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490CA511-AA34-4F0F-A78A-20C5D6E0325C}"/>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EA83542-AC22-4A28-AD79-7E7DCD496D90}"/>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44F00877-67BA-4EFF-B690-0A25DBB95764}"/>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23C83A8-6851-45E1-8943-A4348A022F56}"/>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EC6C5FB-ED76-4614-9E31-B08F2A148DEF}"/>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95676A32-2FD2-42A1-9E5B-D12468E9F899}"/>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45DD4D5B-4F5F-4933-9063-88AA99A8DE00}"/>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4" name="フローチャート: 判断 183">
          <a:extLst>
            <a:ext uri="{FF2B5EF4-FFF2-40B4-BE49-F238E27FC236}">
              <a16:creationId xmlns:a16="http://schemas.microsoft.com/office/drawing/2014/main" id="{59830AF1-ABC2-4856-A797-25B3CD659FC0}"/>
            </a:ext>
          </a:extLst>
        </xdr:cNvPr>
        <xdr:cNvSpPr/>
      </xdr:nvSpPr>
      <xdr:spPr>
        <a:xfrm>
          <a:off x="173990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5" name="フローチャート: 判断 184">
          <a:extLst>
            <a:ext uri="{FF2B5EF4-FFF2-40B4-BE49-F238E27FC236}">
              <a16:creationId xmlns:a16="http://schemas.microsoft.com/office/drawing/2014/main" id="{7A0CF048-AD81-4727-8E0C-9DEDFF9D3EA4}"/>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0F4DB5-7E76-4E27-B2D9-D506664AA37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C565F7-39E7-42A4-9CDE-F88B29C4B4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80A83CD-9E5D-4AFC-A25E-B473838A65A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C716430-B1FA-4F45-8244-B37BF7B48A5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E93B581-AD84-47D3-82AD-F467DB5B24C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91" name="楕円 190">
          <a:extLst>
            <a:ext uri="{FF2B5EF4-FFF2-40B4-BE49-F238E27FC236}">
              <a16:creationId xmlns:a16="http://schemas.microsoft.com/office/drawing/2014/main" id="{656A24F0-F7BB-4FFC-A03D-A92596386EDD}"/>
            </a:ext>
          </a:extLst>
        </xdr:cNvPr>
        <xdr:cNvSpPr/>
      </xdr:nvSpPr>
      <xdr:spPr>
        <a:xfrm>
          <a:off x="4036060" y="102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56986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84F0652-A86D-4CEA-AC7F-C07262262543}"/>
            </a:ext>
          </a:extLst>
        </xdr:cNvPr>
        <xdr:cNvSpPr txBox="1"/>
      </xdr:nvSpPr>
      <xdr:spPr>
        <a:xfrm>
          <a:off x="4124960" y="1011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3" name="楕円 192">
          <a:extLst>
            <a:ext uri="{FF2B5EF4-FFF2-40B4-BE49-F238E27FC236}">
              <a16:creationId xmlns:a16="http://schemas.microsoft.com/office/drawing/2014/main" id="{41AE7390-AE19-4D30-A055-9AC25969A1B9}"/>
            </a:ext>
          </a:extLst>
        </xdr:cNvPr>
        <xdr:cNvSpPr/>
      </xdr:nvSpPr>
      <xdr:spPr>
        <a:xfrm>
          <a:off x="331216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84909</xdr:rowOff>
    </xdr:to>
    <xdr:cxnSp macro="">
      <xdr:nvCxnSpPr>
        <xdr:cNvPr id="194" name="直線コネクタ 193">
          <a:extLst>
            <a:ext uri="{FF2B5EF4-FFF2-40B4-BE49-F238E27FC236}">
              <a16:creationId xmlns:a16="http://schemas.microsoft.com/office/drawing/2014/main" id="{CF4A6F57-3CA3-48A7-93A2-4FAC395FD679}"/>
            </a:ext>
          </a:extLst>
        </xdr:cNvPr>
        <xdr:cNvCxnSpPr/>
      </xdr:nvCxnSpPr>
      <xdr:spPr>
        <a:xfrm>
          <a:off x="3355340" y="1027992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5" name="楕円 194">
          <a:extLst>
            <a:ext uri="{FF2B5EF4-FFF2-40B4-BE49-F238E27FC236}">
              <a16:creationId xmlns:a16="http://schemas.microsoft.com/office/drawing/2014/main" id="{ABE1E031-3803-44BC-BA32-113D0E297873}"/>
            </a:ext>
          </a:extLst>
        </xdr:cNvPr>
        <xdr:cNvSpPr/>
      </xdr:nvSpPr>
      <xdr:spPr>
        <a:xfrm>
          <a:off x="2514600" y="10214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53884</xdr:rowOff>
    </xdr:to>
    <xdr:cxnSp macro="">
      <xdr:nvCxnSpPr>
        <xdr:cNvPr id="196" name="直線コネクタ 195">
          <a:extLst>
            <a:ext uri="{FF2B5EF4-FFF2-40B4-BE49-F238E27FC236}">
              <a16:creationId xmlns:a16="http://schemas.microsoft.com/office/drawing/2014/main" id="{F026B544-B160-4949-8764-75B70EBD3F10}"/>
            </a:ext>
          </a:extLst>
        </xdr:cNvPr>
        <xdr:cNvCxnSpPr/>
      </xdr:nvCxnSpPr>
      <xdr:spPr>
        <a:xfrm>
          <a:off x="2565400" y="1026196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7" name="楕円 196">
          <a:extLst>
            <a:ext uri="{FF2B5EF4-FFF2-40B4-BE49-F238E27FC236}">
              <a16:creationId xmlns:a16="http://schemas.microsoft.com/office/drawing/2014/main" id="{C4D96C26-3D2F-49C7-8E89-D98A00AF4805}"/>
            </a:ext>
          </a:extLst>
        </xdr:cNvPr>
        <xdr:cNvSpPr/>
      </xdr:nvSpPr>
      <xdr:spPr>
        <a:xfrm>
          <a:off x="173990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35923</xdr:rowOff>
    </xdr:to>
    <xdr:cxnSp macro="">
      <xdr:nvCxnSpPr>
        <xdr:cNvPr id="198" name="直線コネクタ 197">
          <a:extLst>
            <a:ext uri="{FF2B5EF4-FFF2-40B4-BE49-F238E27FC236}">
              <a16:creationId xmlns:a16="http://schemas.microsoft.com/office/drawing/2014/main" id="{38C8E4A1-3098-441D-9CFF-4AFDBDD91893}"/>
            </a:ext>
          </a:extLst>
        </xdr:cNvPr>
        <xdr:cNvCxnSpPr/>
      </xdr:nvCxnSpPr>
      <xdr:spPr>
        <a:xfrm>
          <a:off x="1790700" y="1023583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9" name="楕円 198">
          <a:extLst>
            <a:ext uri="{FF2B5EF4-FFF2-40B4-BE49-F238E27FC236}">
              <a16:creationId xmlns:a16="http://schemas.microsoft.com/office/drawing/2014/main" id="{C8C3CA08-1527-4CFA-994D-EC162B181E44}"/>
            </a:ext>
          </a:extLst>
        </xdr:cNvPr>
        <xdr:cNvSpPr/>
      </xdr:nvSpPr>
      <xdr:spPr>
        <a:xfrm>
          <a:off x="9652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9797</xdr:rowOff>
    </xdr:to>
    <xdr:cxnSp macro="">
      <xdr:nvCxnSpPr>
        <xdr:cNvPr id="200" name="直線コネクタ 199">
          <a:extLst>
            <a:ext uri="{FF2B5EF4-FFF2-40B4-BE49-F238E27FC236}">
              <a16:creationId xmlns:a16="http://schemas.microsoft.com/office/drawing/2014/main" id="{6412D967-6405-40D5-82DB-C4BD0BC36367}"/>
            </a:ext>
          </a:extLst>
        </xdr:cNvPr>
        <xdr:cNvCxnSpPr/>
      </xdr:nvCxnSpPr>
      <xdr:spPr>
        <a:xfrm>
          <a:off x="1008380" y="10218420"/>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548B000-A206-40B9-AA84-43409E65342F}"/>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A16E328-BF34-4B8D-A9D6-8A26AE9627A6}"/>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331CB45-BB3D-4C58-8747-FDA389045376}"/>
            </a:ext>
          </a:extLst>
        </xdr:cNvPr>
        <xdr:cNvSpPr txBox="1"/>
      </xdr:nvSpPr>
      <xdr:spPr>
        <a:xfrm>
          <a:off x="16110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4CAB488-E305-4FD3-A3C1-DEB939F25F87}"/>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121211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2F01266C-917B-469F-BCC3-A560AD9B111D}"/>
            </a:ext>
          </a:extLst>
        </xdr:cNvPr>
        <xdr:cNvSpPr txBox="1"/>
      </xdr:nvSpPr>
      <xdr:spPr>
        <a:xfrm>
          <a:off x="317056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103250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BD45413A-A5A4-4C2C-90C5-BC22CECEBB8D}"/>
            </a:ext>
          </a:extLst>
        </xdr:cNvPr>
        <xdr:cNvSpPr txBox="1"/>
      </xdr:nvSpPr>
      <xdr:spPr>
        <a:xfrm>
          <a:off x="2385704" y="999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40B6FAA-F5D5-425D-9C00-811DB3141CA7}"/>
            </a:ext>
          </a:extLst>
        </xdr:cNvPr>
        <xdr:cNvSpPr txBox="1"/>
      </xdr:nvSpPr>
      <xdr:spPr>
        <a:xfrm>
          <a:off x="16110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241BC9EC-04DE-4B03-B306-6A82F94DD6EB}"/>
            </a:ext>
          </a:extLst>
        </xdr:cNvPr>
        <xdr:cNvSpPr txBox="1"/>
      </xdr:nvSpPr>
      <xdr:spPr>
        <a:xfrm>
          <a:off x="8363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93B37BF-DC47-4214-8456-505070C9C8F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E097128-13CA-4457-ABE9-AF59DE60FA4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995721B-E11C-4D79-9778-3A3FE869D54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7002DCB-D8A0-4DEC-9302-0512CD363A4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CA8547C-02C9-406A-AD51-A98ED5732F5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B608E47-E766-4980-BB0B-63EA24E747E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8A2A45D-397B-4451-9B50-C7C4C224859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8E33F5C-6EFE-41D5-8DC2-9E95D708BC6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E9E70E5-120A-4A89-8C99-9919D4E9446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B21D634-6786-40E1-AA68-A72BE7B8201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D7B3E518-1A89-4631-8110-59A84F41813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4D3056B-7F94-4E87-B0BA-D4CA521296FF}"/>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398D8816-594D-47E4-A888-47476EE62AD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BBC68D0A-D238-4A32-9F3F-0F35EF2EFE2C}"/>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9779914C-8F15-4DB7-994B-671690C76EB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F407EA4B-24E6-4777-9BB0-6B22BA39A7CC}"/>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AB44C0A0-8F01-452B-B515-239B1F75309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FFD8A2AC-C786-4A68-BB29-A9F549054967}"/>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1C81F3C1-C519-4872-86FE-298A1B20966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3486FE1-5AF9-440F-833B-92517F4C615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6541033-C1FC-4B69-87A6-A998B96F563B}"/>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5D457F4F-8AFE-4D43-BD75-5EF6CD00FAB7}"/>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3A4A19E3-9B27-471F-9B98-BF3CC67D51D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C29D03F5-3745-4015-8114-A0A1F320B9E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6D334ECC-24F3-4147-A306-B1CBCC2B931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E6FDDAF-3825-4617-9B23-8CE11F0CB191}"/>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15E1007-429E-48CA-9B3F-1BD15ED496F8}"/>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13D48772-5279-44DE-A433-118574508C3F}"/>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E0C2A91A-B8D8-4E28-AFDB-BD9A106B6DFA}"/>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F91821B6-FD48-4CEC-973B-4501077BB7C8}"/>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8C8A5247-4CBA-421E-BDD6-715EE9EF157F}"/>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91682720-5852-49F1-8C85-6661404A8B63}"/>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8C658D66-033B-4E03-AB59-3BA688548EE3}"/>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9B44146-42D4-4009-BD81-F8E7F953C80C}"/>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118473</xdr:rowOff>
    </xdr:from>
    <xdr:to>
      <xdr:col>41</xdr:col>
      <xdr:colOff>101600</xdr:colOff>
      <xdr:row>62</xdr:row>
      <xdr:rowOff>48623</xdr:rowOff>
    </xdr:to>
    <xdr:sp macro="" textlink="">
      <xdr:nvSpPr>
        <xdr:cNvPr id="243" name="フローチャート: 判断 242">
          <a:extLst>
            <a:ext uri="{FF2B5EF4-FFF2-40B4-BE49-F238E27FC236}">
              <a16:creationId xmlns:a16="http://schemas.microsoft.com/office/drawing/2014/main" id="{DA40768D-34E7-4106-BCBD-D71ABC662B4A}"/>
            </a:ext>
          </a:extLst>
        </xdr:cNvPr>
        <xdr:cNvSpPr/>
      </xdr:nvSpPr>
      <xdr:spPr>
        <a:xfrm>
          <a:off x="6873240" y="1034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142384</xdr:rowOff>
    </xdr:from>
    <xdr:to>
      <xdr:col>36</xdr:col>
      <xdr:colOff>165100</xdr:colOff>
      <xdr:row>62</xdr:row>
      <xdr:rowOff>72534</xdr:rowOff>
    </xdr:to>
    <xdr:sp macro="" textlink="">
      <xdr:nvSpPr>
        <xdr:cNvPr id="244" name="フローチャート: 判断 243">
          <a:extLst>
            <a:ext uri="{FF2B5EF4-FFF2-40B4-BE49-F238E27FC236}">
              <a16:creationId xmlns:a16="http://schemas.microsoft.com/office/drawing/2014/main" id="{15483201-5F2D-4711-82BF-5E1A447DBC63}"/>
            </a:ext>
          </a:extLst>
        </xdr:cNvPr>
        <xdr:cNvSpPr/>
      </xdr:nvSpPr>
      <xdr:spPr>
        <a:xfrm>
          <a:off x="6098540" y="10368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192B01-36E1-4CC2-B5D3-D50736B2F2D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D25671-803C-46BC-8D24-4595B9FB4DE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5E82BE3-B1BF-4C4F-ADF1-E97E5ADED61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C87F6E2-6107-4386-9CFF-A6C1132A8F3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FF4A243-5EC5-4E82-8FD5-0488CBB465A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120154</xdr:rowOff>
    </xdr:from>
    <xdr:to>
      <xdr:col>55</xdr:col>
      <xdr:colOff>50800</xdr:colOff>
      <xdr:row>59</xdr:row>
      <xdr:rowOff>50304</xdr:rowOff>
    </xdr:to>
    <xdr:sp macro="" textlink="">
      <xdr:nvSpPr>
        <xdr:cNvPr id="250" name="楕円 249">
          <a:extLst>
            <a:ext uri="{FF2B5EF4-FFF2-40B4-BE49-F238E27FC236}">
              <a16:creationId xmlns:a16="http://schemas.microsoft.com/office/drawing/2014/main" id="{E5CD8A08-97C4-4209-9E6B-7A670A88844F}"/>
            </a:ext>
          </a:extLst>
        </xdr:cNvPr>
        <xdr:cNvSpPr/>
      </xdr:nvSpPr>
      <xdr:spPr>
        <a:xfrm>
          <a:off x="9192260" y="9843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143031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CCC8969D-B9C4-4627-A8AE-68A75172696D}"/>
            </a:ext>
          </a:extLst>
        </xdr:cNvPr>
        <xdr:cNvSpPr txBox="1"/>
      </xdr:nvSpPr>
      <xdr:spPr>
        <a:xfrm>
          <a:off x="9258300" y="969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131946</xdr:rowOff>
    </xdr:from>
    <xdr:to>
      <xdr:col>50</xdr:col>
      <xdr:colOff>165100</xdr:colOff>
      <xdr:row>59</xdr:row>
      <xdr:rowOff>62096</xdr:rowOff>
    </xdr:to>
    <xdr:sp macro="" textlink="">
      <xdr:nvSpPr>
        <xdr:cNvPr id="252" name="楕円 251">
          <a:extLst>
            <a:ext uri="{FF2B5EF4-FFF2-40B4-BE49-F238E27FC236}">
              <a16:creationId xmlns:a16="http://schemas.microsoft.com/office/drawing/2014/main" id="{1A38D393-9A45-414B-A61B-B58D84840F2E}"/>
            </a:ext>
          </a:extLst>
        </xdr:cNvPr>
        <xdr:cNvSpPr/>
      </xdr:nvSpPr>
      <xdr:spPr>
        <a:xfrm>
          <a:off x="8445500" y="9855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170954</xdr:rowOff>
    </xdr:from>
    <xdr:to>
      <xdr:col>55</xdr:col>
      <xdr:colOff>0</xdr:colOff>
      <xdr:row>59</xdr:row>
      <xdr:rowOff>11296</xdr:rowOff>
    </xdr:to>
    <xdr:cxnSp macro="">
      <xdr:nvCxnSpPr>
        <xdr:cNvPr id="253" name="直線コネクタ 252">
          <a:extLst>
            <a:ext uri="{FF2B5EF4-FFF2-40B4-BE49-F238E27FC236}">
              <a16:creationId xmlns:a16="http://schemas.microsoft.com/office/drawing/2014/main" id="{17511531-39D3-4B92-B6F8-690D88ED1547}"/>
            </a:ext>
          </a:extLst>
        </xdr:cNvPr>
        <xdr:cNvCxnSpPr/>
      </xdr:nvCxnSpPr>
      <xdr:spPr>
        <a:xfrm flipV="1">
          <a:off x="8496300" y="9894074"/>
          <a:ext cx="7239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156956</xdr:rowOff>
    </xdr:from>
    <xdr:to>
      <xdr:col>46</xdr:col>
      <xdr:colOff>38100</xdr:colOff>
      <xdr:row>59</xdr:row>
      <xdr:rowOff>87106</xdr:rowOff>
    </xdr:to>
    <xdr:sp macro="" textlink="">
      <xdr:nvSpPr>
        <xdr:cNvPr id="254" name="楕円 253">
          <a:extLst>
            <a:ext uri="{FF2B5EF4-FFF2-40B4-BE49-F238E27FC236}">
              <a16:creationId xmlns:a16="http://schemas.microsoft.com/office/drawing/2014/main" id="{395CAFAB-9A04-4A7C-A96A-15385F312F53}"/>
            </a:ext>
          </a:extLst>
        </xdr:cNvPr>
        <xdr:cNvSpPr/>
      </xdr:nvSpPr>
      <xdr:spPr>
        <a:xfrm>
          <a:off x="7670800" y="98800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11296</xdr:rowOff>
    </xdr:from>
    <xdr:to>
      <xdr:col>50</xdr:col>
      <xdr:colOff>114300</xdr:colOff>
      <xdr:row>59</xdr:row>
      <xdr:rowOff>36306</xdr:rowOff>
    </xdr:to>
    <xdr:cxnSp macro="">
      <xdr:nvCxnSpPr>
        <xdr:cNvPr id="255" name="直線コネクタ 254">
          <a:extLst>
            <a:ext uri="{FF2B5EF4-FFF2-40B4-BE49-F238E27FC236}">
              <a16:creationId xmlns:a16="http://schemas.microsoft.com/office/drawing/2014/main" id="{8D9A7C8C-A00A-4EB1-8378-EA03200ED97D}"/>
            </a:ext>
          </a:extLst>
        </xdr:cNvPr>
        <xdr:cNvCxnSpPr/>
      </xdr:nvCxnSpPr>
      <xdr:spPr>
        <a:xfrm flipV="1">
          <a:off x="7713980" y="9902056"/>
          <a:ext cx="782320" cy="2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5124</xdr:rowOff>
    </xdr:from>
    <xdr:to>
      <xdr:col>41</xdr:col>
      <xdr:colOff>101600</xdr:colOff>
      <xdr:row>59</xdr:row>
      <xdr:rowOff>106724</xdr:rowOff>
    </xdr:to>
    <xdr:sp macro="" textlink="">
      <xdr:nvSpPr>
        <xdr:cNvPr id="256" name="楕円 255">
          <a:extLst>
            <a:ext uri="{FF2B5EF4-FFF2-40B4-BE49-F238E27FC236}">
              <a16:creationId xmlns:a16="http://schemas.microsoft.com/office/drawing/2014/main" id="{43C6DCF1-C3B4-4AB2-86CA-DCDC67FE78FE}"/>
            </a:ext>
          </a:extLst>
        </xdr:cNvPr>
        <xdr:cNvSpPr/>
      </xdr:nvSpPr>
      <xdr:spPr>
        <a:xfrm>
          <a:off x="6873240" y="98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36306</xdr:rowOff>
    </xdr:from>
    <xdr:to>
      <xdr:col>45</xdr:col>
      <xdr:colOff>177800</xdr:colOff>
      <xdr:row>59</xdr:row>
      <xdr:rowOff>55924</xdr:rowOff>
    </xdr:to>
    <xdr:cxnSp macro="">
      <xdr:nvCxnSpPr>
        <xdr:cNvPr id="257" name="直線コネクタ 256">
          <a:extLst>
            <a:ext uri="{FF2B5EF4-FFF2-40B4-BE49-F238E27FC236}">
              <a16:creationId xmlns:a16="http://schemas.microsoft.com/office/drawing/2014/main" id="{9C3EF7D7-F730-4500-ACE6-B5129B5A52A1}"/>
            </a:ext>
          </a:extLst>
        </xdr:cNvPr>
        <xdr:cNvCxnSpPr/>
      </xdr:nvCxnSpPr>
      <xdr:spPr>
        <a:xfrm flipV="1">
          <a:off x="6924040" y="9927066"/>
          <a:ext cx="78994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25102</xdr:rowOff>
    </xdr:from>
    <xdr:to>
      <xdr:col>36</xdr:col>
      <xdr:colOff>165100</xdr:colOff>
      <xdr:row>59</xdr:row>
      <xdr:rowOff>126702</xdr:rowOff>
    </xdr:to>
    <xdr:sp macro="" textlink="">
      <xdr:nvSpPr>
        <xdr:cNvPr id="258" name="楕円 257">
          <a:extLst>
            <a:ext uri="{FF2B5EF4-FFF2-40B4-BE49-F238E27FC236}">
              <a16:creationId xmlns:a16="http://schemas.microsoft.com/office/drawing/2014/main" id="{BEDD4646-B3B6-4EDA-89B1-4B6C05374C70}"/>
            </a:ext>
          </a:extLst>
        </xdr:cNvPr>
        <xdr:cNvSpPr/>
      </xdr:nvSpPr>
      <xdr:spPr>
        <a:xfrm>
          <a:off x="6098540" y="99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55924</xdr:rowOff>
    </xdr:from>
    <xdr:to>
      <xdr:col>41</xdr:col>
      <xdr:colOff>50800</xdr:colOff>
      <xdr:row>59</xdr:row>
      <xdr:rowOff>75902</xdr:rowOff>
    </xdr:to>
    <xdr:cxnSp macro="">
      <xdr:nvCxnSpPr>
        <xdr:cNvPr id="259" name="直線コネクタ 258">
          <a:extLst>
            <a:ext uri="{FF2B5EF4-FFF2-40B4-BE49-F238E27FC236}">
              <a16:creationId xmlns:a16="http://schemas.microsoft.com/office/drawing/2014/main" id="{51F01100-2340-453A-B5EA-691E26073E3D}"/>
            </a:ext>
          </a:extLst>
        </xdr:cNvPr>
        <xdr:cNvCxnSpPr/>
      </xdr:nvCxnSpPr>
      <xdr:spPr>
        <a:xfrm flipV="1">
          <a:off x="6149340" y="9946684"/>
          <a:ext cx="7747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887BE933-B0C5-433F-8EAD-1D20A449A5DB}"/>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43EB41DD-257E-4280-ABEA-1A601B805FFF}"/>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39750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526C681-76FE-4C2B-B357-E755428231CC}"/>
            </a:ext>
          </a:extLst>
        </xdr:cNvPr>
        <xdr:cNvSpPr txBox="1"/>
      </xdr:nvSpPr>
      <xdr:spPr>
        <a:xfrm>
          <a:off x="6670255" y="1043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63661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49A751C0-3FA6-4713-8554-4DED57230DC1}"/>
            </a:ext>
          </a:extLst>
        </xdr:cNvPr>
        <xdr:cNvSpPr txBox="1"/>
      </xdr:nvSpPr>
      <xdr:spPr>
        <a:xfrm>
          <a:off x="5872695" y="1045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78623</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992F6371-764E-408D-93F2-54DF516E80F9}"/>
            </a:ext>
          </a:extLst>
        </xdr:cNvPr>
        <xdr:cNvSpPr txBox="1"/>
      </xdr:nvSpPr>
      <xdr:spPr>
        <a:xfrm>
          <a:off x="8214575" y="963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103633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F84924BD-AE9F-4A38-8104-0152C27933BE}"/>
            </a:ext>
          </a:extLst>
        </xdr:cNvPr>
        <xdr:cNvSpPr txBox="1"/>
      </xdr:nvSpPr>
      <xdr:spPr>
        <a:xfrm>
          <a:off x="7444955" y="965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123251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D5904B2B-7C26-49E7-9EC4-95EAF2EB73DB}"/>
            </a:ext>
          </a:extLst>
        </xdr:cNvPr>
        <xdr:cNvSpPr txBox="1"/>
      </xdr:nvSpPr>
      <xdr:spPr>
        <a:xfrm>
          <a:off x="6670255" y="967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143229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EBD43B2-B8CB-4A22-9167-6CAEDDBB63B0}"/>
            </a:ext>
          </a:extLst>
        </xdr:cNvPr>
        <xdr:cNvSpPr txBox="1"/>
      </xdr:nvSpPr>
      <xdr:spPr>
        <a:xfrm>
          <a:off x="5872695" y="969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5D5C82B-C011-4C59-ACAB-E5F6E2D1557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F148DB0-4B6F-4B5C-930F-F814D578A5B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3EA7457-C2F6-4A6E-9D66-F280F526284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54CF9C34-D5BB-46E8-B75A-538FA8DC5E2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7C4DD521-B906-4527-8C80-63D55D04722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1407C062-3C4D-49D8-8F92-7CC4DE3F604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99021555-7703-46EE-B634-72DFD4C91CE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72AAB118-42A0-4C92-BE03-4F2EEA4B844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085A3D4-7AD2-4AEE-A0B9-37937470B86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C4394E0-9DD3-4157-BCFB-164272D6B6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1A9C15F8-7EBA-4E70-9743-4822D4A8599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14239355-F333-48B9-B7BF-7DC10DCAA16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3912FEA9-41CD-4D2D-ABBF-152E1D54305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AC3194BB-531E-4C82-BB4A-4134D241644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99F6B63-926E-4ECF-BCD4-5E668D5B7E5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B163FC50-FD3D-4608-95BF-97C5EDA994F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89CA9F29-F299-47E4-86B2-56D38943064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BF5D2BEE-F926-4D5B-9664-AACF44C84C8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D64955E2-4A6A-4141-A49E-359CD3F8FD2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7F5F166-AA51-447F-8645-EE2A9EE9C37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D16ACDD0-DE0A-459C-9772-CCD260FA05A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71C4CFF2-66A4-4E81-B47B-A59E56FD56D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20C528DB-286A-4204-900B-16C1D362779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9C4EB4B8-E571-49FE-A595-D38F85C9D61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689CDC6-B7FF-41B2-AB1C-F8EA2B524D2E}"/>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69FA844-AB8B-49FD-B37E-6EA97E9DD60F}"/>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812BE0BB-0EFF-4B5F-96A0-DB7521604C2E}"/>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E438C11-8589-49DE-B183-DF6A19A81618}"/>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AF772766-D989-4A01-9CD5-5C80D7E819CF}"/>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DA4E1B52-087C-4733-8F26-474CAFD78874}"/>
            </a:ext>
          </a:extLst>
        </xdr:cNvPr>
        <xdr:cNvSpPr txBox="1"/>
      </xdr:nvSpPr>
      <xdr:spPr>
        <a:xfrm>
          <a:off x="4124960" y="1381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8F75038E-4FB0-4727-8BB3-3D372EA784BC}"/>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BA5D9759-9A7A-4AD6-A0DF-923DC62B2F04}"/>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A94A0-8DCF-4E45-A243-3A001A2BA6DD}"/>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01" name="フローチャート: 判断 300">
          <a:extLst>
            <a:ext uri="{FF2B5EF4-FFF2-40B4-BE49-F238E27FC236}">
              <a16:creationId xmlns:a16="http://schemas.microsoft.com/office/drawing/2014/main" id="{A2B7E8DF-506E-4C34-8127-0B2BAEBBF3BB}"/>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302" name="フローチャート: 判断 301">
          <a:extLst>
            <a:ext uri="{FF2B5EF4-FFF2-40B4-BE49-F238E27FC236}">
              <a16:creationId xmlns:a16="http://schemas.microsoft.com/office/drawing/2014/main" id="{1F8F5A8A-6180-4A92-8E70-4C4E0A086D4C}"/>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A5E3DC8-4EF5-4129-880C-6C8432D7331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6C591AA-4F70-4599-9E96-3CB8E01693E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4494512-A0B5-4F97-B4DA-8FD2EE9919F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A2EC090-1FEB-4B00-AF51-8067CB95900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C24035E-4AF4-4421-B396-A572BD7D059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8" name="楕円 307">
          <a:extLst>
            <a:ext uri="{FF2B5EF4-FFF2-40B4-BE49-F238E27FC236}">
              <a16:creationId xmlns:a16="http://schemas.microsoft.com/office/drawing/2014/main" id="{468D1E97-3791-48E0-881E-C903C5A088DB}"/>
            </a:ext>
          </a:extLst>
        </xdr:cNvPr>
        <xdr:cNvSpPr/>
      </xdr:nvSpPr>
      <xdr:spPr>
        <a:xfrm>
          <a:off x="403606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8B84C97-09DC-44FA-BEA8-3B52BA4271A7}"/>
            </a:ext>
          </a:extLst>
        </xdr:cNvPr>
        <xdr:cNvSpPr txBox="1"/>
      </xdr:nvSpPr>
      <xdr:spPr>
        <a:xfrm>
          <a:off x="4124960" y="140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116839</xdr:rowOff>
    </xdr:from>
    <xdr:to>
      <xdr:col>20</xdr:col>
      <xdr:colOff>38100</xdr:colOff>
      <xdr:row>84</xdr:row>
      <xdr:rowOff>46989</xdr:rowOff>
    </xdr:to>
    <xdr:sp macro="" textlink="">
      <xdr:nvSpPr>
        <xdr:cNvPr id="310" name="楕円 309">
          <a:extLst>
            <a:ext uri="{FF2B5EF4-FFF2-40B4-BE49-F238E27FC236}">
              <a16:creationId xmlns:a16="http://schemas.microsoft.com/office/drawing/2014/main" id="{BE74684D-2944-4D80-8F97-41C6BC1567CE}"/>
            </a:ext>
          </a:extLst>
        </xdr:cNvPr>
        <xdr:cNvSpPr/>
      </xdr:nvSpPr>
      <xdr:spPr>
        <a:xfrm>
          <a:off x="3312160" y="14030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167639</xdr:rowOff>
    </xdr:from>
    <xdr:to>
      <xdr:col>24</xdr:col>
      <xdr:colOff>63500</xdr:colOff>
      <xdr:row>84</xdr:row>
      <xdr:rowOff>36195</xdr:rowOff>
    </xdr:to>
    <xdr:cxnSp macro="">
      <xdr:nvCxnSpPr>
        <xdr:cNvPr id="311" name="直線コネクタ 310">
          <a:extLst>
            <a:ext uri="{FF2B5EF4-FFF2-40B4-BE49-F238E27FC236}">
              <a16:creationId xmlns:a16="http://schemas.microsoft.com/office/drawing/2014/main" id="{6FD8D984-E891-4F11-9A7C-62B18DEA67B5}"/>
            </a:ext>
          </a:extLst>
        </xdr:cNvPr>
        <xdr:cNvCxnSpPr/>
      </xdr:nvCxnSpPr>
      <xdr:spPr>
        <a:xfrm>
          <a:off x="3355340" y="14081759"/>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2" name="楕円 311">
          <a:extLst>
            <a:ext uri="{FF2B5EF4-FFF2-40B4-BE49-F238E27FC236}">
              <a16:creationId xmlns:a16="http://schemas.microsoft.com/office/drawing/2014/main" id="{7171B454-55D3-4117-8237-D7509B162BE3}"/>
            </a:ext>
          </a:extLst>
        </xdr:cNvPr>
        <xdr:cNvSpPr/>
      </xdr:nvSpPr>
      <xdr:spPr>
        <a:xfrm>
          <a:off x="251460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167639</xdr:rowOff>
    </xdr:to>
    <xdr:cxnSp macro="">
      <xdr:nvCxnSpPr>
        <xdr:cNvPr id="313" name="直線コネクタ 312">
          <a:extLst>
            <a:ext uri="{FF2B5EF4-FFF2-40B4-BE49-F238E27FC236}">
              <a16:creationId xmlns:a16="http://schemas.microsoft.com/office/drawing/2014/main" id="{3596C041-9499-448F-9E11-0DF715AC64AE}"/>
            </a:ext>
          </a:extLst>
        </xdr:cNvPr>
        <xdr:cNvCxnSpPr/>
      </xdr:nvCxnSpPr>
      <xdr:spPr>
        <a:xfrm>
          <a:off x="2565400" y="1404365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14" name="楕円 313">
          <a:extLst>
            <a:ext uri="{FF2B5EF4-FFF2-40B4-BE49-F238E27FC236}">
              <a16:creationId xmlns:a16="http://schemas.microsoft.com/office/drawing/2014/main" id="{754366CD-7A1B-429B-A154-20D8D417F9B0}"/>
            </a:ext>
          </a:extLst>
        </xdr:cNvPr>
        <xdr:cNvSpPr/>
      </xdr:nvSpPr>
      <xdr:spPr>
        <a:xfrm>
          <a:off x="1739900" y="139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129539</xdr:rowOff>
    </xdr:to>
    <xdr:cxnSp macro="">
      <xdr:nvCxnSpPr>
        <xdr:cNvPr id="315" name="直線コネクタ 314">
          <a:extLst>
            <a:ext uri="{FF2B5EF4-FFF2-40B4-BE49-F238E27FC236}">
              <a16:creationId xmlns:a16="http://schemas.microsoft.com/office/drawing/2014/main" id="{9AFABA44-0ED6-42A8-8C7D-4961E061C930}"/>
            </a:ext>
          </a:extLst>
        </xdr:cNvPr>
        <xdr:cNvCxnSpPr/>
      </xdr:nvCxnSpPr>
      <xdr:spPr>
        <a:xfrm>
          <a:off x="1790700" y="1400555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636</xdr:rowOff>
    </xdr:from>
    <xdr:to>
      <xdr:col>6</xdr:col>
      <xdr:colOff>38100</xdr:colOff>
      <xdr:row>83</xdr:row>
      <xdr:rowOff>102236</xdr:rowOff>
    </xdr:to>
    <xdr:sp macro="" textlink="">
      <xdr:nvSpPr>
        <xdr:cNvPr id="316" name="楕円 315">
          <a:extLst>
            <a:ext uri="{FF2B5EF4-FFF2-40B4-BE49-F238E27FC236}">
              <a16:creationId xmlns:a16="http://schemas.microsoft.com/office/drawing/2014/main" id="{D8CB4384-3882-4DB9-BEB1-E59C7ACD548A}"/>
            </a:ext>
          </a:extLst>
        </xdr:cNvPr>
        <xdr:cNvSpPr/>
      </xdr:nvSpPr>
      <xdr:spPr>
        <a:xfrm>
          <a:off x="965200" y="13914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51436</xdr:rowOff>
    </xdr:from>
    <xdr:to>
      <xdr:col>10</xdr:col>
      <xdr:colOff>114300</xdr:colOff>
      <xdr:row>83</xdr:row>
      <xdr:rowOff>91439</xdr:rowOff>
    </xdr:to>
    <xdr:cxnSp macro="">
      <xdr:nvCxnSpPr>
        <xdr:cNvPr id="317" name="直線コネクタ 316">
          <a:extLst>
            <a:ext uri="{FF2B5EF4-FFF2-40B4-BE49-F238E27FC236}">
              <a16:creationId xmlns:a16="http://schemas.microsoft.com/office/drawing/2014/main" id="{0B1E24B2-8EAB-47A9-9812-C73F56DE73DA}"/>
            </a:ext>
          </a:extLst>
        </xdr:cNvPr>
        <xdr:cNvCxnSpPr/>
      </xdr:nvCxnSpPr>
      <xdr:spPr>
        <a:xfrm>
          <a:off x="1008380" y="13965556"/>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6DC1508B-771C-4A6F-BDB6-EE5B31FD2692}"/>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23930FC-ADAF-471A-902F-EDA909819060}"/>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20" name="n_3aveValue【公営住宅】&#10;有形固定資産減価償却率">
          <a:extLst>
            <a:ext uri="{FF2B5EF4-FFF2-40B4-BE49-F238E27FC236}">
              <a16:creationId xmlns:a16="http://schemas.microsoft.com/office/drawing/2014/main" id="{4F818105-0EF8-4051-A9DA-EA5CC82300EB}"/>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43F088EE-7A96-4201-8067-B2A4CBDC9F6F}"/>
            </a:ext>
          </a:extLst>
        </xdr:cNvPr>
        <xdr:cNvSpPr txBox="1"/>
      </xdr:nvSpPr>
      <xdr:spPr>
        <a:xfrm>
          <a:off x="8363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38116</xdr:rowOff>
    </xdr:from>
    <xdr:ext cx="405111" cy="259045"/>
    <xdr:sp macro="" textlink="">
      <xdr:nvSpPr>
        <xdr:cNvPr id="322" name="n_1mainValue【公営住宅】&#10;有形固定資産減価償却率">
          <a:extLst>
            <a:ext uri="{FF2B5EF4-FFF2-40B4-BE49-F238E27FC236}">
              <a16:creationId xmlns:a16="http://schemas.microsoft.com/office/drawing/2014/main" id="{F7617B9B-92F3-407E-A0FF-1B64ADA6832B}"/>
            </a:ext>
          </a:extLst>
        </xdr:cNvPr>
        <xdr:cNvSpPr txBox="1"/>
      </xdr:nvSpPr>
      <xdr:spPr>
        <a:xfrm>
          <a:off x="3170564" y="1411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3" name="n_2mainValue【公営住宅】&#10;有形固定資産減価償却率">
          <a:extLst>
            <a:ext uri="{FF2B5EF4-FFF2-40B4-BE49-F238E27FC236}">
              <a16:creationId xmlns:a16="http://schemas.microsoft.com/office/drawing/2014/main" id="{3C5FBFEA-D3C0-4428-A2B8-BED43D9AD0A8}"/>
            </a:ext>
          </a:extLst>
        </xdr:cNvPr>
        <xdr:cNvSpPr txBox="1"/>
      </xdr:nvSpPr>
      <xdr:spPr>
        <a:xfrm>
          <a:off x="23857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24" name="n_3mainValue【公営住宅】&#10;有形固定資産減価償却率">
          <a:extLst>
            <a:ext uri="{FF2B5EF4-FFF2-40B4-BE49-F238E27FC236}">
              <a16:creationId xmlns:a16="http://schemas.microsoft.com/office/drawing/2014/main" id="{A8188F25-D1B4-4CE5-BDEB-C95557A2B7F9}"/>
            </a:ext>
          </a:extLst>
        </xdr:cNvPr>
        <xdr:cNvSpPr txBox="1"/>
      </xdr:nvSpPr>
      <xdr:spPr>
        <a:xfrm>
          <a:off x="1611004" y="1404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118763</xdr:rowOff>
    </xdr:from>
    <xdr:ext cx="405111" cy="259045"/>
    <xdr:sp macro="" textlink="">
      <xdr:nvSpPr>
        <xdr:cNvPr id="325" name="n_4mainValue【公営住宅】&#10;有形固定資産減価償却率">
          <a:extLst>
            <a:ext uri="{FF2B5EF4-FFF2-40B4-BE49-F238E27FC236}">
              <a16:creationId xmlns:a16="http://schemas.microsoft.com/office/drawing/2014/main" id="{F1AF364A-E364-4AD1-85CE-490B41007754}"/>
            </a:ext>
          </a:extLst>
        </xdr:cNvPr>
        <xdr:cNvSpPr txBox="1"/>
      </xdr:nvSpPr>
      <xdr:spPr>
        <a:xfrm>
          <a:off x="836304" y="13697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0CDFAC8-887F-4F45-99F1-41EA2034EB6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E22B6DDA-D79A-4A9F-A560-8E8BE873464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E49B47D-02C7-4B5C-8A6A-51E040B88F0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C6EC53D3-4226-4725-B9B6-C07786AAE62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122A2184-6C87-4AC7-9625-B12A46C1AE1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47198B65-C3EE-4DB5-8300-D93C08A3A2C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EB827679-3105-4DAF-8D34-A3474A4A303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A513BBEA-A140-492F-BA05-6B6C1974CFD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22702E7F-141B-4798-B146-05A21755445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86EB7267-7185-4099-832C-17FBA19F532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D63C41FB-909C-4228-B38F-3A2CBA8535C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0973566-22CC-4573-9370-08AEBD3CAEF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A37C92AE-93BE-43E3-ABA6-1D19CDA0188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B682E9EA-8650-4644-9BD8-080D9C89147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BA18A18E-9A8C-4785-9D28-4CC1ECB7E79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309CA709-5DB9-466E-820A-45D0C991075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996A7B32-EF78-4F10-9835-14AAAF0F978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5C4CF7C-EF71-4E97-A6EE-7BE6A55581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5D11AD33-9470-42F8-A6A0-0C97EA6C077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28FBA162-42C3-4FDE-907C-0DF5BE50320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A4A6E67-3FCC-40FC-A36D-39B3FB1F75A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F85709A-55EC-4F03-A652-7EE7B7F078D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915A5BD-0862-4EC4-AB3A-DC8650D0D19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825DE5EF-069E-4DBC-8E40-A6D9FC98B67B}"/>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F7DA8863-C624-48F6-A4AC-E94404BCE263}"/>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EB6529AE-D662-43C2-B89C-AB78C2D812EE}"/>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3225E4D0-3A3F-4370-8EC4-800C6F650E62}"/>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DA63F472-4D3E-4FBE-828D-BFE88AC8E06A}"/>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2A182986-4EED-4A79-AD63-5C8B24DC1521}"/>
            </a:ext>
          </a:extLst>
        </xdr:cNvPr>
        <xdr:cNvSpPr txBox="1"/>
      </xdr:nvSpPr>
      <xdr:spPr>
        <a:xfrm>
          <a:off x="9258300" y="14176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8A26A300-5220-4A5B-BE01-B73339D360CE}"/>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B12FF7B-684D-4303-8B64-7A794AC29BAB}"/>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7C592952-FB08-451E-AF7D-CE90F5E2835F}"/>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79</xdr:row>
      <xdr:rowOff>169799</xdr:rowOff>
    </xdr:from>
    <xdr:to>
      <xdr:col>41</xdr:col>
      <xdr:colOff>101600</xdr:colOff>
      <xdr:row>80</xdr:row>
      <xdr:rowOff>99949</xdr:rowOff>
    </xdr:to>
    <xdr:sp macro="" textlink="">
      <xdr:nvSpPr>
        <xdr:cNvPr id="358" name="フローチャート: 判断 357">
          <a:extLst>
            <a:ext uri="{FF2B5EF4-FFF2-40B4-BE49-F238E27FC236}">
              <a16:creationId xmlns:a16="http://schemas.microsoft.com/office/drawing/2014/main" id="{2058B8DB-5886-4167-A959-A07DB2FAEADE}"/>
            </a:ext>
          </a:extLst>
        </xdr:cNvPr>
        <xdr:cNvSpPr/>
      </xdr:nvSpPr>
      <xdr:spPr>
        <a:xfrm>
          <a:off x="6873240" y="134133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79</xdr:row>
      <xdr:rowOff>146938</xdr:rowOff>
    </xdr:from>
    <xdr:to>
      <xdr:col>36</xdr:col>
      <xdr:colOff>165100</xdr:colOff>
      <xdr:row>80</xdr:row>
      <xdr:rowOff>77088</xdr:rowOff>
    </xdr:to>
    <xdr:sp macro="" textlink="">
      <xdr:nvSpPr>
        <xdr:cNvPr id="359" name="フローチャート: 判断 358">
          <a:extLst>
            <a:ext uri="{FF2B5EF4-FFF2-40B4-BE49-F238E27FC236}">
              <a16:creationId xmlns:a16="http://schemas.microsoft.com/office/drawing/2014/main" id="{15C809FD-B94E-448F-AFBB-2443A6B4EFF3}"/>
            </a:ext>
          </a:extLst>
        </xdr:cNvPr>
        <xdr:cNvSpPr/>
      </xdr:nvSpPr>
      <xdr:spPr>
        <a:xfrm>
          <a:off x="6098540" y="13390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ECA1663-2E3E-4231-9423-C1B7A305C95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20D714F-771E-4761-B2EA-3C402E61D53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6925927-413D-477E-AB7A-4CE5086CCFD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52F0810-3119-4D17-9727-AA725943409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C60F245-B5DF-44A0-A423-205BBEDB2D2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101981</xdr:rowOff>
    </xdr:from>
    <xdr:to>
      <xdr:col>55</xdr:col>
      <xdr:colOff>50800</xdr:colOff>
      <xdr:row>84</xdr:row>
      <xdr:rowOff>32131</xdr:rowOff>
    </xdr:to>
    <xdr:sp macro="" textlink="">
      <xdr:nvSpPr>
        <xdr:cNvPr id="365" name="楕円 364">
          <a:extLst>
            <a:ext uri="{FF2B5EF4-FFF2-40B4-BE49-F238E27FC236}">
              <a16:creationId xmlns:a16="http://schemas.microsoft.com/office/drawing/2014/main" id="{6C90F23C-926F-4F2F-895A-3B9D29233854}"/>
            </a:ext>
          </a:extLst>
        </xdr:cNvPr>
        <xdr:cNvSpPr/>
      </xdr:nvSpPr>
      <xdr:spPr>
        <a:xfrm>
          <a:off x="9192260" y="14016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124858</xdr:rowOff>
    </xdr:from>
    <xdr:ext cx="469744" cy="259045"/>
    <xdr:sp macro="" textlink="">
      <xdr:nvSpPr>
        <xdr:cNvPr id="366" name="【公営住宅】&#10;一人当たり面積該当値テキスト">
          <a:extLst>
            <a:ext uri="{FF2B5EF4-FFF2-40B4-BE49-F238E27FC236}">
              <a16:creationId xmlns:a16="http://schemas.microsoft.com/office/drawing/2014/main" id="{52473ECA-A06D-438D-ADC0-5F57ED4EC95C}"/>
            </a:ext>
          </a:extLst>
        </xdr:cNvPr>
        <xdr:cNvSpPr txBox="1"/>
      </xdr:nvSpPr>
      <xdr:spPr>
        <a:xfrm>
          <a:off x="9258300" y="138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114173</xdr:rowOff>
    </xdr:from>
    <xdr:to>
      <xdr:col>50</xdr:col>
      <xdr:colOff>165100</xdr:colOff>
      <xdr:row>84</xdr:row>
      <xdr:rowOff>44323</xdr:rowOff>
    </xdr:to>
    <xdr:sp macro="" textlink="">
      <xdr:nvSpPr>
        <xdr:cNvPr id="367" name="楕円 366">
          <a:extLst>
            <a:ext uri="{FF2B5EF4-FFF2-40B4-BE49-F238E27FC236}">
              <a16:creationId xmlns:a16="http://schemas.microsoft.com/office/drawing/2014/main" id="{7DCDBDB5-1383-42C4-BED9-8744397BDCDE}"/>
            </a:ext>
          </a:extLst>
        </xdr:cNvPr>
        <xdr:cNvSpPr/>
      </xdr:nvSpPr>
      <xdr:spPr>
        <a:xfrm>
          <a:off x="8445500" y="1402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152781</xdr:rowOff>
    </xdr:from>
    <xdr:to>
      <xdr:col>55</xdr:col>
      <xdr:colOff>0</xdr:colOff>
      <xdr:row>83</xdr:row>
      <xdr:rowOff>164973</xdr:rowOff>
    </xdr:to>
    <xdr:cxnSp macro="">
      <xdr:nvCxnSpPr>
        <xdr:cNvPr id="368" name="直線コネクタ 367">
          <a:extLst>
            <a:ext uri="{FF2B5EF4-FFF2-40B4-BE49-F238E27FC236}">
              <a16:creationId xmlns:a16="http://schemas.microsoft.com/office/drawing/2014/main" id="{EE7EF30D-A4A2-46C2-B3A7-A747F4B4C3E1}"/>
            </a:ext>
          </a:extLst>
        </xdr:cNvPr>
        <xdr:cNvCxnSpPr/>
      </xdr:nvCxnSpPr>
      <xdr:spPr>
        <a:xfrm flipV="1">
          <a:off x="8496300" y="14066901"/>
          <a:ext cx="7239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69" name="楕円 368">
          <a:extLst>
            <a:ext uri="{FF2B5EF4-FFF2-40B4-BE49-F238E27FC236}">
              <a16:creationId xmlns:a16="http://schemas.microsoft.com/office/drawing/2014/main" id="{79F11082-E687-48B3-A6A2-B3F66AEC5B0A}"/>
            </a:ext>
          </a:extLst>
        </xdr:cNvPr>
        <xdr:cNvSpPr/>
      </xdr:nvSpPr>
      <xdr:spPr>
        <a:xfrm>
          <a:off x="7670800" y="14036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164973</xdr:rowOff>
    </xdr:from>
    <xdr:to>
      <xdr:col>50</xdr:col>
      <xdr:colOff>114300</xdr:colOff>
      <xdr:row>84</xdr:row>
      <xdr:rowOff>1524</xdr:rowOff>
    </xdr:to>
    <xdr:cxnSp macro="">
      <xdr:nvCxnSpPr>
        <xdr:cNvPr id="370" name="直線コネクタ 369">
          <a:extLst>
            <a:ext uri="{FF2B5EF4-FFF2-40B4-BE49-F238E27FC236}">
              <a16:creationId xmlns:a16="http://schemas.microsoft.com/office/drawing/2014/main" id="{8DC97C20-72AF-4984-94CC-FEF76FBBA1BF}"/>
            </a:ext>
          </a:extLst>
        </xdr:cNvPr>
        <xdr:cNvCxnSpPr/>
      </xdr:nvCxnSpPr>
      <xdr:spPr>
        <a:xfrm flipV="1">
          <a:off x="7713980" y="14079093"/>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128651</xdr:rowOff>
    </xdr:from>
    <xdr:to>
      <xdr:col>41</xdr:col>
      <xdr:colOff>101600</xdr:colOff>
      <xdr:row>84</xdr:row>
      <xdr:rowOff>58801</xdr:rowOff>
    </xdr:to>
    <xdr:sp macro="" textlink="">
      <xdr:nvSpPr>
        <xdr:cNvPr id="371" name="楕円 370">
          <a:extLst>
            <a:ext uri="{FF2B5EF4-FFF2-40B4-BE49-F238E27FC236}">
              <a16:creationId xmlns:a16="http://schemas.microsoft.com/office/drawing/2014/main" id="{DA5066F0-2E1E-4C0D-903B-BDC3EF8FD4EC}"/>
            </a:ext>
          </a:extLst>
        </xdr:cNvPr>
        <xdr:cNvSpPr/>
      </xdr:nvSpPr>
      <xdr:spPr>
        <a:xfrm>
          <a:off x="6873240" y="14042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xdr:rowOff>
    </xdr:from>
    <xdr:to>
      <xdr:col>45</xdr:col>
      <xdr:colOff>177800</xdr:colOff>
      <xdr:row>84</xdr:row>
      <xdr:rowOff>8001</xdr:rowOff>
    </xdr:to>
    <xdr:cxnSp macro="">
      <xdr:nvCxnSpPr>
        <xdr:cNvPr id="372" name="直線コネクタ 371">
          <a:extLst>
            <a:ext uri="{FF2B5EF4-FFF2-40B4-BE49-F238E27FC236}">
              <a16:creationId xmlns:a16="http://schemas.microsoft.com/office/drawing/2014/main" id="{74462E55-BE6E-4766-8C5A-81529327F23F}"/>
            </a:ext>
          </a:extLst>
        </xdr:cNvPr>
        <xdr:cNvCxnSpPr/>
      </xdr:nvCxnSpPr>
      <xdr:spPr>
        <a:xfrm flipV="1">
          <a:off x="6924040" y="14083284"/>
          <a:ext cx="78994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136271</xdr:rowOff>
    </xdr:from>
    <xdr:to>
      <xdr:col>36</xdr:col>
      <xdr:colOff>165100</xdr:colOff>
      <xdr:row>84</xdr:row>
      <xdr:rowOff>66421</xdr:rowOff>
    </xdr:to>
    <xdr:sp macro="" textlink="">
      <xdr:nvSpPr>
        <xdr:cNvPr id="373" name="楕円 372">
          <a:extLst>
            <a:ext uri="{FF2B5EF4-FFF2-40B4-BE49-F238E27FC236}">
              <a16:creationId xmlns:a16="http://schemas.microsoft.com/office/drawing/2014/main" id="{2994387C-A80A-4937-B5CE-88A2CDAD0662}"/>
            </a:ext>
          </a:extLst>
        </xdr:cNvPr>
        <xdr:cNvSpPr/>
      </xdr:nvSpPr>
      <xdr:spPr>
        <a:xfrm>
          <a:off x="6098540" y="14050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8001</xdr:rowOff>
    </xdr:from>
    <xdr:to>
      <xdr:col>41</xdr:col>
      <xdr:colOff>50800</xdr:colOff>
      <xdr:row>84</xdr:row>
      <xdr:rowOff>15621</xdr:rowOff>
    </xdr:to>
    <xdr:cxnSp macro="">
      <xdr:nvCxnSpPr>
        <xdr:cNvPr id="374" name="直線コネクタ 373">
          <a:extLst>
            <a:ext uri="{FF2B5EF4-FFF2-40B4-BE49-F238E27FC236}">
              <a16:creationId xmlns:a16="http://schemas.microsoft.com/office/drawing/2014/main" id="{57F53134-1D34-4550-B3EA-1DC75BAAAE42}"/>
            </a:ext>
          </a:extLst>
        </xdr:cNvPr>
        <xdr:cNvCxnSpPr/>
      </xdr:nvCxnSpPr>
      <xdr:spPr>
        <a:xfrm flipV="1">
          <a:off x="6149340" y="14089761"/>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4E7C84D9-FCF2-4062-94A3-E48A72945B18}"/>
            </a:ext>
          </a:extLst>
        </xdr:cNvPr>
        <xdr:cNvSpPr txBox="1"/>
      </xdr:nvSpPr>
      <xdr:spPr>
        <a:xfrm>
          <a:off x="8271587" y="142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5F7BAB7-9406-44B1-AB55-CD8207279A4D}"/>
            </a:ext>
          </a:extLst>
        </xdr:cNvPr>
        <xdr:cNvSpPr txBox="1"/>
      </xdr:nvSpPr>
      <xdr:spPr>
        <a:xfrm>
          <a:off x="7509587" y="1427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116476</xdr:rowOff>
    </xdr:from>
    <xdr:ext cx="469744" cy="259045"/>
    <xdr:sp macro="" textlink="">
      <xdr:nvSpPr>
        <xdr:cNvPr id="377" name="n_3aveValue【公営住宅】&#10;一人当たり面積">
          <a:extLst>
            <a:ext uri="{FF2B5EF4-FFF2-40B4-BE49-F238E27FC236}">
              <a16:creationId xmlns:a16="http://schemas.microsoft.com/office/drawing/2014/main" id="{2A256678-C8CD-4438-94AE-26C9732DAF71}"/>
            </a:ext>
          </a:extLst>
        </xdr:cNvPr>
        <xdr:cNvSpPr txBox="1"/>
      </xdr:nvSpPr>
      <xdr:spPr>
        <a:xfrm>
          <a:off x="6712027" y="131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93615</xdr:rowOff>
    </xdr:from>
    <xdr:ext cx="469744" cy="259045"/>
    <xdr:sp macro="" textlink="">
      <xdr:nvSpPr>
        <xdr:cNvPr id="378" name="n_4aveValue【公営住宅】&#10;一人当たり面積">
          <a:extLst>
            <a:ext uri="{FF2B5EF4-FFF2-40B4-BE49-F238E27FC236}">
              <a16:creationId xmlns:a16="http://schemas.microsoft.com/office/drawing/2014/main" id="{D9C21FED-7837-45D3-A8E1-BFAA78D1A388}"/>
            </a:ext>
          </a:extLst>
        </xdr:cNvPr>
        <xdr:cNvSpPr txBox="1"/>
      </xdr:nvSpPr>
      <xdr:spPr>
        <a:xfrm>
          <a:off x="5937327" y="131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60850</xdr:rowOff>
    </xdr:from>
    <xdr:ext cx="469744" cy="259045"/>
    <xdr:sp macro="" textlink="">
      <xdr:nvSpPr>
        <xdr:cNvPr id="379" name="n_1mainValue【公営住宅】&#10;一人当たり面積">
          <a:extLst>
            <a:ext uri="{FF2B5EF4-FFF2-40B4-BE49-F238E27FC236}">
              <a16:creationId xmlns:a16="http://schemas.microsoft.com/office/drawing/2014/main" id="{382992FF-41F7-493C-85AC-C4133990373E}"/>
            </a:ext>
          </a:extLst>
        </xdr:cNvPr>
        <xdr:cNvSpPr txBox="1"/>
      </xdr:nvSpPr>
      <xdr:spPr>
        <a:xfrm>
          <a:off x="8271587" y="1380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80" name="n_2mainValue【公営住宅】&#10;一人当たり面積">
          <a:extLst>
            <a:ext uri="{FF2B5EF4-FFF2-40B4-BE49-F238E27FC236}">
              <a16:creationId xmlns:a16="http://schemas.microsoft.com/office/drawing/2014/main" id="{3CDB646D-344E-44C9-B34A-6F371D024A5C}"/>
            </a:ext>
          </a:extLst>
        </xdr:cNvPr>
        <xdr:cNvSpPr txBox="1"/>
      </xdr:nvSpPr>
      <xdr:spPr>
        <a:xfrm>
          <a:off x="750958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49928</xdr:rowOff>
    </xdr:from>
    <xdr:ext cx="469744" cy="259045"/>
    <xdr:sp macro="" textlink="">
      <xdr:nvSpPr>
        <xdr:cNvPr id="381" name="n_3mainValue【公営住宅】&#10;一人当たり面積">
          <a:extLst>
            <a:ext uri="{FF2B5EF4-FFF2-40B4-BE49-F238E27FC236}">
              <a16:creationId xmlns:a16="http://schemas.microsoft.com/office/drawing/2014/main" id="{E5D4E489-CB09-44BC-86C3-4F710AC5BF8B}"/>
            </a:ext>
          </a:extLst>
        </xdr:cNvPr>
        <xdr:cNvSpPr txBox="1"/>
      </xdr:nvSpPr>
      <xdr:spPr>
        <a:xfrm>
          <a:off x="6712027" y="141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57548</xdr:rowOff>
    </xdr:from>
    <xdr:ext cx="469744" cy="259045"/>
    <xdr:sp macro="" textlink="">
      <xdr:nvSpPr>
        <xdr:cNvPr id="382" name="n_4mainValue【公営住宅】&#10;一人当たり面積">
          <a:extLst>
            <a:ext uri="{FF2B5EF4-FFF2-40B4-BE49-F238E27FC236}">
              <a16:creationId xmlns:a16="http://schemas.microsoft.com/office/drawing/2014/main" id="{7179B84A-F083-44C9-A315-CD732C3285C3}"/>
            </a:ext>
          </a:extLst>
        </xdr:cNvPr>
        <xdr:cNvSpPr txBox="1"/>
      </xdr:nvSpPr>
      <xdr:spPr>
        <a:xfrm>
          <a:off x="5937327" y="1413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6322EEE-B1EF-425F-90BA-A16AC9CC685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83CB214-A7B3-4F60-8933-BEC746065C2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57780C6-C627-45C9-A2F5-A07B3A14FF7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F2A3DB0-8949-459B-8664-BDB58C64775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F418094-E1F3-43D2-A470-474991EB974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74DFC55-0A87-4D61-B7D2-5394E399A2B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7B578FF-80D7-492F-8017-A852726951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86E8F61-1DE4-4BE8-BD99-87DB1040474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E397A30-A81C-4DB6-9E1B-C2DA6F9B43D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4534CE2-6965-4FE0-89A3-E8537AA151D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25E9B85-3EF9-41CD-B189-2F4F78F86CD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1BD1312-EAD0-47C6-98A6-C53DC5E2967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D1E359B8-8937-4625-8C6C-46F37140E32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81B78F7-7457-4C17-A90F-A93A58DF434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B615D53-F537-4854-A6A2-242081613A4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893356A1-BC19-4131-BB4A-E4F04EE0E21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B79AEFEE-9D41-4E76-85C7-7A251780CD9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DE9A84B-B32F-4A81-A032-7352F735B6C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8649DC2-0DCC-4817-A0A8-73080D6F49E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5732EAD-005C-4DC5-94D6-841A071520B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33A7F5C-0B50-4F5F-9355-427E8D722BA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435F5FA5-693C-4115-B1B2-2795B43FCB6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34393C5-E1E8-4A03-B922-7BEC1C599D6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F5DE6B3-57E2-49B0-9F8F-E26D26A833B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B44E9A11-0921-4FD4-9B23-C110FE095BA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CE2D9C82-4741-4841-BDEB-575DD5AF79F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7BF9307-247B-43BE-9B67-ECCE8F7958C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84E33463-C858-43CE-BEDF-188FBA3AC91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D3C6CF4C-AA02-4B54-8D76-11754F84625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4EFE5B8-3F9E-4759-A9E3-56153304B27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F2CEE134-0394-423D-BBAD-5BF23336ED3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93741E4-BE25-4EA6-AC30-E74B2B08A84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8E93744-305E-4057-B21F-534A09F27B0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60D8762-2732-44DB-8A33-5D337735084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8FB76F1-D140-4323-9DDB-05C44FDE966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46B89AF-A0A7-4B1B-82AD-3F30C897AE0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EC65DC66-23B7-4E93-92A6-213B488ADEF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A181B79-E1F6-442F-A3E2-037EBC0AF92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B2E1BD4D-AB19-4D1F-AA59-99DD76ABF10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C1747D72-6CA9-4E77-86C9-18916533BFD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C91EB578-B149-4111-8419-BA89698E719C}"/>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44E02396-A025-49BF-BF2D-BABDDFFF41B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4595E709-F146-4A3A-843D-093066E523C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D9988355-EC33-4D5F-8574-DB09E87013E3}"/>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9ECD06CE-32EF-494D-BFA3-7F40A1772384}"/>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5A5B03D2-B1C9-49A4-902C-22B5F9F42650}"/>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9233DE73-1800-4F72-AC01-4A8AD8E4CAF2}"/>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36A9F2FE-89DE-41D1-A0AD-215D4267D803}"/>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886D203B-DDC8-4BB0-9AAC-EA18C589AF73}"/>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32" name="フローチャート: 判断 431">
          <a:extLst>
            <a:ext uri="{FF2B5EF4-FFF2-40B4-BE49-F238E27FC236}">
              <a16:creationId xmlns:a16="http://schemas.microsoft.com/office/drawing/2014/main" id="{CAAEE135-12F8-4ABC-BD0F-D9085F49D143}"/>
            </a:ext>
          </a:extLst>
        </xdr:cNvPr>
        <xdr:cNvSpPr/>
      </xdr:nvSpPr>
      <xdr:spPr>
        <a:xfrm>
          <a:off x="12029440" y="6153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433" name="フローチャート: 判断 432">
          <a:extLst>
            <a:ext uri="{FF2B5EF4-FFF2-40B4-BE49-F238E27FC236}">
              <a16:creationId xmlns:a16="http://schemas.microsoft.com/office/drawing/2014/main" id="{842CB277-3B54-4C91-936C-065668FF7E3E}"/>
            </a:ext>
          </a:extLst>
        </xdr:cNvPr>
        <xdr:cNvSpPr/>
      </xdr:nvSpPr>
      <xdr:spPr>
        <a:xfrm>
          <a:off x="1123188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3E9490E-3605-4E30-B7AF-0543CF99D10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23F845C-BDFB-472B-A216-CA15532DEAE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A9B387F-40FC-4BD8-BD32-88411A3B8FB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9BAC30E-7E0A-4DFB-A7A6-CABC25C80CB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D444D86-05E5-44C6-A277-093DEA40BA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39" name="楕円 438">
          <a:extLst>
            <a:ext uri="{FF2B5EF4-FFF2-40B4-BE49-F238E27FC236}">
              <a16:creationId xmlns:a16="http://schemas.microsoft.com/office/drawing/2014/main" id="{CBA8D19C-26C5-47D5-8182-C05996649618}"/>
            </a:ext>
          </a:extLst>
        </xdr:cNvPr>
        <xdr:cNvSpPr/>
      </xdr:nvSpPr>
      <xdr:spPr>
        <a:xfrm>
          <a:off x="14325600" y="6462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5EA32C6-8F9F-4F10-805B-62805B80C1A9}"/>
            </a:ext>
          </a:extLst>
        </xdr:cNvPr>
        <xdr:cNvSpPr txBox="1"/>
      </xdr:nvSpPr>
      <xdr:spPr>
        <a:xfrm>
          <a:off x="144145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441" name="楕円 440">
          <a:extLst>
            <a:ext uri="{FF2B5EF4-FFF2-40B4-BE49-F238E27FC236}">
              <a16:creationId xmlns:a16="http://schemas.microsoft.com/office/drawing/2014/main" id="{7C5B2DD3-CAC4-4571-92A5-B16B02E1430C}"/>
            </a:ext>
          </a:extLst>
        </xdr:cNvPr>
        <xdr:cNvSpPr/>
      </xdr:nvSpPr>
      <xdr:spPr>
        <a:xfrm>
          <a:off x="13578840" y="650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13335</xdr:rowOff>
    </xdr:to>
    <xdr:cxnSp macro="">
      <xdr:nvCxnSpPr>
        <xdr:cNvPr id="442" name="直線コネクタ 441">
          <a:extLst>
            <a:ext uri="{FF2B5EF4-FFF2-40B4-BE49-F238E27FC236}">
              <a16:creationId xmlns:a16="http://schemas.microsoft.com/office/drawing/2014/main" id="{01660D11-9E66-448C-BEC9-7424CF453EEC}"/>
            </a:ext>
          </a:extLst>
        </xdr:cNvPr>
        <xdr:cNvCxnSpPr/>
      </xdr:nvCxnSpPr>
      <xdr:spPr>
        <a:xfrm flipV="1">
          <a:off x="13629640" y="651319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43" name="楕円 442">
          <a:extLst>
            <a:ext uri="{FF2B5EF4-FFF2-40B4-BE49-F238E27FC236}">
              <a16:creationId xmlns:a16="http://schemas.microsoft.com/office/drawing/2014/main" id="{60326E60-A1B4-484F-A16F-0ECC5D000E83}"/>
            </a:ext>
          </a:extLst>
        </xdr:cNvPr>
        <xdr:cNvSpPr/>
      </xdr:nvSpPr>
      <xdr:spPr>
        <a:xfrm>
          <a:off x="1280414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39</xdr:row>
      <xdr:rowOff>13335</xdr:rowOff>
    </xdr:to>
    <xdr:cxnSp macro="">
      <xdr:nvCxnSpPr>
        <xdr:cNvPr id="444" name="直線コネクタ 443">
          <a:extLst>
            <a:ext uri="{FF2B5EF4-FFF2-40B4-BE49-F238E27FC236}">
              <a16:creationId xmlns:a16="http://schemas.microsoft.com/office/drawing/2014/main" id="{684A0AFD-3431-4F2A-87CF-4792C15829A8}"/>
            </a:ext>
          </a:extLst>
        </xdr:cNvPr>
        <xdr:cNvCxnSpPr/>
      </xdr:nvCxnSpPr>
      <xdr:spPr>
        <a:xfrm>
          <a:off x="12854940" y="65112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45" name="楕円 444">
          <a:extLst>
            <a:ext uri="{FF2B5EF4-FFF2-40B4-BE49-F238E27FC236}">
              <a16:creationId xmlns:a16="http://schemas.microsoft.com/office/drawing/2014/main" id="{8F32875A-C575-480A-816E-DADC2E3C6EB0}"/>
            </a:ext>
          </a:extLst>
        </xdr:cNvPr>
        <xdr:cNvSpPr/>
      </xdr:nvSpPr>
      <xdr:spPr>
        <a:xfrm>
          <a:off x="12029440" y="6412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140970</xdr:rowOff>
    </xdr:to>
    <xdr:cxnSp macro="">
      <xdr:nvCxnSpPr>
        <xdr:cNvPr id="446" name="直線コネクタ 445">
          <a:extLst>
            <a:ext uri="{FF2B5EF4-FFF2-40B4-BE49-F238E27FC236}">
              <a16:creationId xmlns:a16="http://schemas.microsoft.com/office/drawing/2014/main" id="{6D332C9B-A2F7-4171-A409-CEE8EF478A95}"/>
            </a:ext>
          </a:extLst>
        </xdr:cNvPr>
        <xdr:cNvCxnSpPr/>
      </xdr:nvCxnSpPr>
      <xdr:spPr>
        <a:xfrm>
          <a:off x="12072620" y="646366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158750</xdr:rowOff>
    </xdr:from>
    <xdr:to>
      <xdr:col>67</xdr:col>
      <xdr:colOff>101600</xdr:colOff>
      <xdr:row>38</xdr:row>
      <xdr:rowOff>88900</xdr:rowOff>
    </xdr:to>
    <xdr:sp macro="" textlink="">
      <xdr:nvSpPr>
        <xdr:cNvPr id="447" name="楕円 446">
          <a:extLst>
            <a:ext uri="{FF2B5EF4-FFF2-40B4-BE49-F238E27FC236}">
              <a16:creationId xmlns:a16="http://schemas.microsoft.com/office/drawing/2014/main" id="{46BED2F5-D7F5-4E67-9B25-F384E2B59787}"/>
            </a:ext>
          </a:extLst>
        </xdr:cNvPr>
        <xdr:cNvSpPr/>
      </xdr:nvSpPr>
      <xdr:spPr>
        <a:xfrm>
          <a:off x="1123188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93345</xdr:rowOff>
    </xdr:to>
    <xdr:cxnSp macro="">
      <xdr:nvCxnSpPr>
        <xdr:cNvPr id="448" name="直線コネクタ 447">
          <a:extLst>
            <a:ext uri="{FF2B5EF4-FFF2-40B4-BE49-F238E27FC236}">
              <a16:creationId xmlns:a16="http://schemas.microsoft.com/office/drawing/2014/main" id="{274004B0-4329-4CC7-AF0B-9C29149AD553}"/>
            </a:ext>
          </a:extLst>
        </xdr:cNvPr>
        <xdr:cNvCxnSpPr/>
      </xdr:nvCxnSpPr>
      <xdr:spPr>
        <a:xfrm>
          <a:off x="11282680" y="640842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2E53D323-7442-4B62-B79D-60327CA6C974}"/>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88ADC3B3-129A-4EF5-808A-988642793BB7}"/>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AA0366CD-F17F-46F0-B4E4-0ECCB46B0B86}"/>
            </a:ext>
          </a:extLst>
        </xdr:cNvPr>
        <xdr:cNvSpPr txBox="1"/>
      </xdr:nvSpPr>
      <xdr:spPr>
        <a:xfrm>
          <a:off x="119005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EC2A4D3B-414F-4D33-8B63-7B05E70A608A}"/>
            </a:ext>
          </a:extLst>
        </xdr:cNvPr>
        <xdr:cNvSpPr txBox="1"/>
      </xdr:nvSpPr>
      <xdr:spPr>
        <a:xfrm>
          <a:off x="1110298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EA75C5FD-FAD7-4E37-9AB4-0AC317C2D3F8}"/>
            </a:ext>
          </a:extLst>
        </xdr:cNvPr>
        <xdr:cNvSpPr txBox="1"/>
      </xdr:nvSpPr>
      <xdr:spPr>
        <a:xfrm>
          <a:off x="134372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7B74CA4D-6238-4926-9001-8EA128D53171}"/>
            </a:ext>
          </a:extLst>
        </xdr:cNvPr>
        <xdr:cNvSpPr txBox="1"/>
      </xdr:nvSpPr>
      <xdr:spPr>
        <a:xfrm>
          <a:off x="126752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3C3604EB-BC5E-4152-9F98-FDB86916E4CC}"/>
            </a:ext>
          </a:extLst>
        </xdr:cNvPr>
        <xdr:cNvSpPr txBox="1"/>
      </xdr:nvSpPr>
      <xdr:spPr>
        <a:xfrm>
          <a:off x="119005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1F629E5-1D29-4B7D-A608-E09D01FC33A2}"/>
            </a:ext>
          </a:extLst>
        </xdr:cNvPr>
        <xdr:cNvSpPr txBox="1"/>
      </xdr:nvSpPr>
      <xdr:spPr>
        <a:xfrm>
          <a:off x="1110298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17BCB968-4624-422A-9257-40EF49B8C18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7E572DA2-E4C0-4059-BCF0-71CEB455DDD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C17A1448-0572-4ACE-AA0B-70AD5E43FE8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10DF54CB-2BEB-4F62-8A91-2E5EA399719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176A607-BD35-4FCC-A1B8-62302FFE4BB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FE062F8A-A697-4C67-9D57-5C15F302354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E4E7A97A-2DCA-4682-AFAF-3A00A45C4F9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127ED40-5E18-42F6-BF9C-643758D1523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FD6600F1-B6AE-4B50-B33E-7EA5744235D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0A8552A-34A0-4EAC-9F73-CCF3314D5E0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4B1B8ACF-25E5-4F5B-98EB-46197F40164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A99B2420-A0BF-4F45-9FC7-51A888102FD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653DD287-9480-40AC-B14B-61D389B87AE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6F95FCA9-0126-46F2-A31F-C134AE6432E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F261E38E-EFDF-4C0E-B451-1EAAD8149C4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61C1CB50-0E3F-49C1-9D90-4E695C1E6A7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1C5FDB4B-BDDA-455C-A97F-B3810FC3CBC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E64AA777-9D0E-4AD5-B5B1-63349AD0C74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DC85CDCF-ECD1-43A4-A9D2-0C95E35E123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705EC659-0476-447B-9AB4-969EED7C595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2201EFE8-81E4-4856-B326-3EE19F0C183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25E3764A-2338-40D3-A569-DAE1E91F1ED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FCF3D920-008C-44F6-AA0D-C9EB4BF76A5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4B6EB4C9-5BA2-43E0-9681-1518587CC72F}"/>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79BACC66-F31D-46D8-918A-F46B680494B1}"/>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D46BF840-8B96-48DD-A482-721D948D9887}"/>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4EE56872-9E3F-4E75-B50E-CF0AD8B27521}"/>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3043227F-45DB-4D6C-B458-7E75085FC3FB}"/>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48A0E848-A061-4DE5-81F2-8078507A9F39}"/>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536C5D1A-EC7D-4710-863E-1A0DC072A516}"/>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47936D7-B592-430B-9F5A-8E1ECE623DAF}"/>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59CBB933-621A-492E-A441-665DC23CC1A9}"/>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489" name="フローチャート: 判断 488">
          <a:extLst>
            <a:ext uri="{FF2B5EF4-FFF2-40B4-BE49-F238E27FC236}">
              <a16:creationId xmlns:a16="http://schemas.microsoft.com/office/drawing/2014/main" id="{89B42DEB-E0CB-4B09-86E0-C9FD0BD3D8B7}"/>
            </a:ext>
          </a:extLst>
        </xdr:cNvPr>
        <xdr:cNvSpPr/>
      </xdr:nvSpPr>
      <xdr:spPr>
        <a:xfrm>
          <a:off x="1716278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50165</xdr:rowOff>
    </xdr:from>
    <xdr:to>
      <xdr:col>98</xdr:col>
      <xdr:colOff>38100</xdr:colOff>
      <xdr:row>40</xdr:row>
      <xdr:rowOff>151765</xdr:rowOff>
    </xdr:to>
    <xdr:sp macro="" textlink="">
      <xdr:nvSpPr>
        <xdr:cNvPr id="490" name="フローチャート: 判断 489">
          <a:extLst>
            <a:ext uri="{FF2B5EF4-FFF2-40B4-BE49-F238E27FC236}">
              <a16:creationId xmlns:a16="http://schemas.microsoft.com/office/drawing/2014/main" id="{2945DA1F-F4D2-47A4-B176-08644124F02C}"/>
            </a:ext>
          </a:extLst>
        </xdr:cNvPr>
        <xdr:cNvSpPr/>
      </xdr:nvSpPr>
      <xdr:spPr>
        <a:xfrm>
          <a:off x="16388080" y="6755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BA8A1E4-7FE1-41DB-BF65-F38AE7CCD42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6961A58-90FB-4775-A4CE-539FA480D76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54BCECB-CECB-447A-8AA3-FB611730A27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173E547-F546-44AD-8423-0DA39CB1FA7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73506EF-398A-4D2D-9327-AB9F7CE0AFF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23495</xdr:rowOff>
    </xdr:from>
    <xdr:to>
      <xdr:col>116</xdr:col>
      <xdr:colOff>114300</xdr:colOff>
      <xdr:row>37</xdr:row>
      <xdr:rowOff>125095</xdr:rowOff>
    </xdr:to>
    <xdr:sp macro="" textlink="">
      <xdr:nvSpPr>
        <xdr:cNvPr id="496" name="楕円 495">
          <a:extLst>
            <a:ext uri="{FF2B5EF4-FFF2-40B4-BE49-F238E27FC236}">
              <a16:creationId xmlns:a16="http://schemas.microsoft.com/office/drawing/2014/main" id="{36EEA3BD-4FCB-4A49-96AC-8027DAC2A137}"/>
            </a:ext>
          </a:extLst>
        </xdr:cNvPr>
        <xdr:cNvSpPr/>
      </xdr:nvSpPr>
      <xdr:spPr>
        <a:xfrm>
          <a:off x="1945894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46372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434C2B44-E613-4867-A506-005060BE30ED}"/>
            </a:ext>
          </a:extLst>
        </xdr:cNvPr>
        <xdr:cNvSpPr txBox="1"/>
      </xdr:nvSpPr>
      <xdr:spPr>
        <a:xfrm>
          <a:off x="19547840"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53975</xdr:rowOff>
    </xdr:from>
    <xdr:to>
      <xdr:col>112</xdr:col>
      <xdr:colOff>38100</xdr:colOff>
      <xdr:row>37</xdr:row>
      <xdr:rowOff>155575</xdr:rowOff>
    </xdr:to>
    <xdr:sp macro="" textlink="">
      <xdr:nvSpPr>
        <xdr:cNvPr id="498" name="楕円 497">
          <a:extLst>
            <a:ext uri="{FF2B5EF4-FFF2-40B4-BE49-F238E27FC236}">
              <a16:creationId xmlns:a16="http://schemas.microsoft.com/office/drawing/2014/main" id="{A17A2117-3FF8-45BF-9A9C-9477F9C52EAC}"/>
            </a:ext>
          </a:extLst>
        </xdr:cNvPr>
        <xdr:cNvSpPr/>
      </xdr:nvSpPr>
      <xdr:spPr>
        <a:xfrm>
          <a:off x="18735040" y="6256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74295</xdr:rowOff>
    </xdr:from>
    <xdr:to>
      <xdr:col>116</xdr:col>
      <xdr:colOff>63500</xdr:colOff>
      <xdr:row>37</xdr:row>
      <xdr:rowOff>104775</xdr:rowOff>
    </xdr:to>
    <xdr:cxnSp macro="">
      <xdr:nvCxnSpPr>
        <xdr:cNvPr id="499" name="直線コネクタ 498">
          <a:extLst>
            <a:ext uri="{FF2B5EF4-FFF2-40B4-BE49-F238E27FC236}">
              <a16:creationId xmlns:a16="http://schemas.microsoft.com/office/drawing/2014/main" id="{819E01A4-AF6C-4A26-9FDC-04A23E471015}"/>
            </a:ext>
          </a:extLst>
        </xdr:cNvPr>
        <xdr:cNvCxnSpPr/>
      </xdr:nvCxnSpPr>
      <xdr:spPr>
        <a:xfrm flipV="1">
          <a:off x="18778220" y="627697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69215</xdr:rowOff>
    </xdr:from>
    <xdr:to>
      <xdr:col>107</xdr:col>
      <xdr:colOff>101600</xdr:colOff>
      <xdr:row>37</xdr:row>
      <xdr:rowOff>170815</xdr:rowOff>
    </xdr:to>
    <xdr:sp macro="" textlink="">
      <xdr:nvSpPr>
        <xdr:cNvPr id="500" name="楕円 499">
          <a:extLst>
            <a:ext uri="{FF2B5EF4-FFF2-40B4-BE49-F238E27FC236}">
              <a16:creationId xmlns:a16="http://schemas.microsoft.com/office/drawing/2014/main" id="{EC4BD1D6-656E-4F0A-9E94-09EFAF05AAF8}"/>
            </a:ext>
          </a:extLst>
        </xdr:cNvPr>
        <xdr:cNvSpPr/>
      </xdr:nvSpPr>
      <xdr:spPr>
        <a:xfrm>
          <a:off x="1793748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104775</xdr:rowOff>
    </xdr:from>
    <xdr:to>
      <xdr:col>111</xdr:col>
      <xdr:colOff>177800</xdr:colOff>
      <xdr:row>37</xdr:row>
      <xdr:rowOff>120015</xdr:rowOff>
    </xdr:to>
    <xdr:cxnSp macro="">
      <xdr:nvCxnSpPr>
        <xdr:cNvPr id="501" name="直線コネクタ 500">
          <a:extLst>
            <a:ext uri="{FF2B5EF4-FFF2-40B4-BE49-F238E27FC236}">
              <a16:creationId xmlns:a16="http://schemas.microsoft.com/office/drawing/2014/main" id="{50C4A0C7-F6C3-4275-9DF7-2E57D942D247}"/>
            </a:ext>
          </a:extLst>
        </xdr:cNvPr>
        <xdr:cNvCxnSpPr/>
      </xdr:nvCxnSpPr>
      <xdr:spPr>
        <a:xfrm flipV="1">
          <a:off x="17988280" y="630745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86360</xdr:rowOff>
    </xdr:from>
    <xdr:to>
      <xdr:col>102</xdr:col>
      <xdr:colOff>165100</xdr:colOff>
      <xdr:row>38</xdr:row>
      <xdr:rowOff>16510</xdr:rowOff>
    </xdr:to>
    <xdr:sp macro="" textlink="">
      <xdr:nvSpPr>
        <xdr:cNvPr id="502" name="楕円 501">
          <a:extLst>
            <a:ext uri="{FF2B5EF4-FFF2-40B4-BE49-F238E27FC236}">
              <a16:creationId xmlns:a16="http://schemas.microsoft.com/office/drawing/2014/main" id="{B60AA62D-493A-4F45-835B-A46CB026052D}"/>
            </a:ext>
          </a:extLst>
        </xdr:cNvPr>
        <xdr:cNvSpPr/>
      </xdr:nvSpPr>
      <xdr:spPr>
        <a:xfrm>
          <a:off x="1716278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120015</xdr:rowOff>
    </xdr:from>
    <xdr:to>
      <xdr:col>107</xdr:col>
      <xdr:colOff>50800</xdr:colOff>
      <xdr:row>37</xdr:row>
      <xdr:rowOff>137160</xdr:rowOff>
    </xdr:to>
    <xdr:cxnSp macro="">
      <xdr:nvCxnSpPr>
        <xdr:cNvPr id="503" name="直線コネクタ 502">
          <a:extLst>
            <a:ext uri="{FF2B5EF4-FFF2-40B4-BE49-F238E27FC236}">
              <a16:creationId xmlns:a16="http://schemas.microsoft.com/office/drawing/2014/main" id="{F6DBD854-8CF0-4749-BCBE-2C73DEAE4F34}"/>
            </a:ext>
          </a:extLst>
        </xdr:cNvPr>
        <xdr:cNvCxnSpPr/>
      </xdr:nvCxnSpPr>
      <xdr:spPr>
        <a:xfrm flipV="1">
          <a:off x="17213580" y="632269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101600</xdr:rowOff>
    </xdr:from>
    <xdr:to>
      <xdr:col>98</xdr:col>
      <xdr:colOff>38100</xdr:colOff>
      <xdr:row>38</xdr:row>
      <xdr:rowOff>31750</xdr:rowOff>
    </xdr:to>
    <xdr:sp macro="" textlink="">
      <xdr:nvSpPr>
        <xdr:cNvPr id="504" name="楕円 503">
          <a:extLst>
            <a:ext uri="{FF2B5EF4-FFF2-40B4-BE49-F238E27FC236}">
              <a16:creationId xmlns:a16="http://schemas.microsoft.com/office/drawing/2014/main" id="{9D235B9E-BC05-476D-A430-A5B886E98470}"/>
            </a:ext>
          </a:extLst>
        </xdr:cNvPr>
        <xdr:cNvSpPr/>
      </xdr:nvSpPr>
      <xdr:spPr>
        <a:xfrm>
          <a:off x="16388080" y="6304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137160</xdr:rowOff>
    </xdr:from>
    <xdr:to>
      <xdr:col>102</xdr:col>
      <xdr:colOff>114300</xdr:colOff>
      <xdr:row>37</xdr:row>
      <xdr:rowOff>152400</xdr:rowOff>
    </xdr:to>
    <xdr:cxnSp macro="">
      <xdr:nvCxnSpPr>
        <xdr:cNvPr id="505" name="直線コネクタ 504">
          <a:extLst>
            <a:ext uri="{FF2B5EF4-FFF2-40B4-BE49-F238E27FC236}">
              <a16:creationId xmlns:a16="http://schemas.microsoft.com/office/drawing/2014/main" id="{91B960A4-E20F-4782-A9CF-395718E12AC7}"/>
            </a:ext>
          </a:extLst>
        </xdr:cNvPr>
        <xdr:cNvCxnSpPr/>
      </xdr:nvCxnSpPr>
      <xdr:spPr>
        <a:xfrm flipV="1">
          <a:off x="16431260" y="63398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2F010260-5813-4774-9BEC-57ED62219DC2}"/>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C2475C4-7381-421C-8E89-A8B6AD292D00}"/>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1C142EF8-487F-469E-86AB-91F3DC3989C0}"/>
            </a:ext>
          </a:extLst>
        </xdr:cNvPr>
        <xdr:cNvSpPr txBox="1"/>
      </xdr:nvSpPr>
      <xdr:spPr>
        <a:xfrm>
          <a:off x="1700156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142892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B29CC439-B43C-4C56-BADA-F6B80E2DAA81}"/>
            </a:ext>
          </a:extLst>
        </xdr:cNvPr>
        <xdr:cNvSpPr txBox="1"/>
      </xdr:nvSpPr>
      <xdr:spPr>
        <a:xfrm>
          <a:off x="16226867" y="684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652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7ED7A231-347D-4626-A6EA-B409BCA2D8B7}"/>
            </a:ext>
          </a:extLst>
        </xdr:cNvPr>
        <xdr:cNvSpPr txBox="1"/>
      </xdr:nvSpPr>
      <xdr:spPr>
        <a:xfrm>
          <a:off x="18561127" y="60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15892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773D988D-4980-400B-9E6E-099164DEF1D4}"/>
            </a:ext>
          </a:extLst>
        </xdr:cNvPr>
        <xdr:cNvSpPr txBox="1"/>
      </xdr:nvSpPr>
      <xdr:spPr>
        <a:xfrm>
          <a:off x="17776267"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33037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AF03A639-0663-4206-AA6E-FC1B5CD5B054}"/>
            </a:ext>
          </a:extLst>
        </xdr:cNvPr>
        <xdr:cNvSpPr txBox="1"/>
      </xdr:nvSpPr>
      <xdr:spPr>
        <a:xfrm>
          <a:off x="1700156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48277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86E5BC3F-92E3-4656-8795-AF236C1D0C82}"/>
            </a:ext>
          </a:extLst>
        </xdr:cNvPr>
        <xdr:cNvSpPr txBox="1"/>
      </xdr:nvSpPr>
      <xdr:spPr>
        <a:xfrm>
          <a:off x="16226867"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9083908E-08B7-4E95-AB49-59F00DDA57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98D31DCE-C144-4AB0-8981-D5DEBF7FDFA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4E3362E0-2FCE-4263-AC6E-1BB64DFC906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92B66B6D-F0C8-42E4-BBB6-A769A66E237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23C5CFDA-8502-4857-B62B-D85868B35BB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47DB3875-FB31-46B0-BCD5-37796857FDF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BCB3AEDD-6713-4220-83DB-A94A2FA953D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533B885-97D6-48E1-B69F-EAC9C521406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690ED38-F857-4F44-A39D-47579719625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1D519540-4E9D-47A7-8E37-2E6C361E7ED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ACE6F5B8-BD9D-476A-BB87-596BB27C88C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4A0EECDC-D295-4B98-B04D-0B8B352B4A78}"/>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CD09C948-28B3-42D6-AECB-58AFBA1E7026}"/>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194A97C-EFCD-4751-9B34-64C99197174C}"/>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97F7CE7A-DF8F-4F30-9BA2-722C6BBFC88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79A4F8FE-3B79-4D44-A5C3-9E4E7245190C}"/>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D9C25102-787A-402F-A37F-BB8BFFE98D4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233A7178-7BFC-43B1-833E-9C7DDA97BB6A}"/>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9D85AD39-47D7-4465-89EC-2F183FC65A01}"/>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3C336CDF-3F62-44C2-9D56-905502862B4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F53FCD65-BBDD-495F-9E9D-849AFD4AFDB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91380E5-CC5B-4C9B-AA14-827792D2122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3E657FF5-6CF7-4235-BA81-6DAB947A67ED}"/>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5090302B-34BB-4EED-B496-D15628C6F850}"/>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11FF734-05F8-4969-8204-F81F1AFD45C1}"/>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52B6751-B34C-4262-B78B-8FFF72248A6D}"/>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8E9571C2-9273-4D8D-BE56-45ACF6D3F560}"/>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59C41EB7-3983-4689-BDD8-204549454E34}"/>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241C4C93-5AB2-4577-BF12-199B641F5028}"/>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D168C2A1-770F-4DDC-B650-53D03433B15B}"/>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44CF3B64-6E31-4151-9313-5E8719312D42}"/>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148082</xdr:rowOff>
    </xdr:from>
    <xdr:to>
      <xdr:col>72</xdr:col>
      <xdr:colOff>38100</xdr:colOff>
      <xdr:row>59</xdr:row>
      <xdr:rowOff>78232</xdr:rowOff>
    </xdr:to>
    <xdr:sp macro="" textlink="">
      <xdr:nvSpPr>
        <xdr:cNvPr id="545" name="フローチャート: 判断 544">
          <a:extLst>
            <a:ext uri="{FF2B5EF4-FFF2-40B4-BE49-F238E27FC236}">
              <a16:creationId xmlns:a16="http://schemas.microsoft.com/office/drawing/2014/main" id="{B125CF82-747D-4D29-A6BF-B901B9F588C3}"/>
            </a:ext>
          </a:extLst>
        </xdr:cNvPr>
        <xdr:cNvSpPr/>
      </xdr:nvSpPr>
      <xdr:spPr>
        <a:xfrm>
          <a:off x="12029440" y="9871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125222</xdr:rowOff>
    </xdr:from>
    <xdr:to>
      <xdr:col>67</xdr:col>
      <xdr:colOff>101600</xdr:colOff>
      <xdr:row>59</xdr:row>
      <xdr:rowOff>55372</xdr:rowOff>
    </xdr:to>
    <xdr:sp macro="" textlink="">
      <xdr:nvSpPr>
        <xdr:cNvPr id="546" name="フローチャート: 判断 545">
          <a:extLst>
            <a:ext uri="{FF2B5EF4-FFF2-40B4-BE49-F238E27FC236}">
              <a16:creationId xmlns:a16="http://schemas.microsoft.com/office/drawing/2014/main" id="{9FFCA74E-75C4-426A-9BCD-3ACD0B3B0C06}"/>
            </a:ext>
          </a:extLst>
        </xdr:cNvPr>
        <xdr:cNvSpPr/>
      </xdr:nvSpPr>
      <xdr:spPr>
        <a:xfrm>
          <a:off x="11231880" y="9848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8B9FA6C-BAF9-40B3-96C9-F912F758855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055F2CF-5904-4A14-AE8C-BAF9DC83AC7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7FCA4AA-4524-45EC-B72B-5667763BA36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B88E5C2-DA76-4B2F-8C61-9208AE06316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A2497D5-C6FB-4F12-81B4-A8A730E38CE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xdr:rowOff>
    </xdr:from>
    <xdr:to>
      <xdr:col>85</xdr:col>
      <xdr:colOff>177800</xdr:colOff>
      <xdr:row>61</xdr:row>
      <xdr:rowOff>112522</xdr:rowOff>
    </xdr:to>
    <xdr:sp macro="" textlink="">
      <xdr:nvSpPr>
        <xdr:cNvPr id="552" name="楕円 551">
          <a:extLst>
            <a:ext uri="{FF2B5EF4-FFF2-40B4-BE49-F238E27FC236}">
              <a16:creationId xmlns:a16="http://schemas.microsoft.com/office/drawing/2014/main" id="{23EBD035-C3C7-4F18-9436-D219861C97CD}"/>
            </a:ext>
          </a:extLst>
        </xdr:cNvPr>
        <xdr:cNvSpPr/>
      </xdr:nvSpPr>
      <xdr:spPr>
        <a:xfrm>
          <a:off x="14325600" y="1023696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160799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9C592D2-8D3B-44B3-85B6-3BE64047DBFD}"/>
            </a:ext>
          </a:extLst>
        </xdr:cNvPr>
        <xdr:cNvSpPr txBox="1"/>
      </xdr:nvSpPr>
      <xdr:spPr>
        <a:xfrm>
          <a:off x="144145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33782</xdr:rowOff>
    </xdr:from>
    <xdr:to>
      <xdr:col>81</xdr:col>
      <xdr:colOff>101600</xdr:colOff>
      <xdr:row>61</xdr:row>
      <xdr:rowOff>135382</xdr:rowOff>
    </xdr:to>
    <xdr:sp macro="" textlink="">
      <xdr:nvSpPr>
        <xdr:cNvPr id="554" name="楕円 553">
          <a:extLst>
            <a:ext uri="{FF2B5EF4-FFF2-40B4-BE49-F238E27FC236}">
              <a16:creationId xmlns:a16="http://schemas.microsoft.com/office/drawing/2014/main" id="{F52529A4-3362-4CA7-8C1B-B78171A1E923}"/>
            </a:ext>
          </a:extLst>
        </xdr:cNvPr>
        <xdr:cNvSpPr/>
      </xdr:nvSpPr>
      <xdr:spPr>
        <a:xfrm>
          <a:off x="13578840" y="102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61722</xdr:rowOff>
    </xdr:from>
    <xdr:to>
      <xdr:col>85</xdr:col>
      <xdr:colOff>127000</xdr:colOff>
      <xdr:row>61</xdr:row>
      <xdr:rowOff>84582</xdr:rowOff>
    </xdr:to>
    <xdr:cxnSp macro="">
      <xdr:nvCxnSpPr>
        <xdr:cNvPr id="555" name="直線コネクタ 554">
          <a:extLst>
            <a:ext uri="{FF2B5EF4-FFF2-40B4-BE49-F238E27FC236}">
              <a16:creationId xmlns:a16="http://schemas.microsoft.com/office/drawing/2014/main" id="{65E2DB65-547D-4CB6-9620-C03CD1C530DF}"/>
            </a:ext>
          </a:extLst>
        </xdr:cNvPr>
        <xdr:cNvCxnSpPr/>
      </xdr:nvCxnSpPr>
      <xdr:spPr>
        <a:xfrm flipV="1">
          <a:off x="13629640" y="10287762"/>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6" name="楕円 555">
          <a:extLst>
            <a:ext uri="{FF2B5EF4-FFF2-40B4-BE49-F238E27FC236}">
              <a16:creationId xmlns:a16="http://schemas.microsoft.com/office/drawing/2014/main" id="{30BE6D21-2F77-4D03-AD55-240C129AE464}"/>
            </a:ext>
          </a:extLst>
        </xdr:cNvPr>
        <xdr:cNvSpPr/>
      </xdr:nvSpPr>
      <xdr:spPr>
        <a:xfrm>
          <a:off x="1280414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84582</xdr:rowOff>
    </xdr:to>
    <xdr:cxnSp macro="">
      <xdr:nvCxnSpPr>
        <xdr:cNvPr id="557" name="直線コネクタ 556">
          <a:extLst>
            <a:ext uri="{FF2B5EF4-FFF2-40B4-BE49-F238E27FC236}">
              <a16:creationId xmlns:a16="http://schemas.microsoft.com/office/drawing/2014/main" id="{C4CBB617-B70A-4B8F-9C4D-EF6F774EAC76}"/>
            </a:ext>
          </a:extLst>
        </xdr:cNvPr>
        <xdr:cNvCxnSpPr/>
      </xdr:nvCxnSpPr>
      <xdr:spPr>
        <a:xfrm>
          <a:off x="12854940" y="1027176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122936</xdr:rowOff>
    </xdr:from>
    <xdr:to>
      <xdr:col>72</xdr:col>
      <xdr:colOff>38100</xdr:colOff>
      <xdr:row>61</xdr:row>
      <xdr:rowOff>53086</xdr:rowOff>
    </xdr:to>
    <xdr:sp macro="" textlink="">
      <xdr:nvSpPr>
        <xdr:cNvPr id="558" name="楕円 557">
          <a:extLst>
            <a:ext uri="{FF2B5EF4-FFF2-40B4-BE49-F238E27FC236}">
              <a16:creationId xmlns:a16="http://schemas.microsoft.com/office/drawing/2014/main" id="{A14E6683-AE39-49F2-9B31-E2DF89A14473}"/>
            </a:ext>
          </a:extLst>
        </xdr:cNvPr>
        <xdr:cNvSpPr/>
      </xdr:nvSpPr>
      <xdr:spPr>
        <a:xfrm>
          <a:off x="12029440" y="10181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xdr:rowOff>
    </xdr:from>
    <xdr:to>
      <xdr:col>76</xdr:col>
      <xdr:colOff>114300</xdr:colOff>
      <xdr:row>61</xdr:row>
      <xdr:rowOff>45720</xdr:rowOff>
    </xdr:to>
    <xdr:cxnSp macro="">
      <xdr:nvCxnSpPr>
        <xdr:cNvPr id="559" name="直線コネクタ 558">
          <a:extLst>
            <a:ext uri="{FF2B5EF4-FFF2-40B4-BE49-F238E27FC236}">
              <a16:creationId xmlns:a16="http://schemas.microsoft.com/office/drawing/2014/main" id="{A935B530-B684-4664-9D70-3AC573994D4B}"/>
            </a:ext>
          </a:extLst>
        </xdr:cNvPr>
        <xdr:cNvCxnSpPr/>
      </xdr:nvCxnSpPr>
      <xdr:spPr>
        <a:xfrm>
          <a:off x="12072620" y="10228326"/>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77216</xdr:rowOff>
    </xdr:from>
    <xdr:to>
      <xdr:col>67</xdr:col>
      <xdr:colOff>101600</xdr:colOff>
      <xdr:row>61</xdr:row>
      <xdr:rowOff>7366</xdr:rowOff>
    </xdr:to>
    <xdr:sp macro="" textlink="">
      <xdr:nvSpPr>
        <xdr:cNvPr id="560" name="楕円 559">
          <a:extLst>
            <a:ext uri="{FF2B5EF4-FFF2-40B4-BE49-F238E27FC236}">
              <a16:creationId xmlns:a16="http://schemas.microsoft.com/office/drawing/2014/main" id="{82D72841-F435-447C-B3C2-76E66C804705}"/>
            </a:ext>
          </a:extLst>
        </xdr:cNvPr>
        <xdr:cNvSpPr/>
      </xdr:nvSpPr>
      <xdr:spPr>
        <a:xfrm>
          <a:off x="11231880" y="10135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128016</xdr:rowOff>
    </xdr:from>
    <xdr:to>
      <xdr:col>71</xdr:col>
      <xdr:colOff>177800</xdr:colOff>
      <xdr:row>61</xdr:row>
      <xdr:rowOff>2286</xdr:rowOff>
    </xdr:to>
    <xdr:cxnSp macro="">
      <xdr:nvCxnSpPr>
        <xdr:cNvPr id="561" name="直線コネクタ 560">
          <a:extLst>
            <a:ext uri="{FF2B5EF4-FFF2-40B4-BE49-F238E27FC236}">
              <a16:creationId xmlns:a16="http://schemas.microsoft.com/office/drawing/2014/main" id="{50148637-CCC2-45AE-A7DE-B41C10709CB1}"/>
            </a:ext>
          </a:extLst>
        </xdr:cNvPr>
        <xdr:cNvCxnSpPr/>
      </xdr:nvCxnSpPr>
      <xdr:spPr>
        <a:xfrm>
          <a:off x="11282680" y="10186416"/>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7724068B-9E89-44F4-9857-94AFC434CC96}"/>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7DF96DCB-01F6-42FD-A5F0-4730AA88C1AF}"/>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94759</xdr:rowOff>
    </xdr:from>
    <xdr:ext cx="405111" cy="259045"/>
    <xdr:sp macro="" textlink="">
      <xdr:nvSpPr>
        <xdr:cNvPr id="564" name="n_3aveValue【学校施設】&#10;有形固定資産減価償却率">
          <a:extLst>
            <a:ext uri="{FF2B5EF4-FFF2-40B4-BE49-F238E27FC236}">
              <a16:creationId xmlns:a16="http://schemas.microsoft.com/office/drawing/2014/main" id="{B4ED5555-34E9-4220-92A5-3FFF9FA34448}"/>
            </a:ext>
          </a:extLst>
        </xdr:cNvPr>
        <xdr:cNvSpPr txBox="1"/>
      </xdr:nvSpPr>
      <xdr:spPr>
        <a:xfrm>
          <a:off x="119005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71899</xdr:rowOff>
    </xdr:from>
    <xdr:ext cx="405111" cy="259045"/>
    <xdr:sp macro="" textlink="">
      <xdr:nvSpPr>
        <xdr:cNvPr id="565" name="n_4aveValue【学校施設】&#10;有形固定資産減価償却率">
          <a:extLst>
            <a:ext uri="{FF2B5EF4-FFF2-40B4-BE49-F238E27FC236}">
              <a16:creationId xmlns:a16="http://schemas.microsoft.com/office/drawing/2014/main" id="{8558C9E8-EEA7-42C3-8362-6466676AF2F7}"/>
            </a:ext>
          </a:extLst>
        </xdr:cNvPr>
        <xdr:cNvSpPr txBox="1"/>
      </xdr:nvSpPr>
      <xdr:spPr>
        <a:xfrm>
          <a:off x="1110298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126509</xdr:rowOff>
    </xdr:from>
    <xdr:ext cx="405111" cy="259045"/>
    <xdr:sp macro="" textlink="">
      <xdr:nvSpPr>
        <xdr:cNvPr id="566" name="n_1mainValue【学校施設】&#10;有形固定資産減価償却率">
          <a:extLst>
            <a:ext uri="{FF2B5EF4-FFF2-40B4-BE49-F238E27FC236}">
              <a16:creationId xmlns:a16="http://schemas.microsoft.com/office/drawing/2014/main" id="{9EF0D49E-635D-4868-98AA-34B38A8142C6}"/>
            </a:ext>
          </a:extLst>
        </xdr:cNvPr>
        <xdr:cNvSpPr txBox="1"/>
      </xdr:nvSpPr>
      <xdr:spPr>
        <a:xfrm>
          <a:off x="13437244" y="1035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7" name="n_2mainValue【学校施設】&#10;有形固定資産減価償却率">
          <a:extLst>
            <a:ext uri="{FF2B5EF4-FFF2-40B4-BE49-F238E27FC236}">
              <a16:creationId xmlns:a16="http://schemas.microsoft.com/office/drawing/2014/main" id="{C798D3E2-E575-4EBF-B724-59184DA69494}"/>
            </a:ext>
          </a:extLst>
        </xdr:cNvPr>
        <xdr:cNvSpPr txBox="1"/>
      </xdr:nvSpPr>
      <xdr:spPr>
        <a:xfrm>
          <a:off x="126752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44213</xdr:rowOff>
    </xdr:from>
    <xdr:ext cx="405111" cy="259045"/>
    <xdr:sp macro="" textlink="">
      <xdr:nvSpPr>
        <xdr:cNvPr id="568" name="n_3mainValue【学校施設】&#10;有形固定資産減価償却率">
          <a:extLst>
            <a:ext uri="{FF2B5EF4-FFF2-40B4-BE49-F238E27FC236}">
              <a16:creationId xmlns:a16="http://schemas.microsoft.com/office/drawing/2014/main" id="{274D8618-CFF1-4BF9-9115-D63C792CD8D3}"/>
            </a:ext>
          </a:extLst>
        </xdr:cNvPr>
        <xdr:cNvSpPr txBox="1"/>
      </xdr:nvSpPr>
      <xdr:spPr>
        <a:xfrm>
          <a:off x="1190054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69" name="n_4mainValue【学校施設】&#10;有形固定資産減価償却率">
          <a:extLst>
            <a:ext uri="{FF2B5EF4-FFF2-40B4-BE49-F238E27FC236}">
              <a16:creationId xmlns:a16="http://schemas.microsoft.com/office/drawing/2014/main" id="{2F407B3A-EB64-4380-AB2D-0DB5CCE04FB8}"/>
            </a:ext>
          </a:extLst>
        </xdr:cNvPr>
        <xdr:cNvSpPr txBox="1"/>
      </xdr:nvSpPr>
      <xdr:spPr>
        <a:xfrm>
          <a:off x="1110298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2F52AE3-4EA6-4387-A8B9-D7C1DDE55A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3AEEF60-86E8-4914-AC41-8CF7439C4C3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9F9C866-A3C4-4342-A71D-118E2480D65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3A929E1-2A5E-496D-ABBE-657DDC41B70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6B9B2A5-8801-4D40-B6BC-324B55AE67D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CE8F374-B284-4B2E-ACF5-6C38A8D476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51E7376-9A75-408A-8837-DF17C852F88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A8BC4E03-96C9-456E-8D16-A25DC9D3146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5B8F0B2-DE04-41C4-8CFE-355BCD47DE8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A5BE23D-ACAE-4DF7-8E09-95BA5D67E7A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23B120E8-777A-4656-918D-8051C148C71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CAC0AB86-4404-41E6-BB2D-67EB08FE0EF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9FAE735E-489D-420D-9533-3D12B7C420F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AC0E8773-D03A-4867-AE02-62F35576602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57C6C452-3BD1-44AD-A1A2-ABCCF8FA351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3185DBB-314F-4665-B25D-19ADE4DE45E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9E3F1713-E58D-49D0-AFA6-ACD9180F16B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6B30A20-2B04-42DB-A4A6-941DEE3B085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7DD2A703-5841-4374-9362-3A8334A6B62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D60D8AC-8992-4E71-AE2A-276EDA496F0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CE3D2C2-C046-494C-B5E9-408FECB6779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7BF5166-9529-4D21-8961-DA32D86CD7B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FD163C1C-E239-456B-8598-90B6914552E3}"/>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AEDC0C69-4862-401D-A6B4-69D0B01EC72F}"/>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A525E5DF-84AE-4077-BA12-24BD200BE787}"/>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1E8D1C29-CBF4-4433-B133-B6290AE9B0E1}"/>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2E8BBE07-3C86-4D1B-96CA-86B20508BF33}"/>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3FC2CFFE-7081-4148-A24D-0DEA3A2C5673}"/>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A95108E8-3769-4501-B2D5-F88A1EEFD5FE}"/>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8A69E485-E87C-47ED-9EAF-F7C16863ACDA}"/>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25988637-92C8-4C0F-825A-264847DC0870}"/>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7721</xdr:rowOff>
    </xdr:from>
    <xdr:to>
      <xdr:col>102</xdr:col>
      <xdr:colOff>165100</xdr:colOff>
      <xdr:row>61</xdr:row>
      <xdr:rowOff>109321</xdr:rowOff>
    </xdr:to>
    <xdr:sp macro="" textlink="">
      <xdr:nvSpPr>
        <xdr:cNvPr id="601" name="フローチャート: 判断 600">
          <a:extLst>
            <a:ext uri="{FF2B5EF4-FFF2-40B4-BE49-F238E27FC236}">
              <a16:creationId xmlns:a16="http://schemas.microsoft.com/office/drawing/2014/main" id="{34DFF545-D00F-4E49-A331-34FFCC38EB77}"/>
            </a:ext>
          </a:extLst>
        </xdr:cNvPr>
        <xdr:cNvSpPr/>
      </xdr:nvSpPr>
      <xdr:spPr>
        <a:xfrm>
          <a:off x="17162780" y="102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51613</xdr:rowOff>
    </xdr:from>
    <xdr:to>
      <xdr:col>98</xdr:col>
      <xdr:colOff>38100</xdr:colOff>
      <xdr:row>61</xdr:row>
      <xdr:rowOff>153213</xdr:rowOff>
    </xdr:to>
    <xdr:sp macro="" textlink="">
      <xdr:nvSpPr>
        <xdr:cNvPr id="602" name="フローチャート: 判断 601">
          <a:extLst>
            <a:ext uri="{FF2B5EF4-FFF2-40B4-BE49-F238E27FC236}">
              <a16:creationId xmlns:a16="http://schemas.microsoft.com/office/drawing/2014/main" id="{AC87F28F-50D2-4F5F-B6B2-96B0105772B1}"/>
            </a:ext>
          </a:extLst>
        </xdr:cNvPr>
        <xdr:cNvSpPr/>
      </xdr:nvSpPr>
      <xdr:spPr>
        <a:xfrm>
          <a:off x="16388080" y="102776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CD1CC12-182F-4631-B9A9-F78F329263C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321A571-BB68-4C9D-A423-D69A6D5704E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F01CB42-D774-4B3A-AF6D-FE481E19735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8AF12CD-2AC0-4F65-B82E-8BE7C5DD70D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5B7FFCE-F93E-493B-BC62-35E4A6DD564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49784</xdr:rowOff>
    </xdr:from>
    <xdr:to>
      <xdr:col>116</xdr:col>
      <xdr:colOff>114300</xdr:colOff>
      <xdr:row>59</xdr:row>
      <xdr:rowOff>151384</xdr:rowOff>
    </xdr:to>
    <xdr:sp macro="" textlink="">
      <xdr:nvSpPr>
        <xdr:cNvPr id="608" name="楕円 607">
          <a:extLst>
            <a:ext uri="{FF2B5EF4-FFF2-40B4-BE49-F238E27FC236}">
              <a16:creationId xmlns:a16="http://schemas.microsoft.com/office/drawing/2014/main" id="{A2720943-A67D-4E8A-A30F-6F084CD74EA1}"/>
            </a:ext>
          </a:extLst>
        </xdr:cNvPr>
        <xdr:cNvSpPr/>
      </xdr:nvSpPr>
      <xdr:spPr>
        <a:xfrm>
          <a:off x="19458940" y="99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72661</xdr:rowOff>
    </xdr:from>
    <xdr:ext cx="469744" cy="259045"/>
    <xdr:sp macro="" textlink="">
      <xdr:nvSpPr>
        <xdr:cNvPr id="609" name="【学校施設】&#10;一人当たり面積該当値テキスト">
          <a:extLst>
            <a:ext uri="{FF2B5EF4-FFF2-40B4-BE49-F238E27FC236}">
              <a16:creationId xmlns:a16="http://schemas.microsoft.com/office/drawing/2014/main" id="{4B01A9E3-DDFC-45FA-98B8-4EBA0C314AB0}"/>
            </a:ext>
          </a:extLst>
        </xdr:cNvPr>
        <xdr:cNvSpPr txBox="1"/>
      </xdr:nvSpPr>
      <xdr:spPr>
        <a:xfrm>
          <a:off x="19547840" y="979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79502</xdr:rowOff>
    </xdr:from>
    <xdr:to>
      <xdr:col>112</xdr:col>
      <xdr:colOff>38100</xdr:colOff>
      <xdr:row>59</xdr:row>
      <xdr:rowOff>9652</xdr:rowOff>
    </xdr:to>
    <xdr:sp macro="" textlink="">
      <xdr:nvSpPr>
        <xdr:cNvPr id="610" name="楕円 609">
          <a:extLst>
            <a:ext uri="{FF2B5EF4-FFF2-40B4-BE49-F238E27FC236}">
              <a16:creationId xmlns:a16="http://schemas.microsoft.com/office/drawing/2014/main" id="{85390425-863F-4126-9726-457FEF238623}"/>
            </a:ext>
          </a:extLst>
        </xdr:cNvPr>
        <xdr:cNvSpPr/>
      </xdr:nvSpPr>
      <xdr:spPr>
        <a:xfrm>
          <a:off x="18735040" y="9802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130302</xdr:rowOff>
    </xdr:from>
    <xdr:to>
      <xdr:col>116</xdr:col>
      <xdr:colOff>63500</xdr:colOff>
      <xdr:row>59</xdr:row>
      <xdr:rowOff>100584</xdr:rowOff>
    </xdr:to>
    <xdr:cxnSp macro="">
      <xdr:nvCxnSpPr>
        <xdr:cNvPr id="611" name="直線コネクタ 610">
          <a:extLst>
            <a:ext uri="{FF2B5EF4-FFF2-40B4-BE49-F238E27FC236}">
              <a16:creationId xmlns:a16="http://schemas.microsoft.com/office/drawing/2014/main" id="{17D41497-C4D6-4B3A-ADDA-020017BF4EEB}"/>
            </a:ext>
          </a:extLst>
        </xdr:cNvPr>
        <xdr:cNvCxnSpPr/>
      </xdr:nvCxnSpPr>
      <xdr:spPr>
        <a:xfrm>
          <a:off x="18778220" y="9853422"/>
          <a:ext cx="7315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74473</xdr:rowOff>
    </xdr:from>
    <xdr:to>
      <xdr:col>107</xdr:col>
      <xdr:colOff>101600</xdr:colOff>
      <xdr:row>59</xdr:row>
      <xdr:rowOff>4623</xdr:rowOff>
    </xdr:to>
    <xdr:sp macro="" textlink="">
      <xdr:nvSpPr>
        <xdr:cNvPr id="612" name="楕円 611">
          <a:extLst>
            <a:ext uri="{FF2B5EF4-FFF2-40B4-BE49-F238E27FC236}">
              <a16:creationId xmlns:a16="http://schemas.microsoft.com/office/drawing/2014/main" id="{0ABCEE52-D1FE-4D00-8A6B-A91E3D3CE099}"/>
            </a:ext>
          </a:extLst>
        </xdr:cNvPr>
        <xdr:cNvSpPr/>
      </xdr:nvSpPr>
      <xdr:spPr>
        <a:xfrm>
          <a:off x="17937480" y="9797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125273</xdr:rowOff>
    </xdr:from>
    <xdr:to>
      <xdr:col>111</xdr:col>
      <xdr:colOff>177800</xdr:colOff>
      <xdr:row>58</xdr:row>
      <xdr:rowOff>130302</xdr:rowOff>
    </xdr:to>
    <xdr:cxnSp macro="">
      <xdr:nvCxnSpPr>
        <xdr:cNvPr id="613" name="直線コネクタ 612">
          <a:extLst>
            <a:ext uri="{FF2B5EF4-FFF2-40B4-BE49-F238E27FC236}">
              <a16:creationId xmlns:a16="http://schemas.microsoft.com/office/drawing/2014/main" id="{B795017E-DB8F-4897-89D3-D556F3245309}"/>
            </a:ext>
          </a:extLst>
        </xdr:cNvPr>
        <xdr:cNvCxnSpPr/>
      </xdr:nvCxnSpPr>
      <xdr:spPr>
        <a:xfrm>
          <a:off x="17988280" y="9848393"/>
          <a:ext cx="78994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94590</xdr:rowOff>
    </xdr:from>
    <xdr:to>
      <xdr:col>102</xdr:col>
      <xdr:colOff>165100</xdr:colOff>
      <xdr:row>59</xdr:row>
      <xdr:rowOff>24740</xdr:rowOff>
    </xdr:to>
    <xdr:sp macro="" textlink="">
      <xdr:nvSpPr>
        <xdr:cNvPr id="614" name="楕円 613">
          <a:extLst>
            <a:ext uri="{FF2B5EF4-FFF2-40B4-BE49-F238E27FC236}">
              <a16:creationId xmlns:a16="http://schemas.microsoft.com/office/drawing/2014/main" id="{1B6E1A2D-DB35-4008-BBA0-B7E7EE305FB4}"/>
            </a:ext>
          </a:extLst>
        </xdr:cNvPr>
        <xdr:cNvSpPr/>
      </xdr:nvSpPr>
      <xdr:spPr>
        <a:xfrm>
          <a:off x="17162780" y="9817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125273</xdr:rowOff>
    </xdr:from>
    <xdr:to>
      <xdr:col>107</xdr:col>
      <xdr:colOff>50800</xdr:colOff>
      <xdr:row>58</xdr:row>
      <xdr:rowOff>145390</xdr:rowOff>
    </xdr:to>
    <xdr:cxnSp macro="">
      <xdr:nvCxnSpPr>
        <xdr:cNvPr id="615" name="直線コネクタ 614">
          <a:extLst>
            <a:ext uri="{FF2B5EF4-FFF2-40B4-BE49-F238E27FC236}">
              <a16:creationId xmlns:a16="http://schemas.microsoft.com/office/drawing/2014/main" id="{930BD770-4213-4E19-837E-0764FDA8FE87}"/>
            </a:ext>
          </a:extLst>
        </xdr:cNvPr>
        <xdr:cNvCxnSpPr/>
      </xdr:nvCxnSpPr>
      <xdr:spPr>
        <a:xfrm flipV="1">
          <a:off x="17213580" y="9848393"/>
          <a:ext cx="7747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7721</xdr:rowOff>
    </xdr:from>
    <xdr:to>
      <xdr:col>98</xdr:col>
      <xdr:colOff>38100</xdr:colOff>
      <xdr:row>59</xdr:row>
      <xdr:rowOff>109321</xdr:rowOff>
    </xdr:to>
    <xdr:sp macro="" textlink="">
      <xdr:nvSpPr>
        <xdr:cNvPr id="616" name="楕円 615">
          <a:extLst>
            <a:ext uri="{FF2B5EF4-FFF2-40B4-BE49-F238E27FC236}">
              <a16:creationId xmlns:a16="http://schemas.microsoft.com/office/drawing/2014/main" id="{69277B9C-C8DC-4778-96B1-89BCDCD4EF00}"/>
            </a:ext>
          </a:extLst>
        </xdr:cNvPr>
        <xdr:cNvSpPr/>
      </xdr:nvSpPr>
      <xdr:spPr>
        <a:xfrm>
          <a:off x="16388080" y="98984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145390</xdr:rowOff>
    </xdr:from>
    <xdr:to>
      <xdr:col>102</xdr:col>
      <xdr:colOff>114300</xdr:colOff>
      <xdr:row>59</xdr:row>
      <xdr:rowOff>58521</xdr:rowOff>
    </xdr:to>
    <xdr:cxnSp macro="">
      <xdr:nvCxnSpPr>
        <xdr:cNvPr id="617" name="直線コネクタ 616">
          <a:extLst>
            <a:ext uri="{FF2B5EF4-FFF2-40B4-BE49-F238E27FC236}">
              <a16:creationId xmlns:a16="http://schemas.microsoft.com/office/drawing/2014/main" id="{9C3DE0F7-3B5F-4299-B568-333ABB51B6E5}"/>
            </a:ext>
          </a:extLst>
        </xdr:cNvPr>
        <xdr:cNvCxnSpPr/>
      </xdr:nvCxnSpPr>
      <xdr:spPr>
        <a:xfrm flipV="1">
          <a:off x="16431260" y="9868510"/>
          <a:ext cx="78232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B13A6FB9-78C6-4864-94EE-31779DD67DE2}"/>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0F5E961F-9F44-49CE-88C1-916A69EDD77B}"/>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100448</xdr:rowOff>
    </xdr:from>
    <xdr:ext cx="469744" cy="259045"/>
    <xdr:sp macro="" textlink="">
      <xdr:nvSpPr>
        <xdr:cNvPr id="620" name="n_3aveValue【学校施設】&#10;一人当たり面積">
          <a:extLst>
            <a:ext uri="{FF2B5EF4-FFF2-40B4-BE49-F238E27FC236}">
              <a16:creationId xmlns:a16="http://schemas.microsoft.com/office/drawing/2014/main" id="{91C5863A-1E3C-4FE3-96CB-930B1DCED637}"/>
            </a:ext>
          </a:extLst>
        </xdr:cNvPr>
        <xdr:cNvSpPr txBox="1"/>
      </xdr:nvSpPr>
      <xdr:spPr>
        <a:xfrm>
          <a:off x="17001567" y="1032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144340</xdr:rowOff>
    </xdr:from>
    <xdr:ext cx="469744" cy="259045"/>
    <xdr:sp macro="" textlink="">
      <xdr:nvSpPr>
        <xdr:cNvPr id="621" name="n_4aveValue【学校施設】&#10;一人当たり面積">
          <a:extLst>
            <a:ext uri="{FF2B5EF4-FFF2-40B4-BE49-F238E27FC236}">
              <a16:creationId xmlns:a16="http://schemas.microsoft.com/office/drawing/2014/main" id="{5E9D4B91-EA3C-4850-BF45-224CD99EDA2C}"/>
            </a:ext>
          </a:extLst>
        </xdr:cNvPr>
        <xdr:cNvSpPr txBox="1"/>
      </xdr:nvSpPr>
      <xdr:spPr>
        <a:xfrm>
          <a:off x="16226867" y="1037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26179</xdr:rowOff>
    </xdr:from>
    <xdr:ext cx="469744" cy="259045"/>
    <xdr:sp macro="" textlink="">
      <xdr:nvSpPr>
        <xdr:cNvPr id="622" name="n_1mainValue【学校施設】&#10;一人当たり面積">
          <a:extLst>
            <a:ext uri="{FF2B5EF4-FFF2-40B4-BE49-F238E27FC236}">
              <a16:creationId xmlns:a16="http://schemas.microsoft.com/office/drawing/2014/main" id="{4F960271-3463-470C-8A77-361AB89E6A53}"/>
            </a:ext>
          </a:extLst>
        </xdr:cNvPr>
        <xdr:cNvSpPr txBox="1"/>
      </xdr:nvSpPr>
      <xdr:spPr>
        <a:xfrm>
          <a:off x="18561127" y="958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21150</xdr:rowOff>
    </xdr:from>
    <xdr:ext cx="469744" cy="259045"/>
    <xdr:sp macro="" textlink="">
      <xdr:nvSpPr>
        <xdr:cNvPr id="623" name="n_2mainValue【学校施設】&#10;一人当たり面積">
          <a:extLst>
            <a:ext uri="{FF2B5EF4-FFF2-40B4-BE49-F238E27FC236}">
              <a16:creationId xmlns:a16="http://schemas.microsoft.com/office/drawing/2014/main" id="{315D3FCB-2B8D-4EE2-BFBC-2B4FCFEC3BB4}"/>
            </a:ext>
          </a:extLst>
        </xdr:cNvPr>
        <xdr:cNvSpPr txBox="1"/>
      </xdr:nvSpPr>
      <xdr:spPr>
        <a:xfrm>
          <a:off x="17776267" y="957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41267</xdr:rowOff>
    </xdr:from>
    <xdr:ext cx="469744" cy="259045"/>
    <xdr:sp macro="" textlink="">
      <xdr:nvSpPr>
        <xdr:cNvPr id="624" name="n_3mainValue【学校施設】&#10;一人当たり面積">
          <a:extLst>
            <a:ext uri="{FF2B5EF4-FFF2-40B4-BE49-F238E27FC236}">
              <a16:creationId xmlns:a16="http://schemas.microsoft.com/office/drawing/2014/main" id="{B97F0F18-1A42-4333-9690-959F413B1BFA}"/>
            </a:ext>
          </a:extLst>
        </xdr:cNvPr>
        <xdr:cNvSpPr txBox="1"/>
      </xdr:nvSpPr>
      <xdr:spPr>
        <a:xfrm>
          <a:off x="17001567" y="959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125848</xdr:rowOff>
    </xdr:from>
    <xdr:ext cx="469744" cy="259045"/>
    <xdr:sp macro="" textlink="">
      <xdr:nvSpPr>
        <xdr:cNvPr id="625" name="n_4mainValue【学校施設】&#10;一人当たり面積">
          <a:extLst>
            <a:ext uri="{FF2B5EF4-FFF2-40B4-BE49-F238E27FC236}">
              <a16:creationId xmlns:a16="http://schemas.microsoft.com/office/drawing/2014/main" id="{8AAF171B-CD7C-4C4D-880F-024701AAC8E1}"/>
            </a:ext>
          </a:extLst>
        </xdr:cNvPr>
        <xdr:cNvSpPr txBox="1"/>
      </xdr:nvSpPr>
      <xdr:spPr>
        <a:xfrm>
          <a:off x="16226867" y="968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580AE53-1885-4C12-8BB1-D4F4ED3680B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D396E915-F211-4266-A377-2650F7906BC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EC56FD8-D7C3-4E5B-A380-7A456CCDA07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4F7CF70-E7D2-449B-B96C-6D7967E9040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5BAFBEE-FF92-4908-9327-F8DE46365A5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F0D2BD5-9FF1-4B01-A044-CFEBE12756C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9334A636-9345-43FF-ACA3-7E5517E885F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2F041A2-AD3E-454D-B1AD-327A174759F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6FA3D866-3A2E-4627-A276-089AC3A25AC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0D68181-CFAE-4006-8E20-0EA0CAA003F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3E5B5D3F-0C19-4E21-882A-FCF8D709269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F1824D0-9633-44BC-A74D-2B5C43F2BE3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59D45ECC-1315-4B10-A7A0-CABDD4F755C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25BDBF09-E8F7-414A-9C7C-639156A6068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E90353E2-133C-402C-A386-B51393F18C5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BAC1E903-F128-4F6D-9DAD-885AC7BC584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157C1447-FE52-4BFD-91EB-5B5CFFE2264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EDE8505D-4BBD-4DE1-B78C-A085AD34489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439E9F8C-6309-4D6D-B988-B3C2254EADD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7E124A53-AFCC-4FCE-962E-9B42A5972FF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81AE8B6F-2254-4F37-BE48-6FC400EE0A4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F6DC71C1-7CC3-428D-AE09-09932DFBDCF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C52D807C-DAE7-4756-8265-3D48671AD54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006A605-6581-48CB-94E1-2E73D27D0B5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D4A63DDA-0A9B-4327-A373-711418F203E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E004D69D-716E-4781-86C3-D8FB8BC64ECB}"/>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4931D478-5FEE-4EBD-8747-356BB194E93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7ACD3DED-CE70-46BA-A7F2-2BBBC1EC8EA2}"/>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CB942A1C-2260-4A4A-AEB9-8FEBBB5D04C9}"/>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6A6E773F-EA08-45B0-8FBE-B3D3D476AF74}"/>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EA37C81E-1CD5-4B44-A5CA-6406395D882D}"/>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5332B16F-D614-4128-85FC-2A2D01ECAD26}"/>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54143A2B-88ED-49FF-B462-664CB33A5B50}"/>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ED83D1D0-551F-444E-B3DD-05FD4C4B4823}"/>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10161</xdr:rowOff>
    </xdr:from>
    <xdr:to>
      <xdr:col>72</xdr:col>
      <xdr:colOff>38100</xdr:colOff>
      <xdr:row>84</xdr:row>
      <xdr:rowOff>111761</xdr:rowOff>
    </xdr:to>
    <xdr:sp macro="" textlink="">
      <xdr:nvSpPr>
        <xdr:cNvPr id="660" name="フローチャート: 判断 659">
          <a:extLst>
            <a:ext uri="{FF2B5EF4-FFF2-40B4-BE49-F238E27FC236}">
              <a16:creationId xmlns:a16="http://schemas.microsoft.com/office/drawing/2014/main" id="{32F523D9-4EBA-4031-A4B2-F6373629067A}"/>
            </a:ext>
          </a:extLst>
        </xdr:cNvPr>
        <xdr:cNvSpPr/>
      </xdr:nvSpPr>
      <xdr:spPr>
        <a:xfrm>
          <a:off x="120294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168548</xdr:rowOff>
    </xdr:from>
    <xdr:to>
      <xdr:col>67</xdr:col>
      <xdr:colOff>101600</xdr:colOff>
      <xdr:row>84</xdr:row>
      <xdr:rowOff>98698</xdr:rowOff>
    </xdr:to>
    <xdr:sp macro="" textlink="">
      <xdr:nvSpPr>
        <xdr:cNvPr id="661" name="フローチャート: 判断 660">
          <a:extLst>
            <a:ext uri="{FF2B5EF4-FFF2-40B4-BE49-F238E27FC236}">
              <a16:creationId xmlns:a16="http://schemas.microsoft.com/office/drawing/2014/main" id="{52B80CC9-F61A-4A7B-AA0F-8C3E841123B9}"/>
            </a:ext>
          </a:extLst>
        </xdr:cNvPr>
        <xdr:cNvSpPr/>
      </xdr:nvSpPr>
      <xdr:spPr>
        <a:xfrm>
          <a:off x="1123188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6809745-B36B-4853-AAD7-2FD6BA8A09A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A307178-5E64-408B-93CB-9CD1B5D5405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EA779DA-955F-4912-9AF2-01A7115CA2B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294176E-267A-4B34-8820-3A19A42FF9C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D996097-1730-44E0-BC78-3E4E0DF0524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67" name="楕円 666">
          <a:extLst>
            <a:ext uri="{FF2B5EF4-FFF2-40B4-BE49-F238E27FC236}">
              <a16:creationId xmlns:a16="http://schemas.microsoft.com/office/drawing/2014/main" id="{489AE9F9-CF38-4D86-9DD3-7C180D0917D0}"/>
            </a:ext>
          </a:extLst>
        </xdr:cNvPr>
        <xdr:cNvSpPr/>
      </xdr:nvSpPr>
      <xdr:spPr>
        <a:xfrm>
          <a:off x="14325600" y="13444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668" name="【児童館】&#10;有形固定資産減価償却率該当値テキスト">
          <a:extLst>
            <a:ext uri="{FF2B5EF4-FFF2-40B4-BE49-F238E27FC236}">
              <a16:creationId xmlns:a16="http://schemas.microsoft.com/office/drawing/2014/main" id="{DB443E6D-DA1A-45EB-B3F7-0E806F64B740}"/>
            </a:ext>
          </a:extLst>
        </xdr:cNvPr>
        <xdr:cNvSpPr txBox="1"/>
      </xdr:nvSpPr>
      <xdr:spPr>
        <a:xfrm>
          <a:off x="14414500"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669" name="楕円 668">
          <a:extLst>
            <a:ext uri="{FF2B5EF4-FFF2-40B4-BE49-F238E27FC236}">
              <a16:creationId xmlns:a16="http://schemas.microsoft.com/office/drawing/2014/main" id="{6201C433-5B3E-4563-890F-18891BF6FFBC}"/>
            </a:ext>
          </a:extLst>
        </xdr:cNvPr>
        <xdr:cNvSpPr/>
      </xdr:nvSpPr>
      <xdr:spPr>
        <a:xfrm>
          <a:off x="135788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84</xdr:row>
      <xdr:rowOff>95250</xdr:rowOff>
    </xdr:to>
    <xdr:cxnSp macro="">
      <xdr:nvCxnSpPr>
        <xdr:cNvPr id="670" name="直線コネクタ 669">
          <a:extLst>
            <a:ext uri="{FF2B5EF4-FFF2-40B4-BE49-F238E27FC236}">
              <a16:creationId xmlns:a16="http://schemas.microsoft.com/office/drawing/2014/main" id="{537A3DFD-E4B1-4F9C-9A86-F98A91582C80}"/>
            </a:ext>
          </a:extLst>
        </xdr:cNvPr>
        <xdr:cNvCxnSpPr/>
      </xdr:nvCxnSpPr>
      <xdr:spPr>
        <a:xfrm flipV="1">
          <a:off x="13629640" y="13495020"/>
          <a:ext cx="746760" cy="6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31387</xdr:rowOff>
    </xdr:from>
    <xdr:to>
      <xdr:col>76</xdr:col>
      <xdr:colOff>165100</xdr:colOff>
      <xdr:row>84</xdr:row>
      <xdr:rowOff>132987</xdr:rowOff>
    </xdr:to>
    <xdr:sp macro="" textlink="">
      <xdr:nvSpPr>
        <xdr:cNvPr id="671" name="楕円 670">
          <a:extLst>
            <a:ext uri="{FF2B5EF4-FFF2-40B4-BE49-F238E27FC236}">
              <a16:creationId xmlns:a16="http://schemas.microsoft.com/office/drawing/2014/main" id="{DFAAAD42-88FD-4FD6-A299-A9380D71B8E9}"/>
            </a:ext>
          </a:extLst>
        </xdr:cNvPr>
        <xdr:cNvSpPr/>
      </xdr:nvSpPr>
      <xdr:spPr>
        <a:xfrm>
          <a:off x="12804140" y="1411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82187</xdr:rowOff>
    </xdr:from>
    <xdr:to>
      <xdr:col>81</xdr:col>
      <xdr:colOff>50800</xdr:colOff>
      <xdr:row>84</xdr:row>
      <xdr:rowOff>95250</xdr:rowOff>
    </xdr:to>
    <xdr:cxnSp macro="">
      <xdr:nvCxnSpPr>
        <xdr:cNvPr id="672" name="直線コネクタ 671">
          <a:extLst>
            <a:ext uri="{FF2B5EF4-FFF2-40B4-BE49-F238E27FC236}">
              <a16:creationId xmlns:a16="http://schemas.microsoft.com/office/drawing/2014/main" id="{1AE52963-B86D-43A2-A1B1-CEC5CB3F0763}"/>
            </a:ext>
          </a:extLst>
        </xdr:cNvPr>
        <xdr:cNvCxnSpPr/>
      </xdr:nvCxnSpPr>
      <xdr:spPr>
        <a:xfrm>
          <a:off x="12854940" y="1416394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673" name="楕円 672">
          <a:extLst>
            <a:ext uri="{FF2B5EF4-FFF2-40B4-BE49-F238E27FC236}">
              <a16:creationId xmlns:a16="http://schemas.microsoft.com/office/drawing/2014/main" id="{93E523C8-5299-45A4-A246-D44A7D8BDA6D}"/>
            </a:ext>
          </a:extLst>
        </xdr:cNvPr>
        <xdr:cNvSpPr/>
      </xdr:nvSpPr>
      <xdr:spPr>
        <a:xfrm>
          <a:off x="12029440" y="14100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82187</xdr:rowOff>
    </xdr:to>
    <xdr:cxnSp macro="">
      <xdr:nvCxnSpPr>
        <xdr:cNvPr id="674" name="直線コネクタ 673">
          <a:extLst>
            <a:ext uri="{FF2B5EF4-FFF2-40B4-BE49-F238E27FC236}">
              <a16:creationId xmlns:a16="http://schemas.microsoft.com/office/drawing/2014/main" id="{8CBD77BA-A247-4989-9446-3875E98BBD6F}"/>
            </a:ext>
          </a:extLst>
        </xdr:cNvPr>
        <xdr:cNvCxnSpPr/>
      </xdr:nvCxnSpPr>
      <xdr:spPr>
        <a:xfrm>
          <a:off x="12072620" y="1415088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5262</xdr:rowOff>
    </xdr:from>
    <xdr:to>
      <xdr:col>67</xdr:col>
      <xdr:colOff>101600</xdr:colOff>
      <xdr:row>84</xdr:row>
      <xdr:rowOff>106862</xdr:rowOff>
    </xdr:to>
    <xdr:sp macro="" textlink="">
      <xdr:nvSpPr>
        <xdr:cNvPr id="675" name="楕円 674">
          <a:extLst>
            <a:ext uri="{FF2B5EF4-FFF2-40B4-BE49-F238E27FC236}">
              <a16:creationId xmlns:a16="http://schemas.microsoft.com/office/drawing/2014/main" id="{C7573A94-011E-4F0F-9108-DAEAFD55039C}"/>
            </a:ext>
          </a:extLst>
        </xdr:cNvPr>
        <xdr:cNvSpPr/>
      </xdr:nvSpPr>
      <xdr:spPr>
        <a:xfrm>
          <a:off x="11231880" y="140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56062</xdr:rowOff>
    </xdr:from>
    <xdr:to>
      <xdr:col>71</xdr:col>
      <xdr:colOff>177800</xdr:colOff>
      <xdr:row>84</xdr:row>
      <xdr:rowOff>69124</xdr:rowOff>
    </xdr:to>
    <xdr:cxnSp macro="">
      <xdr:nvCxnSpPr>
        <xdr:cNvPr id="676" name="直線コネクタ 675">
          <a:extLst>
            <a:ext uri="{FF2B5EF4-FFF2-40B4-BE49-F238E27FC236}">
              <a16:creationId xmlns:a16="http://schemas.microsoft.com/office/drawing/2014/main" id="{03DAE529-5C9A-4DE5-9EA1-9D5FD2AF0E3E}"/>
            </a:ext>
          </a:extLst>
        </xdr:cNvPr>
        <xdr:cNvCxnSpPr/>
      </xdr:nvCxnSpPr>
      <xdr:spPr>
        <a:xfrm>
          <a:off x="11282680" y="14137822"/>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18B05FD2-08B2-42B9-9D80-811E67661452}"/>
            </a:ext>
          </a:extLst>
        </xdr:cNvPr>
        <xdr:cNvSpPr txBox="1"/>
      </xdr:nvSpPr>
      <xdr:spPr>
        <a:xfrm>
          <a:off x="1343724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B36D954B-C0CE-4E65-AB81-663D0E2C55D5}"/>
            </a:ext>
          </a:extLst>
        </xdr:cNvPr>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128288</xdr:rowOff>
    </xdr:from>
    <xdr:ext cx="405111" cy="259045"/>
    <xdr:sp macro="" textlink="">
      <xdr:nvSpPr>
        <xdr:cNvPr id="679" name="n_3aveValue【児童館】&#10;有形固定資産減価償却率">
          <a:extLst>
            <a:ext uri="{FF2B5EF4-FFF2-40B4-BE49-F238E27FC236}">
              <a16:creationId xmlns:a16="http://schemas.microsoft.com/office/drawing/2014/main" id="{56D840E6-525E-4773-A224-113A95FB513D}"/>
            </a:ext>
          </a:extLst>
        </xdr:cNvPr>
        <xdr:cNvSpPr txBox="1"/>
      </xdr:nvSpPr>
      <xdr:spPr>
        <a:xfrm>
          <a:off x="11900544" y="1387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115225</xdr:rowOff>
    </xdr:from>
    <xdr:ext cx="405111" cy="259045"/>
    <xdr:sp macro="" textlink="">
      <xdr:nvSpPr>
        <xdr:cNvPr id="680" name="n_4aveValue【児童館】&#10;有形固定資産減価償却率">
          <a:extLst>
            <a:ext uri="{FF2B5EF4-FFF2-40B4-BE49-F238E27FC236}">
              <a16:creationId xmlns:a16="http://schemas.microsoft.com/office/drawing/2014/main" id="{50533C43-B527-4792-B4A9-2C7E9BC00E70}"/>
            </a:ext>
          </a:extLst>
        </xdr:cNvPr>
        <xdr:cNvSpPr txBox="1"/>
      </xdr:nvSpPr>
      <xdr:spPr>
        <a:xfrm>
          <a:off x="11102984" y="1386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681" name="n_1mainValue【児童館】&#10;有形固定資産減価償却率">
          <a:extLst>
            <a:ext uri="{FF2B5EF4-FFF2-40B4-BE49-F238E27FC236}">
              <a16:creationId xmlns:a16="http://schemas.microsoft.com/office/drawing/2014/main" id="{97498B0F-EFDD-4173-9F4A-2A815B4B4F52}"/>
            </a:ext>
          </a:extLst>
        </xdr:cNvPr>
        <xdr:cNvSpPr txBox="1"/>
      </xdr:nvSpPr>
      <xdr:spPr>
        <a:xfrm>
          <a:off x="1343724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124114</xdr:rowOff>
    </xdr:from>
    <xdr:ext cx="405111" cy="259045"/>
    <xdr:sp macro="" textlink="">
      <xdr:nvSpPr>
        <xdr:cNvPr id="682" name="n_2mainValue【児童館】&#10;有形固定資産減価償却率">
          <a:extLst>
            <a:ext uri="{FF2B5EF4-FFF2-40B4-BE49-F238E27FC236}">
              <a16:creationId xmlns:a16="http://schemas.microsoft.com/office/drawing/2014/main" id="{1E03A0B3-243C-49E0-A2C6-69BD57B45F66}"/>
            </a:ext>
          </a:extLst>
        </xdr:cNvPr>
        <xdr:cNvSpPr txBox="1"/>
      </xdr:nvSpPr>
      <xdr:spPr>
        <a:xfrm>
          <a:off x="12675244" y="1420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683" name="n_3mainValue【児童館】&#10;有形固定資産減価償却率">
          <a:extLst>
            <a:ext uri="{FF2B5EF4-FFF2-40B4-BE49-F238E27FC236}">
              <a16:creationId xmlns:a16="http://schemas.microsoft.com/office/drawing/2014/main" id="{3B3F21A5-E94E-4F5C-86F9-59EA0DFFCFC9}"/>
            </a:ext>
          </a:extLst>
        </xdr:cNvPr>
        <xdr:cNvSpPr txBox="1"/>
      </xdr:nvSpPr>
      <xdr:spPr>
        <a:xfrm>
          <a:off x="119005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97989</xdr:rowOff>
    </xdr:from>
    <xdr:ext cx="405111" cy="259045"/>
    <xdr:sp macro="" textlink="">
      <xdr:nvSpPr>
        <xdr:cNvPr id="684" name="n_4mainValue【児童館】&#10;有形固定資産減価償却率">
          <a:extLst>
            <a:ext uri="{FF2B5EF4-FFF2-40B4-BE49-F238E27FC236}">
              <a16:creationId xmlns:a16="http://schemas.microsoft.com/office/drawing/2014/main" id="{4F22809E-268E-4339-9EFE-55AB8C621208}"/>
            </a:ext>
          </a:extLst>
        </xdr:cNvPr>
        <xdr:cNvSpPr txBox="1"/>
      </xdr:nvSpPr>
      <xdr:spPr>
        <a:xfrm>
          <a:off x="1110298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BCE4D44-FF4B-4134-B61C-914BEBBB5DF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4EB1D8B-EA9D-4110-81A9-3C7F43B3FBC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E8589407-4274-408D-92A1-9BC24DEF21C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3D8C638-0AB9-4FC3-A1EE-F027E1973E6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5D218CD-F3BB-43BD-A493-20714152AF4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1DBF5369-974B-40E5-A1C9-1F4945EFAC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EA38662-AF84-46B3-B2AE-2A3F31CD209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395620D-6B4B-4345-8C48-54F28549086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F5B0CC5E-BFD4-47E2-B45B-E2E28EB8F45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F511647-A2C6-4CF4-B483-08D024FB664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C280A081-1926-4224-943E-557D93506CC4}"/>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15BDDC39-F1C6-4B57-A3A5-B83FAA6C9BC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EC549767-CA67-472C-9C2F-701DD9FCB75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60B6607F-56E4-4555-AE2D-E06103BDB32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CDF23B2-2405-406E-A4F1-4EDA41BB2657}"/>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31B89198-C1B0-48CD-B0B0-7C46F907D61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F4DD017E-BE3A-4874-9163-9864BA35F11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E4E778A7-9186-4E74-8FE8-09CFD57EE6B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D71739A8-D337-4E63-AB39-0850777B8A9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050F0DE-4E3B-4265-8B7F-C8A54753E99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1AA3735-DCFD-4BD5-BE96-D6AD91B467A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69C056FF-F0C6-4F31-9377-624914363063}"/>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381BCEDE-A5F3-4C45-9BAD-4314D3CAF117}"/>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90271009-851A-4A2F-8544-3A4605A7E2E4}"/>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878230F1-3800-4366-AC07-4880B4899289}"/>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BE2C30F2-5130-49DF-A732-83BB93DE13D3}"/>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42B608C9-D003-475A-9CF9-5D14B76A0C9E}"/>
            </a:ext>
          </a:extLst>
        </xdr:cNvPr>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168B37A0-F11B-417F-8F83-830C040F91C4}"/>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3B738AC9-F734-4363-9546-EFBE66330626}"/>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934B7870-0576-414B-AAF5-7A9E710A7E9D}"/>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15" name="フローチャート: 判断 714">
          <a:extLst>
            <a:ext uri="{FF2B5EF4-FFF2-40B4-BE49-F238E27FC236}">
              <a16:creationId xmlns:a16="http://schemas.microsoft.com/office/drawing/2014/main" id="{ACC68AF5-BAA4-40DE-8218-1A38B5FCC240}"/>
            </a:ext>
          </a:extLst>
        </xdr:cNvPr>
        <xdr:cNvSpPr/>
      </xdr:nvSpPr>
      <xdr:spPr>
        <a:xfrm>
          <a:off x="17162780" y="14238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151892</xdr:rowOff>
    </xdr:from>
    <xdr:to>
      <xdr:col>98</xdr:col>
      <xdr:colOff>38100</xdr:colOff>
      <xdr:row>85</xdr:row>
      <xdr:rowOff>82042</xdr:rowOff>
    </xdr:to>
    <xdr:sp macro="" textlink="">
      <xdr:nvSpPr>
        <xdr:cNvPr id="716" name="フローチャート: 判断 715">
          <a:extLst>
            <a:ext uri="{FF2B5EF4-FFF2-40B4-BE49-F238E27FC236}">
              <a16:creationId xmlns:a16="http://schemas.microsoft.com/office/drawing/2014/main" id="{251FB9CA-9D1E-4D8D-8936-B5AE108B8BC7}"/>
            </a:ext>
          </a:extLst>
        </xdr:cNvPr>
        <xdr:cNvSpPr/>
      </xdr:nvSpPr>
      <xdr:spPr>
        <a:xfrm>
          <a:off x="16388080" y="1423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7973323-A349-4157-A9E0-ED8EBFFDE30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1450833-E88C-4C41-8119-C91C9123AAD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725B62D-3C44-42BE-887C-895AD67DDB3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EF9189D-B706-4096-9A3D-4660C673998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08EEF40-DB6A-43CB-B9A2-9F18FF0E397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2" name="楕円 721">
          <a:extLst>
            <a:ext uri="{FF2B5EF4-FFF2-40B4-BE49-F238E27FC236}">
              <a16:creationId xmlns:a16="http://schemas.microsoft.com/office/drawing/2014/main" id="{D8468001-0C44-462F-AE8B-B161BA2E2DEE}"/>
            </a:ext>
          </a:extLst>
        </xdr:cNvPr>
        <xdr:cNvSpPr/>
      </xdr:nvSpPr>
      <xdr:spPr>
        <a:xfrm>
          <a:off x="19458940" y="14367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3" name="【児童館】&#10;一人当たり面積該当値テキスト">
          <a:extLst>
            <a:ext uri="{FF2B5EF4-FFF2-40B4-BE49-F238E27FC236}">
              <a16:creationId xmlns:a16="http://schemas.microsoft.com/office/drawing/2014/main" id="{A06C9432-FEF8-4705-ABCA-54E22A54F680}"/>
            </a:ext>
          </a:extLst>
        </xdr:cNvPr>
        <xdr:cNvSpPr txBox="1"/>
      </xdr:nvSpPr>
      <xdr:spPr>
        <a:xfrm>
          <a:off x="19547840" y="1428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24" name="楕円 723">
          <a:extLst>
            <a:ext uri="{FF2B5EF4-FFF2-40B4-BE49-F238E27FC236}">
              <a16:creationId xmlns:a16="http://schemas.microsoft.com/office/drawing/2014/main" id="{AA77F374-90AE-4C94-B66B-EA6DCB81C4D8}"/>
            </a:ext>
          </a:extLst>
        </xdr:cNvPr>
        <xdr:cNvSpPr/>
      </xdr:nvSpPr>
      <xdr:spPr>
        <a:xfrm>
          <a:off x="18735040" y="14325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168402</xdr:rowOff>
    </xdr:to>
    <xdr:cxnSp macro="">
      <xdr:nvCxnSpPr>
        <xdr:cNvPr id="725" name="直線コネクタ 724">
          <a:extLst>
            <a:ext uri="{FF2B5EF4-FFF2-40B4-BE49-F238E27FC236}">
              <a16:creationId xmlns:a16="http://schemas.microsoft.com/office/drawing/2014/main" id="{3E4FB18A-4BA7-4B27-B5B6-CF684B039EA8}"/>
            </a:ext>
          </a:extLst>
        </xdr:cNvPr>
        <xdr:cNvCxnSpPr/>
      </xdr:nvCxnSpPr>
      <xdr:spPr>
        <a:xfrm>
          <a:off x="18778220" y="14376654"/>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26" name="楕円 725">
          <a:extLst>
            <a:ext uri="{FF2B5EF4-FFF2-40B4-BE49-F238E27FC236}">
              <a16:creationId xmlns:a16="http://schemas.microsoft.com/office/drawing/2014/main" id="{9D175CE4-C837-4251-8EB3-ED4A9225714E}"/>
            </a:ext>
          </a:extLst>
        </xdr:cNvPr>
        <xdr:cNvSpPr/>
      </xdr:nvSpPr>
      <xdr:spPr>
        <a:xfrm>
          <a:off x="1793748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131826</xdr:rowOff>
    </xdr:to>
    <xdr:cxnSp macro="">
      <xdr:nvCxnSpPr>
        <xdr:cNvPr id="727" name="直線コネクタ 726">
          <a:extLst>
            <a:ext uri="{FF2B5EF4-FFF2-40B4-BE49-F238E27FC236}">
              <a16:creationId xmlns:a16="http://schemas.microsoft.com/office/drawing/2014/main" id="{C7ED8C0C-F3E8-43CC-BA4C-0F0F07EA4B46}"/>
            </a:ext>
          </a:extLst>
        </xdr:cNvPr>
        <xdr:cNvCxnSpPr/>
      </xdr:nvCxnSpPr>
      <xdr:spPr>
        <a:xfrm flipV="1">
          <a:off x="17988280" y="1437665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28" name="楕円 727">
          <a:extLst>
            <a:ext uri="{FF2B5EF4-FFF2-40B4-BE49-F238E27FC236}">
              <a16:creationId xmlns:a16="http://schemas.microsoft.com/office/drawing/2014/main" id="{8C90A805-0E9F-4843-8C2E-7D68819EB35A}"/>
            </a:ext>
          </a:extLst>
        </xdr:cNvPr>
        <xdr:cNvSpPr/>
      </xdr:nvSpPr>
      <xdr:spPr>
        <a:xfrm>
          <a:off x="1716278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29" name="直線コネクタ 728">
          <a:extLst>
            <a:ext uri="{FF2B5EF4-FFF2-40B4-BE49-F238E27FC236}">
              <a16:creationId xmlns:a16="http://schemas.microsoft.com/office/drawing/2014/main" id="{0CAE037F-6907-4623-9FB0-5261D11931BD}"/>
            </a:ext>
          </a:extLst>
        </xdr:cNvPr>
        <xdr:cNvCxnSpPr/>
      </xdr:nvCxnSpPr>
      <xdr:spPr>
        <a:xfrm>
          <a:off x="17213580" y="14381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730" name="楕円 729">
          <a:extLst>
            <a:ext uri="{FF2B5EF4-FFF2-40B4-BE49-F238E27FC236}">
              <a16:creationId xmlns:a16="http://schemas.microsoft.com/office/drawing/2014/main" id="{96ED9F9D-9959-4841-88A9-7CFC716758C3}"/>
            </a:ext>
          </a:extLst>
        </xdr:cNvPr>
        <xdr:cNvSpPr/>
      </xdr:nvSpPr>
      <xdr:spPr>
        <a:xfrm>
          <a:off x="16388080" y="1433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731" name="直線コネクタ 730">
          <a:extLst>
            <a:ext uri="{FF2B5EF4-FFF2-40B4-BE49-F238E27FC236}">
              <a16:creationId xmlns:a16="http://schemas.microsoft.com/office/drawing/2014/main" id="{3BFE8000-5AA6-474A-AE46-06E99EE12F4D}"/>
            </a:ext>
          </a:extLst>
        </xdr:cNvPr>
        <xdr:cNvCxnSpPr/>
      </xdr:nvCxnSpPr>
      <xdr:spPr>
        <a:xfrm>
          <a:off x="16431260" y="143812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27867847-23C6-49F2-8376-A8DAD54790A4}"/>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BA790A51-E23C-40A4-AD18-6C16316D9A30}"/>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734" name="n_3aveValue【児童館】&#10;一人当たり面積">
          <a:extLst>
            <a:ext uri="{FF2B5EF4-FFF2-40B4-BE49-F238E27FC236}">
              <a16:creationId xmlns:a16="http://schemas.microsoft.com/office/drawing/2014/main" id="{02FB325E-BC7F-4596-BF64-98DF0ADFA1F6}"/>
            </a:ext>
          </a:extLst>
        </xdr:cNvPr>
        <xdr:cNvSpPr txBox="1"/>
      </xdr:nvSpPr>
      <xdr:spPr>
        <a:xfrm>
          <a:off x="17001567" y="140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98569</xdr:rowOff>
    </xdr:from>
    <xdr:ext cx="469744" cy="259045"/>
    <xdr:sp macro="" textlink="">
      <xdr:nvSpPr>
        <xdr:cNvPr id="735" name="n_4aveValue【児童館】&#10;一人当たり面積">
          <a:extLst>
            <a:ext uri="{FF2B5EF4-FFF2-40B4-BE49-F238E27FC236}">
              <a16:creationId xmlns:a16="http://schemas.microsoft.com/office/drawing/2014/main" id="{7619694F-DFAE-45AA-9721-CBFA8677DE1D}"/>
            </a:ext>
          </a:extLst>
        </xdr:cNvPr>
        <xdr:cNvSpPr txBox="1"/>
      </xdr:nvSpPr>
      <xdr:spPr>
        <a:xfrm>
          <a:off x="1622686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36" name="n_1mainValue【児童館】&#10;一人当たり面積">
          <a:extLst>
            <a:ext uri="{FF2B5EF4-FFF2-40B4-BE49-F238E27FC236}">
              <a16:creationId xmlns:a16="http://schemas.microsoft.com/office/drawing/2014/main" id="{85D36042-A91E-4713-89EA-A87DB99F5095}"/>
            </a:ext>
          </a:extLst>
        </xdr:cNvPr>
        <xdr:cNvSpPr txBox="1"/>
      </xdr:nvSpPr>
      <xdr:spPr>
        <a:xfrm>
          <a:off x="1856112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37" name="n_2mainValue【児童館】&#10;一人当たり面積">
          <a:extLst>
            <a:ext uri="{FF2B5EF4-FFF2-40B4-BE49-F238E27FC236}">
              <a16:creationId xmlns:a16="http://schemas.microsoft.com/office/drawing/2014/main" id="{A0906EC9-FFA3-43A4-906A-757519BC760D}"/>
            </a:ext>
          </a:extLst>
        </xdr:cNvPr>
        <xdr:cNvSpPr txBox="1"/>
      </xdr:nvSpPr>
      <xdr:spPr>
        <a:xfrm>
          <a:off x="1777626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38" name="n_3mainValue【児童館】&#10;一人当たり面積">
          <a:extLst>
            <a:ext uri="{FF2B5EF4-FFF2-40B4-BE49-F238E27FC236}">
              <a16:creationId xmlns:a16="http://schemas.microsoft.com/office/drawing/2014/main" id="{85BEF908-C2A0-44AA-B5B4-7799CA3990D0}"/>
            </a:ext>
          </a:extLst>
        </xdr:cNvPr>
        <xdr:cNvSpPr txBox="1"/>
      </xdr:nvSpPr>
      <xdr:spPr>
        <a:xfrm>
          <a:off x="1700156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739" name="n_4mainValue【児童館】&#10;一人当たり面積">
          <a:extLst>
            <a:ext uri="{FF2B5EF4-FFF2-40B4-BE49-F238E27FC236}">
              <a16:creationId xmlns:a16="http://schemas.microsoft.com/office/drawing/2014/main" id="{AB0A6C6E-2412-4288-BE19-C3196E0693A6}"/>
            </a:ext>
          </a:extLst>
        </xdr:cNvPr>
        <xdr:cNvSpPr txBox="1"/>
      </xdr:nvSpPr>
      <xdr:spPr>
        <a:xfrm>
          <a:off x="1622686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ACF44EF-DB17-4CCA-872A-799719E119C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3C80721-4E70-45ED-AC33-191ABFFEDC6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5173EC6-2C65-4719-88E2-50FC475D2A5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8C0FEF6-9A61-4F7D-91A0-3E37BFA0925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658855F-12BD-4EFE-8F9B-A6426D60529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14AF0A9-8D7F-420E-890F-0A619BFBF41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1EBD52A-D6F0-4414-B633-B7780FB0C96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D611818E-45FB-4D59-9734-741EF488AD1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1B426A7E-12CA-4EB5-9DC3-84F2CF06C32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154A340-E739-4CC9-BC7B-6D036B68CCD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F5DBC01-CA7A-4B9E-A99E-0FBB6FDA104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424FA826-EF3D-4C10-B49B-2E62813BE47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80111C8-3936-4871-9403-8CA0543AD5F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62971E94-100D-4F18-A0B3-A7954ACE4AB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8740197F-CFDD-4A81-BBE3-3CB74794819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24F7CAF-2742-418E-B5B8-B4BCA899961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6AAED95-D20B-433A-98AB-1655BB2E57E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B660319-51C4-4242-86DD-736895488DC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FF420318-B856-40DB-AB01-A093C7E6425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59E522F6-CB31-431A-A4F6-C21A6478A854}"/>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BDD6940E-B783-45A7-92A8-69893336F43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2930CD7-F84F-40B7-A031-0B2DAE5CD67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1319055-0F9E-4F7C-9DF9-59B6B7F282D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0123532-CB13-4928-BE36-FDB061E7E05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709A6C35-5369-4D23-980D-87290B5CFC8C}"/>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2A115E73-0D49-4C64-A62A-B35032D233F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B2E4DEFE-5E7F-46A6-B28D-3BE2DC63EE8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2E58CE19-4F80-41B6-AE13-AC357608A79E}"/>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37B59B1C-E131-49A4-9C53-A9061D99C085}"/>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C18F7C7C-B8AF-4E55-A22A-98505A124CA0}"/>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66FC4FE0-6BED-4581-AF35-37C677DD02B8}"/>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FE3814B7-7456-4C18-81E3-31321F4DD07E}"/>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34914E2C-BF3B-4929-AF91-CA22C2E25650}"/>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31114</xdr:rowOff>
    </xdr:from>
    <xdr:to>
      <xdr:col>72</xdr:col>
      <xdr:colOff>38100</xdr:colOff>
      <xdr:row>105</xdr:row>
      <xdr:rowOff>132714</xdr:rowOff>
    </xdr:to>
    <xdr:sp macro="" textlink="">
      <xdr:nvSpPr>
        <xdr:cNvPr id="773" name="フローチャート: 判断 772">
          <a:extLst>
            <a:ext uri="{FF2B5EF4-FFF2-40B4-BE49-F238E27FC236}">
              <a16:creationId xmlns:a16="http://schemas.microsoft.com/office/drawing/2014/main" id="{3FF9C36B-B874-43CB-AEC4-7F0C012B26B7}"/>
            </a:ext>
          </a:extLst>
        </xdr:cNvPr>
        <xdr:cNvSpPr/>
      </xdr:nvSpPr>
      <xdr:spPr>
        <a:xfrm>
          <a:off x="1202944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74" name="フローチャート: 判断 773">
          <a:extLst>
            <a:ext uri="{FF2B5EF4-FFF2-40B4-BE49-F238E27FC236}">
              <a16:creationId xmlns:a16="http://schemas.microsoft.com/office/drawing/2014/main" id="{CC78B74E-FD77-4A7F-88A2-D940027EAE2A}"/>
            </a:ext>
          </a:extLst>
        </xdr:cNvPr>
        <xdr:cNvSpPr/>
      </xdr:nvSpPr>
      <xdr:spPr>
        <a:xfrm>
          <a:off x="1123188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69ACE84-216A-4920-9C76-AD7BDE77C1B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E30B296-3D55-44AE-A0E2-DACC54E452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2F068F7-0391-4B8A-842D-68067DB0E1F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74A8ABF-C2B2-46DC-9CFE-16B5790E117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155EA25-D12C-41F5-BC3C-6D08436D8D8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780" name="楕円 779">
          <a:extLst>
            <a:ext uri="{FF2B5EF4-FFF2-40B4-BE49-F238E27FC236}">
              <a16:creationId xmlns:a16="http://schemas.microsoft.com/office/drawing/2014/main" id="{58987E3D-664E-4F11-9878-D5AE81FED665}"/>
            </a:ext>
          </a:extLst>
        </xdr:cNvPr>
        <xdr:cNvSpPr/>
      </xdr:nvSpPr>
      <xdr:spPr>
        <a:xfrm>
          <a:off x="14325600" y="177895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781" name="【公民館】&#10;有形固定資産減価償却率該当値テキスト">
          <a:extLst>
            <a:ext uri="{FF2B5EF4-FFF2-40B4-BE49-F238E27FC236}">
              <a16:creationId xmlns:a16="http://schemas.microsoft.com/office/drawing/2014/main" id="{BB6DE3A6-2B23-4606-9F0F-597DE79FDC28}"/>
            </a:ext>
          </a:extLst>
        </xdr:cNvPr>
        <xdr:cNvSpPr txBox="1"/>
      </xdr:nvSpPr>
      <xdr:spPr>
        <a:xfrm>
          <a:off x="14414500"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782" name="楕円 781">
          <a:extLst>
            <a:ext uri="{FF2B5EF4-FFF2-40B4-BE49-F238E27FC236}">
              <a16:creationId xmlns:a16="http://schemas.microsoft.com/office/drawing/2014/main" id="{972E8BFA-7D1A-4659-8E83-1C62DB18F2B7}"/>
            </a:ext>
          </a:extLst>
        </xdr:cNvPr>
        <xdr:cNvSpPr/>
      </xdr:nvSpPr>
      <xdr:spPr>
        <a:xfrm>
          <a:off x="13578840" y="1772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xdr:rowOff>
    </xdr:from>
    <xdr:to>
      <xdr:col>85</xdr:col>
      <xdr:colOff>127000</xdr:colOff>
      <xdr:row>106</xdr:row>
      <xdr:rowOff>70486</xdr:rowOff>
    </xdr:to>
    <xdr:cxnSp macro="">
      <xdr:nvCxnSpPr>
        <xdr:cNvPr id="783" name="直線コネクタ 782">
          <a:extLst>
            <a:ext uri="{FF2B5EF4-FFF2-40B4-BE49-F238E27FC236}">
              <a16:creationId xmlns:a16="http://schemas.microsoft.com/office/drawing/2014/main" id="{805F3E9A-F773-4518-846F-DF802BBB6F26}"/>
            </a:ext>
          </a:extLst>
        </xdr:cNvPr>
        <xdr:cNvCxnSpPr/>
      </xdr:nvCxnSpPr>
      <xdr:spPr>
        <a:xfrm>
          <a:off x="13629640" y="17771745"/>
          <a:ext cx="74676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784" name="楕円 783">
          <a:extLst>
            <a:ext uri="{FF2B5EF4-FFF2-40B4-BE49-F238E27FC236}">
              <a16:creationId xmlns:a16="http://schemas.microsoft.com/office/drawing/2014/main" id="{F5A100A1-3C0A-4B2D-B421-88DB35968272}"/>
            </a:ext>
          </a:extLst>
        </xdr:cNvPr>
        <xdr:cNvSpPr/>
      </xdr:nvSpPr>
      <xdr:spPr>
        <a:xfrm>
          <a:off x="12804140" y="17690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106</xdr:row>
      <xdr:rowOff>1905</xdr:rowOff>
    </xdr:to>
    <xdr:cxnSp macro="">
      <xdr:nvCxnSpPr>
        <xdr:cNvPr id="785" name="直線コネクタ 784">
          <a:extLst>
            <a:ext uri="{FF2B5EF4-FFF2-40B4-BE49-F238E27FC236}">
              <a16:creationId xmlns:a16="http://schemas.microsoft.com/office/drawing/2014/main" id="{56AEB123-FF83-41D1-B00F-F8EAA0FD8E7F}"/>
            </a:ext>
          </a:extLst>
        </xdr:cNvPr>
        <xdr:cNvCxnSpPr/>
      </xdr:nvCxnSpPr>
      <xdr:spPr>
        <a:xfrm>
          <a:off x="12854940" y="1774126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86" name="楕円 785">
          <a:extLst>
            <a:ext uri="{FF2B5EF4-FFF2-40B4-BE49-F238E27FC236}">
              <a16:creationId xmlns:a16="http://schemas.microsoft.com/office/drawing/2014/main" id="{4923FA80-8479-4E35-B2B0-2EA76E54F77F}"/>
            </a:ext>
          </a:extLst>
        </xdr:cNvPr>
        <xdr:cNvSpPr/>
      </xdr:nvSpPr>
      <xdr:spPr>
        <a:xfrm>
          <a:off x="1202944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139064</xdr:rowOff>
    </xdr:to>
    <xdr:cxnSp macro="">
      <xdr:nvCxnSpPr>
        <xdr:cNvPr id="787" name="直線コネクタ 786">
          <a:extLst>
            <a:ext uri="{FF2B5EF4-FFF2-40B4-BE49-F238E27FC236}">
              <a16:creationId xmlns:a16="http://schemas.microsoft.com/office/drawing/2014/main" id="{44DE50D5-1D1A-4504-92AC-6EA2E300C797}"/>
            </a:ext>
          </a:extLst>
        </xdr:cNvPr>
        <xdr:cNvCxnSpPr/>
      </xdr:nvCxnSpPr>
      <xdr:spPr>
        <a:xfrm>
          <a:off x="12072620" y="17697450"/>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88" name="楕円 787">
          <a:extLst>
            <a:ext uri="{FF2B5EF4-FFF2-40B4-BE49-F238E27FC236}">
              <a16:creationId xmlns:a16="http://schemas.microsoft.com/office/drawing/2014/main" id="{24BEEEB5-C53E-4785-BF84-C6C67B0F6FEF}"/>
            </a:ext>
          </a:extLst>
        </xdr:cNvPr>
        <xdr:cNvSpPr/>
      </xdr:nvSpPr>
      <xdr:spPr>
        <a:xfrm>
          <a:off x="112318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95250</xdr:rowOff>
    </xdr:to>
    <xdr:cxnSp macro="">
      <xdr:nvCxnSpPr>
        <xdr:cNvPr id="789" name="直線コネクタ 788">
          <a:extLst>
            <a:ext uri="{FF2B5EF4-FFF2-40B4-BE49-F238E27FC236}">
              <a16:creationId xmlns:a16="http://schemas.microsoft.com/office/drawing/2014/main" id="{94B41745-D01A-48A6-8BFC-937CBB04B7AB}"/>
            </a:ext>
          </a:extLst>
        </xdr:cNvPr>
        <xdr:cNvCxnSpPr/>
      </xdr:nvCxnSpPr>
      <xdr:spPr>
        <a:xfrm>
          <a:off x="11282680" y="17655539"/>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E53CE726-F55F-423D-B1C2-C451F50A28E6}"/>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FE4C2C4C-3C9E-41A4-B484-61AA45321662}"/>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149241</xdr:rowOff>
    </xdr:from>
    <xdr:ext cx="405111" cy="259045"/>
    <xdr:sp macro="" textlink="">
      <xdr:nvSpPr>
        <xdr:cNvPr id="792" name="n_3aveValue【公民館】&#10;有形固定資産減価償却率">
          <a:extLst>
            <a:ext uri="{FF2B5EF4-FFF2-40B4-BE49-F238E27FC236}">
              <a16:creationId xmlns:a16="http://schemas.microsoft.com/office/drawing/2014/main" id="{5F56B010-73C1-45B4-980D-EA303BAE283C}"/>
            </a:ext>
          </a:extLst>
        </xdr:cNvPr>
        <xdr:cNvSpPr txBox="1"/>
      </xdr:nvSpPr>
      <xdr:spPr>
        <a:xfrm>
          <a:off x="1190054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793" name="n_4aveValue【公民館】&#10;有形固定資産減価償却率">
          <a:extLst>
            <a:ext uri="{FF2B5EF4-FFF2-40B4-BE49-F238E27FC236}">
              <a16:creationId xmlns:a16="http://schemas.microsoft.com/office/drawing/2014/main" id="{72E15349-F282-4F0E-AF52-074CA57F25EE}"/>
            </a:ext>
          </a:extLst>
        </xdr:cNvPr>
        <xdr:cNvSpPr txBox="1"/>
      </xdr:nvSpPr>
      <xdr:spPr>
        <a:xfrm>
          <a:off x="1110298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794" name="n_1mainValue【公民館】&#10;有形固定資産減価償却率">
          <a:extLst>
            <a:ext uri="{FF2B5EF4-FFF2-40B4-BE49-F238E27FC236}">
              <a16:creationId xmlns:a16="http://schemas.microsoft.com/office/drawing/2014/main" id="{0DD4E742-9973-46CA-8BB5-96756DCB04D0}"/>
            </a:ext>
          </a:extLst>
        </xdr:cNvPr>
        <xdr:cNvSpPr txBox="1"/>
      </xdr:nvSpPr>
      <xdr:spPr>
        <a:xfrm>
          <a:off x="134372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95" name="n_2mainValue【公民館】&#10;有形固定資産減価償却率">
          <a:extLst>
            <a:ext uri="{FF2B5EF4-FFF2-40B4-BE49-F238E27FC236}">
              <a16:creationId xmlns:a16="http://schemas.microsoft.com/office/drawing/2014/main" id="{AD3CDA7F-B6B5-4AB2-9997-8D904CC99A05}"/>
            </a:ext>
          </a:extLst>
        </xdr:cNvPr>
        <xdr:cNvSpPr txBox="1"/>
      </xdr:nvSpPr>
      <xdr:spPr>
        <a:xfrm>
          <a:off x="1267524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796" name="n_3mainValue【公民館】&#10;有形固定資産減価償却率">
          <a:extLst>
            <a:ext uri="{FF2B5EF4-FFF2-40B4-BE49-F238E27FC236}">
              <a16:creationId xmlns:a16="http://schemas.microsoft.com/office/drawing/2014/main" id="{EF39C88D-9BDC-4B54-83BF-3BCB8BFF292C}"/>
            </a:ext>
          </a:extLst>
        </xdr:cNvPr>
        <xdr:cNvSpPr txBox="1"/>
      </xdr:nvSpPr>
      <xdr:spPr>
        <a:xfrm>
          <a:off x="119005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97" name="n_4mainValue【公民館】&#10;有形固定資産減価償却率">
          <a:extLst>
            <a:ext uri="{FF2B5EF4-FFF2-40B4-BE49-F238E27FC236}">
              <a16:creationId xmlns:a16="http://schemas.microsoft.com/office/drawing/2014/main" id="{F9D07611-3AF7-406B-8EB5-11FD96DE3B10}"/>
            </a:ext>
          </a:extLst>
        </xdr:cNvPr>
        <xdr:cNvSpPr txBox="1"/>
      </xdr:nvSpPr>
      <xdr:spPr>
        <a:xfrm>
          <a:off x="1110298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97E3EAB-D1E0-449A-A9A6-5E0E4186240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81EC7E9-0CBE-4219-BA8C-DDFBEEB4795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958C2E1-25D4-4951-BC8D-1CBFA3BF61D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00CAFD7-416C-4428-82F8-ED82696D087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16B1A73-5BD0-4459-8312-53CBE19909F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5DAD594-A58E-4AB8-89FD-B5FE020138A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7932BD33-26BA-4DF6-8BF5-0FC538B8ABE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58C2B92-1C7B-42E4-9FEB-638B67153D9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71CC2B8-9A95-43D3-8049-FA12DD3F436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E0B472A-D385-4BE4-B02C-D83A6DA67B4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DB6E91F3-BA79-49A3-9152-650C5E630A9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F37138FC-46DD-4A2D-99A9-EF905F94F56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319A8B9F-A321-401C-9699-D4F59BF0A7C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68357B56-78BF-4DE6-BB29-D8B6F9C29B65}"/>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A449791E-39B9-457A-828F-EF91FC41F071}"/>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16F385B-B0BE-474F-90C3-8C7AE047181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8BAA013A-5977-4344-B034-3FE630DA902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C5B03D52-45DD-41EA-8D1B-573B1F86B79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BA9A7747-9CEC-442A-BF73-CF85A8BEC0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D49EA74F-0A98-4A37-9AA6-F1EAAB87C60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1CF1AEFC-B7F9-4175-B015-B69989CD00C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B7B28EFA-6C28-4598-9DE9-BFA6A113421F}"/>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E84596FA-48EC-405E-9DC1-C754AC597936}"/>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3A0DC37A-DC93-44C2-A5AD-79756C0A13C9}"/>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D20CB6AE-D474-4B97-9F33-299C89E7B489}"/>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83F265AB-620F-4040-A3CC-BF136FAD66EE}"/>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56D8424B-5203-4423-8D63-149FA7F5A263}"/>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BE955DAB-176C-4301-B065-2310049DB528}"/>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953D09A0-5777-412A-9BE2-8571625CBFD4}"/>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5A1403ED-E376-45FE-9FF3-04268305B0A1}"/>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8" name="フローチャート: 判断 827">
          <a:extLst>
            <a:ext uri="{FF2B5EF4-FFF2-40B4-BE49-F238E27FC236}">
              <a16:creationId xmlns:a16="http://schemas.microsoft.com/office/drawing/2014/main" id="{1E9B377A-F85A-4A4F-9C6F-12B7EA3B2CE3}"/>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9" name="フローチャート: 判断 828">
          <a:extLst>
            <a:ext uri="{FF2B5EF4-FFF2-40B4-BE49-F238E27FC236}">
              <a16:creationId xmlns:a16="http://schemas.microsoft.com/office/drawing/2014/main" id="{24E332EC-C056-480B-9E63-671370CB0998}"/>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A71FD78-7A02-4CA9-A346-12C8BE8D6B5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58E398F-DB24-4B51-8EF4-4D17EA5B445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4AD2B33-2A5A-4C79-B4D1-9F0FEC3DC87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4D09058-DF1D-4893-87EE-0A721F70F6B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643BFF2-806C-4E35-8E42-DA5DD219FED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116839</xdr:rowOff>
    </xdr:from>
    <xdr:to>
      <xdr:col>116</xdr:col>
      <xdr:colOff>114300</xdr:colOff>
      <xdr:row>104</xdr:row>
      <xdr:rowOff>46989</xdr:rowOff>
    </xdr:to>
    <xdr:sp macro="" textlink="">
      <xdr:nvSpPr>
        <xdr:cNvPr id="835" name="楕円 834">
          <a:extLst>
            <a:ext uri="{FF2B5EF4-FFF2-40B4-BE49-F238E27FC236}">
              <a16:creationId xmlns:a16="http://schemas.microsoft.com/office/drawing/2014/main" id="{E32E0811-024C-4788-9B15-3EA44B08D958}"/>
            </a:ext>
          </a:extLst>
        </xdr:cNvPr>
        <xdr:cNvSpPr/>
      </xdr:nvSpPr>
      <xdr:spPr>
        <a:xfrm>
          <a:off x="194589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139716</xdr:rowOff>
    </xdr:from>
    <xdr:ext cx="469744" cy="259045"/>
    <xdr:sp macro="" textlink="">
      <xdr:nvSpPr>
        <xdr:cNvPr id="836" name="【公民館】&#10;一人当たり面積該当値テキスト">
          <a:extLst>
            <a:ext uri="{FF2B5EF4-FFF2-40B4-BE49-F238E27FC236}">
              <a16:creationId xmlns:a16="http://schemas.microsoft.com/office/drawing/2014/main" id="{ADB33F7E-787C-4882-B76F-93A50D9F8E2B}"/>
            </a:ext>
          </a:extLst>
        </xdr:cNvPr>
        <xdr:cNvSpPr txBox="1"/>
      </xdr:nvSpPr>
      <xdr:spPr>
        <a:xfrm>
          <a:off x="19547840" y="172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29972</xdr:rowOff>
    </xdr:from>
    <xdr:to>
      <xdr:col>112</xdr:col>
      <xdr:colOff>38100</xdr:colOff>
      <xdr:row>103</xdr:row>
      <xdr:rowOff>131572</xdr:rowOff>
    </xdr:to>
    <xdr:sp macro="" textlink="">
      <xdr:nvSpPr>
        <xdr:cNvPr id="837" name="楕円 836">
          <a:extLst>
            <a:ext uri="{FF2B5EF4-FFF2-40B4-BE49-F238E27FC236}">
              <a16:creationId xmlns:a16="http://schemas.microsoft.com/office/drawing/2014/main" id="{8009CFF4-FD6B-49FA-87FE-B1BF2FD7CA50}"/>
            </a:ext>
          </a:extLst>
        </xdr:cNvPr>
        <xdr:cNvSpPr/>
      </xdr:nvSpPr>
      <xdr:spPr>
        <a:xfrm>
          <a:off x="18735040" y="172968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80772</xdr:rowOff>
    </xdr:from>
    <xdr:to>
      <xdr:col>116</xdr:col>
      <xdr:colOff>63500</xdr:colOff>
      <xdr:row>103</xdr:row>
      <xdr:rowOff>167639</xdr:rowOff>
    </xdr:to>
    <xdr:cxnSp macro="">
      <xdr:nvCxnSpPr>
        <xdr:cNvPr id="838" name="直線コネクタ 837">
          <a:extLst>
            <a:ext uri="{FF2B5EF4-FFF2-40B4-BE49-F238E27FC236}">
              <a16:creationId xmlns:a16="http://schemas.microsoft.com/office/drawing/2014/main" id="{B609BFE1-D462-4297-BADC-873441050F39}"/>
            </a:ext>
          </a:extLst>
        </xdr:cNvPr>
        <xdr:cNvCxnSpPr/>
      </xdr:nvCxnSpPr>
      <xdr:spPr>
        <a:xfrm>
          <a:off x="18778220" y="17347692"/>
          <a:ext cx="73152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45974</xdr:rowOff>
    </xdr:from>
    <xdr:to>
      <xdr:col>107</xdr:col>
      <xdr:colOff>101600</xdr:colOff>
      <xdr:row>103</xdr:row>
      <xdr:rowOff>147574</xdr:rowOff>
    </xdr:to>
    <xdr:sp macro="" textlink="">
      <xdr:nvSpPr>
        <xdr:cNvPr id="839" name="楕円 838">
          <a:extLst>
            <a:ext uri="{FF2B5EF4-FFF2-40B4-BE49-F238E27FC236}">
              <a16:creationId xmlns:a16="http://schemas.microsoft.com/office/drawing/2014/main" id="{EA6E9D5F-680C-43EC-9166-0B40A676B3A0}"/>
            </a:ext>
          </a:extLst>
        </xdr:cNvPr>
        <xdr:cNvSpPr/>
      </xdr:nvSpPr>
      <xdr:spPr>
        <a:xfrm>
          <a:off x="17937480" y="173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80772</xdr:rowOff>
    </xdr:from>
    <xdr:to>
      <xdr:col>111</xdr:col>
      <xdr:colOff>177800</xdr:colOff>
      <xdr:row>103</xdr:row>
      <xdr:rowOff>96774</xdr:rowOff>
    </xdr:to>
    <xdr:cxnSp macro="">
      <xdr:nvCxnSpPr>
        <xdr:cNvPr id="840" name="直線コネクタ 839">
          <a:extLst>
            <a:ext uri="{FF2B5EF4-FFF2-40B4-BE49-F238E27FC236}">
              <a16:creationId xmlns:a16="http://schemas.microsoft.com/office/drawing/2014/main" id="{7CFF2839-C5AC-495F-9E56-B762BAB0D9DE}"/>
            </a:ext>
          </a:extLst>
        </xdr:cNvPr>
        <xdr:cNvCxnSpPr/>
      </xdr:nvCxnSpPr>
      <xdr:spPr>
        <a:xfrm flipV="1">
          <a:off x="17988280" y="17347692"/>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841" name="楕円 840">
          <a:extLst>
            <a:ext uri="{FF2B5EF4-FFF2-40B4-BE49-F238E27FC236}">
              <a16:creationId xmlns:a16="http://schemas.microsoft.com/office/drawing/2014/main" id="{94DC4606-FC2A-4FDB-B999-2FEC16F70482}"/>
            </a:ext>
          </a:extLst>
        </xdr:cNvPr>
        <xdr:cNvSpPr/>
      </xdr:nvSpPr>
      <xdr:spPr>
        <a:xfrm>
          <a:off x="17162780" y="173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96774</xdr:rowOff>
    </xdr:from>
    <xdr:to>
      <xdr:col>107</xdr:col>
      <xdr:colOff>50800</xdr:colOff>
      <xdr:row>103</xdr:row>
      <xdr:rowOff>115063</xdr:rowOff>
    </xdr:to>
    <xdr:cxnSp macro="">
      <xdr:nvCxnSpPr>
        <xdr:cNvPr id="842" name="直線コネクタ 841">
          <a:extLst>
            <a:ext uri="{FF2B5EF4-FFF2-40B4-BE49-F238E27FC236}">
              <a16:creationId xmlns:a16="http://schemas.microsoft.com/office/drawing/2014/main" id="{C684410E-D4D9-4F67-BE57-DE62B4F53EC3}"/>
            </a:ext>
          </a:extLst>
        </xdr:cNvPr>
        <xdr:cNvCxnSpPr/>
      </xdr:nvCxnSpPr>
      <xdr:spPr>
        <a:xfrm flipV="1">
          <a:off x="17213580" y="17363694"/>
          <a:ext cx="7747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80263</xdr:rowOff>
    </xdr:from>
    <xdr:to>
      <xdr:col>98</xdr:col>
      <xdr:colOff>38100</xdr:colOff>
      <xdr:row>104</xdr:row>
      <xdr:rowOff>10413</xdr:rowOff>
    </xdr:to>
    <xdr:sp macro="" textlink="">
      <xdr:nvSpPr>
        <xdr:cNvPr id="843" name="楕円 842">
          <a:extLst>
            <a:ext uri="{FF2B5EF4-FFF2-40B4-BE49-F238E27FC236}">
              <a16:creationId xmlns:a16="http://schemas.microsoft.com/office/drawing/2014/main" id="{973DC348-A69F-408F-B1C4-240FF22F2C1B}"/>
            </a:ext>
          </a:extLst>
        </xdr:cNvPr>
        <xdr:cNvSpPr/>
      </xdr:nvSpPr>
      <xdr:spPr>
        <a:xfrm>
          <a:off x="16388080" y="17347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115063</xdr:rowOff>
    </xdr:from>
    <xdr:to>
      <xdr:col>102</xdr:col>
      <xdr:colOff>114300</xdr:colOff>
      <xdr:row>103</xdr:row>
      <xdr:rowOff>131063</xdr:rowOff>
    </xdr:to>
    <xdr:cxnSp macro="">
      <xdr:nvCxnSpPr>
        <xdr:cNvPr id="844" name="直線コネクタ 843">
          <a:extLst>
            <a:ext uri="{FF2B5EF4-FFF2-40B4-BE49-F238E27FC236}">
              <a16:creationId xmlns:a16="http://schemas.microsoft.com/office/drawing/2014/main" id="{207481AC-25FD-431F-BB5B-4E3386BE8C34}"/>
            </a:ext>
          </a:extLst>
        </xdr:cNvPr>
        <xdr:cNvCxnSpPr/>
      </xdr:nvCxnSpPr>
      <xdr:spPr>
        <a:xfrm flipV="1">
          <a:off x="16431260" y="17381983"/>
          <a:ext cx="78232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D28CA1BD-01D9-4C7C-8BD3-01C3BD256161}"/>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A13E065B-84C1-4E0D-87E9-BFC0BA2F7859}"/>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47" name="n_3aveValue【公民館】&#10;一人当たり面積">
          <a:extLst>
            <a:ext uri="{FF2B5EF4-FFF2-40B4-BE49-F238E27FC236}">
              <a16:creationId xmlns:a16="http://schemas.microsoft.com/office/drawing/2014/main" id="{F1E5FA0C-03C7-4420-A2B1-6E86A0EB7412}"/>
            </a:ext>
          </a:extLst>
        </xdr:cNvPr>
        <xdr:cNvSpPr txBox="1"/>
      </xdr:nvSpPr>
      <xdr:spPr>
        <a:xfrm>
          <a:off x="170015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848" name="n_4aveValue【公民館】&#10;一人当たり面積">
          <a:extLst>
            <a:ext uri="{FF2B5EF4-FFF2-40B4-BE49-F238E27FC236}">
              <a16:creationId xmlns:a16="http://schemas.microsoft.com/office/drawing/2014/main" id="{C9074B17-4E26-4A1B-865F-6A90E72CC795}"/>
            </a:ext>
          </a:extLst>
        </xdr:cNvPr>
        <xdr:cNvSpPr txBox="1"/>
      </xdr:nvSpPr>
      <xdr:spPr>
        <a:xfrm>
          <a:off x="162268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148099</xdr:rowOff>
    </xdr:from>
    <xdr:ext cx="469744" cy="259045"/>
    <xdr:sp macro="" textlink="">
      <xdr:nvSpPr>
        <xdr:cNvPr id="849" name="n_1mainValue【公民館】&#10;一人当たり面積">
          <a:extLst>
            <a:ext uri="{FF2B5EF4-FFF2-40B4-BE49-F238E27FC236}">
              <a16:creationId xmlns:a16="http://schemas.microsoft.com/office/drawing/2014/main" id="{ABC1FC82-2823-4B49-B1C0-758B86FB367E}"/>
            </a:ext>
          </a:extLst>
        </xdr:cNvPr>
        <xdr:cNvSpPr txBox="1"/>
      </xdr:nvSpPr>
      <xdr:spPr>
        <a:xfrm>
          <a:off x="18561127" y="170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164101</xdr:rowOff>
    </xdr:from>
    <xdr:ext cx="469744" cy="259045"/>
    <xdr:sp macro="" textlink="">
      <xdr:nvSpPr>
        <xdr:cNvPr id="850" name="n_2mainValue【公民館】&#10;一人当たり面積">
          <a:extLst>
            <a:ext uri="{FF2B5EF4-FFF2-40B4-BE49-F238E27FC236}">
              <a16:creationId xmlns:a16="http://schemas.microsoft.com/office/drawing/2014/main" id="{DB03E014-37CB-4726-8A72-59BE2228D085}"/>
            </a:ext>
          </a:extLst>
        </xdr:cNvPr>
        <xdr:cNvSpPr txBox="1"/>
      </xdr:nvSpPr>
      <xdr:spPr>
        <a:xfrm>
          <a:off x="17776267" y="1709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851" name="n_3mainValue【公民館】&#10;一人当たり面積">
          <a:extLst>
            <a:ext uri="{FF2B5EF4-FFF2-40B4-BE49-F238E27FC236}">
              <a16:creationId xmlns:a16="http://schemas.microsoft.com/office/drawing/2014/main" id="{CB5B6CE5-D23F-4057-B6A0-9EC36B8BA058}"/>
            </a:ext>
          </a:extLst>
        </xdr:cNvPr>
        <xdr:cNvSpPr txBox="1"/>
      </xdr:nvSpPr>
      <xdr:spPr>
        <a:xfrm>
          <a:off x="17001567" y="1711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26940</xdr:rowOff>
    </xdr:from>
    <xdr:ext cx="469744" cy="259045"/>
    <xdr:sp macro="" textlink="">
      <xdr:nvSpPr>
        <xdr:cNvPr id="852" name="n_4mainValue【公民館】&#10;一人当たり面積">
          <a:extLst>
            <a:ext uri="{FF2B5EF4-FFF2-40B4-BE49-F238E27FC236}">
              <a16:creationId xmlns:a16="http://schemas.microsoft.com/office/drawing/2014/main" id="{618D558B-DFE7-412F-AAC8-82AC05F71E6A}"/>
            </a:ext>
          </a:extLst>
        </xdr:cNvPr>
        <xdr:cNvSpPr txBox="1"/>
      </xdr:nvSpPr>
      <xdr:spPr>
        <a:xfrm>
          <a:off x="16226867" y="1712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49E0072-DDEF-4C6D-976F-7F93F5100D0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68E8538-C513-45ED-B3ED-5D841D60C52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0DC9C97-0654-4827-8AA1-7F565E9B7E9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認定こども園の統廃合が進んでいるものの、少子化と中山間地域に集落が点在している地理的な要因もあり一人当たり面積が大きい。同じ要因で道路延長や橋りょう・トンネルが類似団体平均、全国平均、県平均を大きく上回っている。また、学校施設の老朽化が進んでいるため、計画的に長寿命化改良工事の実施や統廃合の検討を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年度に策定し令和３年度に改訂した公共施設等総合管理計画、令和２年度に策定した公共施設等個別施設計画に基づき、公共建築物等の保有量を圧縮しながら施設の維持管理に努めている。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関しては、固定資産台帳システム更新に伴い、施設類型の見直しと台帳精査を行ったことにより、児童館の有形固定資産減価償却率が大幅に低くなった（別の施設類型のものが含まれていたため、除外したことによる分母の減少かつ新設施設（減価償却途中かつ規模の大きい施設）が反映されておらず、記載漏れがあった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06AD54-F054-4A2A-AB66-ADF63508A9F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14B21E-7BAA-4C77-8D34-217DE2F6AEE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983798-E08D-4816-B469-99A00024A71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400941-438D-4EEB-9ABB-7EA81844154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DDBD5C-7B91-4C7D-9492-2F1960F034E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A04FC7-80FD-4D4E-BC2B-366EE1EEED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52F13F-6125-48ED-A28E-6027E87847A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7D166E-B1AA-439F-8705-141DA4607C6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03BC42-6422-4FF1-AAC2-5CD33E7D175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78EE87-8B07-44CC-9ED5-48F6C464388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6BA3B7-6C33-43A8-AAD9-5F4240B02C0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48A224-1051-4730-A7EB-77B8997E931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1A8581-CD6E-4FAA-A49F-962772DA0CF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96ECB7-6B55-4ABF-AE67-CD9C863247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DE831F-E494-475A-A9F4-13D39560062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594848-7C0B-49BF-8AE1-54D66472798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CC73B4-91C3-45FD-9FBB-A32B4417C69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3AFBCB-2A08-4A31-8C1B-B79919ABFD9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C214A0-58B2-4D54-A6AA-E2D1997AA23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0D4003-4751-4DBD-AD9E-9BDC88CF98A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C4996E-C878-44E5-952B-040501B15AF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79B4ED-B33D-47D1-94C1-FD5C980FB87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6C0CAF-1377-462F-AF64-55EA82C2A3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96EF52-AAEA-4798-B17E-BFD280C583D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2488E2-416B-4FEC-9911-1581D520A3A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2BF132-4D4D-4A82-9AB9-4E1BDDC0455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BE4EF4-9861-4A90-93FC-1C1331DC536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7E8D35-C061-4765-B5E0-72282385FDF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57F4A0-6888-4C1E-BAB8-4D1360BD8D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FEAE5A-F19C-4746-A955-32D0743B887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992B7C-6A61-4802-9BEB-D5C6A33D02B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48AA9D-DA7C-4A3A-9C77-BBCB710C559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5894F5-AED6-42B8-8A09-BF455753CE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5CBF57-61DF-459A-90EB-B4D4706577F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B0D0FE-C4AD-4388-8E78-3B1EC70AB1C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7D8869-73BA-43DE-A905-4A28017BE31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158B9F-FE99-4B92-BB69-A9B997F553B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7410EE-172D-4D16-85F4-CA2167C53DF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CA26CF-D3B8-487A-99C2-5FACB25F65E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D42B31-77DF-4E5D-AD67-BD8A7A21851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F2051E-6DEA-4D52-B284-0E3926D5D7E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8F2718-C028-47AE-A0BC-FB555B6ECD8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3029C7-D769-4ED0-B19B-5ABA49B7CAB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C1F6DF5-9A10-4619-A800-AC5DA78B8DF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BBA1FE1-A60E-4323-A0F4-02082B119AE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0014659-77DA-499A-9DE5-D9E4A567B76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8AE6FF-C887-4225-9B0D-64F357B8CDE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E26CE0-84C1-4E98-9FAA-9FFE8A35764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736C9F-6870-4BA3-9F54-196B5AE6B01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8E24EE6-E0BC-4C2D-BEBF-B98FAA96715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5F56C93-3DB4-4DD8-90F1-191F5C0AE01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1CDD3C6-DFBC-4491-BB09-EFB8D04A793B}"/>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2F0758-6A88-4AC1-BBBA-4D861CD2447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E6C40B1-E5D6-42BF-A01C-C33C8BD9031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9343420-9847-4B05-992D-632E610C6E9F}"/>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1431D361-12F3-4C65-B731-E606F9D702B7}"/>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11BEF2C-FEFB-4199-961B-8474C193C0B7}"/>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45B8810-250D-4214-AEC2-0F81384205E6}"/>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AECBE73-6745-4DF3-8148-7BF2F636FBF5}"/>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3577417-80A6-4499-8C76-6CE5F1AF7E0A}"/>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ABAD3F77-0594-4D03-88C9-F95CEEE2B6EE}"/>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14EB258-93EE-40F6-AE93-8DB3B96A2521}"/>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8CA9B902-BFC8-4B58-AA02-53700D003CBC}"/>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53340</xdr:rowOff>
    </xdr:from>
    <xdr:to>
      <xdr:col>10</xdr:col>
      <xdr:colOff>165100</xdr:colOff>
      <xdr:row>38</xdr:row>
      <xdr:rowOff>154940</xdr:rowOff>
    </xdr:to>
    <xdr:sp macro="" textlink="">
      <xdr:nvSpPr>
        <xdr:cNvPr id="65" name="フローチャート: 判断 64">
          <a:extLst>
            <a:ext uri="{FF2B5EF4-FFF2-40B4-BE49-F238E27FC236}">
              <a16:creationId xmlns:a16="http://schemas.microsoft.com/office/drawing/2014/main" id="{ACF9CFC1-6521-452F-A651-E0040ACE695C}"/>
            </a:ext>
          </a:extLst>
        </xdr:cNvPr>
        <xdr:cNvSpPr/>
      </xdr:nvSpPr>
      <xdr:spPr>
        <a:xfrm>
          <a:off x="17399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7620</xdr:rowOff>
    </xdr:from>
    <xdr:to>
      <xdr:col>6</xdr:col>
      <xdr:colOff>38100</xdr:colOff>
      <xdr:row>38</xdr:row>
      <xdr:rowOff>109220</xdr:rowOff>
    </xdr:to>
    <xdr:sp macro="" textlink="">
      <xdr:nvSpPr>
        <xdr:cNvPr id="66" name="フローチャート: 判断 65">
          <a:extLst>
            <a:ext uri="{FF2B5EF4-FFF2-40B4-BE49-F238E27FC236}">
              <a16:creationId xmlns:a16="http://schemas.microsoft.com/office/drawing/2014/main" id="{11F346FF-E58F-4B28-AEB9-ACA2DE1C6FA9}"/>
            </a:ext>
          </a:extLst>
        </xdr:cNvPr>
        <xdr:cNvSpPr/>
      </xdr:nvSpPr>
      <xdr:spPr>
        <a:xfrm>
          <a:off x="965200" y="6377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3EE3B6-2A7B-4312-89D8-7E676A906D1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FCC8FA-0CCE-4E58-A8B5-2BD4DB7A4D3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94335E-AE0C-4FAC-94BF-1ED47DCC048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6A3368-74E6-426A-B7C3-0AF2F5ED3D8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D9EA84-8337-44A8-B189-5C7CAE60D48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165100</xdr:rowOff>
    </xdr:from>
    <xdr:to>
      <xdr:col>24</xdr:col>
      <xdr:colOff>114300</xdr:colOff>
      <xdr:row>38</xdr:row>
      <xdr:rowOff>95250</xdr:rowOff>
    </xdr:to>
    <xdr:sp macro="" textlink="">
      <xdr:nvSpPr>
        <xdr:cNvPr id="72" name="楕円 71">
          <a:extLst>
            <a:ext uri="{FF2B5EF4-FFF2-40B4-BE49-F238E27FC236}">
              <a16:creationId xmlns:a16="http://schemas.microsoft.com/office/drawing/2014/main" id="{B4706EC0-80AA-40B8-BF60-5113C71AC65A}"/>
            </a:ext>
          </a:extLst>
        </xdr:cNvPr>
        <xdr:cNvSpPr/>
      </xdr:nvSpPr>
      <xdr:spPr>
        <a:xfrm>
          <a:off x="4036060" y="636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143527</xdr:rowOff>
    </xdr:from>
    <xdr:ext cx="405111" cy="259045"/>
    <xdr:sp macro="" textlink="">
      <xdr:nvSpPr>
        <xdr:cNvPr id="73" name="【図書館】&#10;有形固定資産減価償却率該当値テキスト">
          <a:extLst>
            <a:ext uri="{FF2B5EF4-FFF2-40B4-BE49-F238E27FC236}">
              <a16:creationId xmlns:a16="http://schemas.microsoft.com/office/drawing/2014/main" id="{C00F51DB-783D-42E7-86B1-36AC96DED66F}"/>
            </a:ext>
          </a:extLst>
        </xdr:cNvPr>
        <xdr:cNvSpPr txBox="1"/>
      </xdr:nvSpPr>
      <xdr:spPr>
        <a:xfrm>
          <a:off x="412496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0</xdr:rowOff>
    </xdr:from>
    <xdr:to>
      <xdr:col>20</xdr:col>
      <xdr:colOff>38100</xdr:colOff>
      <xdr:row>38</xdr:row>
      <xdr:rowOff>101600</xdr:rowOff>
    </xdr:to>
    <xdr:sp macro="" textlink="">
      <xdr:nvSpPr>
        <xdr:cNvPr id="74" name="楕円 73">
          <a:extLst>
            <a:ext uri="{FF2B5EF4-FFF2-40B4-BE49-F238E27FC236}">
              <a16:creationId xmlns:a16="http://schemas.microsoft.com/office/drawing/2014/main" id="{EF731440-A5B7-43C7-BD84-A97CE74795DF}"/>
            </a:ext>
          </a:extLst>
        </xdr:cNvPr>
        <xdr:cNvSpPr/>
      </xdr:nvSpPr>
      <xdr:spPr>
        <a:xfrm>
          <a:off x="3312160" y="6370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44450</xdr:rowOff>
    </xdr:from>
    <xdr:to>
      <xdr:col>24</xdr:col>
      <xdr:colOff>63500</xdr:colOff>
      <xdr:row>38</xdr:row>
      <xdr:rowOff>50800</xdr:rowOff>
    </xdr:to>
    <xdr:cxnSp macro="">
      <xdr:nvCxnSpPr>
        <xdr:cNvPr id="75" name="直線コネクタ 74">
          <a:extLst>
            <a:ext uri="{FF2B5EF4-FFF2-40B4-BE49-F238E27FC236}">
              <a16:creationId xmlns:a16="http://schemas.microsoft.com/office/drawing/2014/main" id="{5DC4290F-4641-4D52-9A33-427576B14750}"/>
            </a:ext>
          </a:extLst>
        </xdr:cNvPr>
        <xdr:cNvCxnSpPr/>
      </xdr:nvCxnSpPr>
      <xdr:spPr>
        <a:xfrm flipV="1">
          <a:off x="3355340" y="641477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146050</xdr:rowOff>
    </xdr:from>
    <xdr:to>
      <xdr:col>15</xdr:col>
      <xdr:colOff>101600</xdr:colOff>
      <xdr:row>38</xdr:row>
      <xdr:rowOff>76200</xdr:rowOff>
    </xdr:to>
    <xdr:sp macro="" textlink="">
      <xdr:nvSpPr>
        <xdr:cNvPr id="76" name="楕円 75">
          <a:extLst>
            <a:ext uri="{FF2B5EF4-FFF2-40B4-BE49-F238E27FC236}">
              <a16:creationId xmlns:a16="http://schemas.microsoft.com/office/drawing/2014/main" id="{D9B0F091-D93A-4C7C-9475-CE6F1D4FAA0A}"/>
            </a:ext>
          </a:extLst>
        </xdr:cNvPr>
        <xdr:cNvSpPr/>
      </xdr:nvSpPr>
      <xdr:spPr>
        <a:xfrm>
          <a:off x="251460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38</xdr:row>
      <xdr:rowOff>50800</xdr:rowOff>
    </xdr:to>
    <xdr:cxnSp macro="">
      <xdr:nvCxnSpPr>
        <xdr:cNvPr id="77" name="直線コネクタ 76">
          <a:extLst>
            <a:ext uri="{FF2B5EF4-FFF2-40B4-BE49-F238E27FC236}">
              <a16:creationId xmlns:a16="http://schemas.microsoft.com/office/drawing/2014/main" id="{E38CE2EB-480C-4E96-B10C-AE213553564C}"/>
            </a:ext>
          </a:extLst>
        </xdr:cNvPr>
        <xdr:cNvCxnSpPr/>
      </xdr:nvCxnSpPr>
      <xdr:spPr>
        <a:xfrm>
          <a:off x="2565400" y="639572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8" name="楕円 77">
          <a:extLst>
            <a:ext uri="{FF2B5EF4-FFF2-40B4-BE49-F238E27FC236}">
              <a16:creationId xmlns:a16="http://schemas.microsoft.com/office/drawing/2014/main" id="{23D492F6-C2E9-4272-B361-B90510FD2178}"/>
            </a:ext>
          </a:extLst>
        </xdr:cNvPr>
        <xdr:cNvSpPr/>
      </xdr:nvSpPr>
      <xdr:spPr>
        <a:xfrm>
          <a:off x="173990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25400</xdr:rowOff>
    </xdr:to>
    <xdr:cxnSp macro="">
      <xdr:nvCxnSpPr>
        <xdr:cNvPr id="79" name="直線コネクタ 78">
          <a:extLst>
            <a:ext uri="{FF2B5EF4-FFF2-40B4-BE49-F238E27FC236}">
              <a16:creationId xmlns:a16="http://schemas.microsoft.com/office/drawing/2014/main" id="{D1716212-5D59-4614-9FA5-2D835942479D}"/>
            </a:ext>
          </a:extLst>
        </xdr:cNvPr>
        <xdr:cNvCxnSpPr/>
      </xdr:nvCxnSpPr>
      <xdr:spPr>
        <a:xfrm>
          <a:off x="1790700" y="637032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95250</xdr:rowOff>
    </xdr:from>
    <xdr:to>
      <xdr:col>6</xdr:col>
      <xdr:colOff>38100</xdr:colOff>
      <xdr:row>38</xdr:row>
      <xdr:rowOff>25400</xdr:rowOff>
    </xdr:to>
    <xdr:sp macro="" textlink="">
      <xdr:nvSpPr>
        <xdr:cNvPr id="80" name="楕円 79">
          <a:extLst>
            <a:ext uri="{FF2B5EF4-FFF2-40B4-BE49-F238E27FC236}">
              <a16:creationId xmlns:a16="http://schemas.microsoft.com/office/drawing/2014/main" id="{F81D660E-EC20-438D-A8B7-7C5230B15718}"/>
            </a:ext>
          </a:extLst>
        </xdr:cNvPr>
        <xdr:cNvSpPr/>
      </xdr:nvSpPr>
      <xdr:spPr>
        <a:xfrm>
          <a:off x="965200" y="6297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146050</xdr:rowOff>
    </xdr:from>
    <xdr:to>
      <xdr:col>10</xdr:col>
      <xdr:colOff>114300</xdr:colOff>
      <xdr:row>38</xdr:row>
      <xdr:rowOff>0</xdr:rowOff>
    </xdr:to>
    <xdr:cxnSp macro="">
      <xdr:nvCxnSpPr>
        <xdr:cNvPr id="81" name="直線コネクタ 80">
          <a:extLst>
            <a:ext uri="{FF2B5EF4-FFF2-40B4-BE49-F238E27FC236}">
              <a16:creationId xmlns:a16="http://schemas.microsoft.com/office/drawing/2014/main" id="{448A14AF-F90E-443D-9EE8-B19CD28331B9}"/>
            </a:ext>
          </a:extLst>
        </xdr:cNvPr>
        <xdr:cNvCxnSpPr/>
      </xdr:nvCxnSpPr>
      <xdr:spPr>
        <a:xfrm>
          <a:off x="1008380" y="634873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7903D33-17D0-4C49-8A29-F0441CA61018}"/>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809FC1AE-00B8-405A-BE31-931E0497AB36}"/>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146067</xdr:rowOff>
    </xdr:from>
    <xdr:ext cx="405111" cy="259045"/>
    <xdr:sp macro="" textlink="">
      <xdr:nvSpPr>
        <xdr:cNvPr id="84" name="n_3aveValue【図書館】&#10;有形固定資産減価償却率">
          <a:extLst>
            <a:ext uri="{FF2B5EF4-FFF2-40B4-BE49-F238E27FC236}">
              <a16:creationId xmlns:a16="http://schemas.microsoft.com/office/drawing/2014/main" id="{607193CA-0E5B-42D2-B316-362459AEF091}"/>
            </a:ext>
          </a:extLst>
        </xdr:cNvPr>
        <xdr:cNvSpPr txBox="1"/>
      </xdr:nvSpPr>
      <xdr:spPr>
        <a:xfrm>
          <a:off x="161100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100347</xdr:rowOff>
    </xdr:from>
    <xdr:ext cx="405111" cy="259045"/>
    <xdr:sp macro="" textlink="">
      <xdr:nvSpPr>
        <xdr:cNvPr id="85" name="n_4aveValue【図書館】&#10;有形固定資産減価償却率">
          <a:extLst>
            <a:ext uri="{FF2B5EF4-FFF2-40B4-BE49-F238E27FC236}">
              <a16:creationId xmlns:a16="http://schemas.microsoft.com/office/drawing/2014/main" id="{AE6688C8-1769-4894-A975-605658DDC3AD}"/>
            </a:ext>
          </a:extLst>
        </xdr:cNvPr>
        <xdr:cNvSpPr txBox="1"/>
      </xdr:nvSpPr>
      <xdr:spPr>
        <a:xfrm>
          <a:off x="836304" y="647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92727</xdr:rowOff>
    </xdr:from>
    <xdr:ext cx="405111" cy="259045"/>
    <xdr:sp macro="" textlink="">
      <xdr:nvSpPr>
        <xdr:cNvPr id="86" name="n_1mainValue【図書館】&#10;有形固定資産減価償却率">
          <a:extLst>
            <a:ext uri="{FF2B5EF4-FFF2-40B4-BE49-F238E27FC236}">
              <a16:creationId xmlns:a16="http://schemas.microsoft.com/office/drawing/2014/main" id="{31E19C88-7F4F-49CD-BC6E-7E8B87DA3F33}"/>
            </a:ext>
          </a:extLst>
        </xdr:cNvPr>
        <xdr:cNvSpPr txBox="1"/>
      </xdr:nvSpPr>
      <xdr:spPr>
        <a:xfrm>
          <a:off x="317056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67327</xdr:rowOff>
    </xdr:from>
    <xdr:ext cx="405111" cy="259045"/>
    <xdr:sp macro="" textlink="">
      <xdr:nvSpPr>
        <xdr:cNvPr id="87" name="n_2mainValue【図書館】&#10;有形固定資産減価償却率">
          <a:extLst>
            <a:ext uri="{FF2B5EF4-FFF2-40B4-BE49-F238E27FC236}">
              <a16:creationId xmlns:a16="http://schemas.microsoft.com/office/drawing/2014/main" id="{A47ED4A3-50F3-4FF3-95CF-C058DDABB6A7}"/>
            </a:ext>
          </a:extLst>
        </xdr:cNvPr>
        <xdr:cNvSpPr txBox="1"/>
      </xdr:nvSpPr>
      <xdr:spPr>
        <a:xfrm>
          <a:off x="238570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8" name="n_3mainValue【図書館】&#10;有形固定資産減価償却率">
          <a:extLst>
            <a:ext uri="{FF2B5EF4-FFF2-40B4-BE49-F238E27FC236}">
              <a16:creationId xmlns:a16="http://schemas.microsoft.com/office/drawing/2014/main" id="{53116AF1-4441-44A7-8F4A-7FBA3F7CD223}"/>
            </a:ext>
          </a:extLst>
        </xdr:cNvPr>
        <xdr:cNvSpPr txBox="1"/>
      </xdr:nvSpPr>
      <xdr:spPr>
        <a:xfrm>
          <a:off x="16110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41927</xdr:rowOff>
    </xdr:from>
    <xdr:ext cx="405111" cy="259045"/>
    <xdr:sp macro="" textlink="">
      <xdr:nvSpPr>
        <xdr:cNvPr id="89" name="n_4mainValue【図書館】&#10;有形固定資産減価償却率">
          <a:extLst>
            <a:ext uri="{FF2B5EF4-FFF2-40B4-BE49-F238E27FC236}">
              <a16:creationId xmlns:a16="http://schemas.microsoft.com/office/drawing/2014/main" id="{BBE5AF5F-5228-4951-98E7-6178E9B944DD}"/>
            </a:ext>
          </a:extLst>
        </xdr:cNvPr>
        <xdr:cNvSpPr txBox="1"/>
      </xdr:nvSpPr>
      <xdr:spPr>
        <a:xfrm>
          <a:off x="83630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7711B3B-12FE-4AF9-8150-4F405F0DB90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4AFBA8F-499C-4529-AD21-9EA3D1416EA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FB38CC2-BB20-49B2-9C8C-6075A6EEBE3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1FE7B0B-7973-4D05-8FE4-B48A5BB36CA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86C1AF0-50F5-4625-8274-64DE19AB041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0AD7D62-F9CE-410C-B6FA-E7C4F5FE40A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6EBC274-FEEA-4511-9744-DA5704170A5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66108C2-29DC-4A1B-9F7D-E1A0C183468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E188B69-2793-415C-AAE5-8C6F22806C3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12056F6-E300-45FF-8816-28808F36BB5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FAD53B4-C65A-480A-9B08-6D41A98882F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11587A3-AFEE-441B-B284-9E6E833F8BA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A691EC7-008F-4C6C-8829-5F26E712CC0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D9B2845-1295-45A0-80D8-92C014DBB39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82C7B3C-503D-4943-A116-C13B0813933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9FF04D4-05D5-470E-B255-1A281DFE20A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EB41F8B-0449-4653-BC9B-BEADA0376CD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06BD868-F52A-4D39-B91D-91509C063BE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5477AB6-E124-4797-B43F-F18FB3D271B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B0F9554-7FF5-436D-B0BC-E80B43A392A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1123195-3F71-4433-8FCA-206FAE810D5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D7B54BF-ADB9-4043-B9A0-A5B93E7768A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9DF4F5E-A5E5-4218-BD2F-0A8A567205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7E11826A-9FE1-4E8F-9EDF-8E2EE1E3C436}"/>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444494EA-2A69-4991-BBA3-641E27CFA49E}"/>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954CADFF-77EF-4375-BFFE-8425746823EA}"/>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6FB9333-8BD4-4501-899A-BDF124376780}"/>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1CCF2786-B3B2-4E7B-AE92-AC88B9BCDE99}"/>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648430E9-1A0E-4672-A344-E36BBB1ED6E4}"/>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C323171D-4A6F-429E-B653-0E68568CB7F5}"/>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C88E39AE-A3C9-435F-84E7-F909435200C9}"/>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FA752C1D-1DC9-4A7C-ABC5-678C92BFC589}"/>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2" name="フローチャート: 判断 121">
          <a:extLst>
            <a:ext uri="{FF2B5EF4-FFF2-40B4-BE49-F238E27FC236}">
              <a16:creationId xmlns:a16="http://schemas.microsoft.com/office/drawing/2014/main" id="{9DD52A40-FD95-4D36-A55A-DB85E7C3E5E2}"/>
            </a:ext>
          </a:extLst>
        </xdr:cNvPr>
        <xdr:cNvSpPr/>
      </xdr:nvSpPr>
      <xdr:spPr>
        <a:xfrm>
          <a:off x="68732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7C2AD156-CA86-411D-911F-F702A7989E09}"/>
            </a:ext>
          </a:extLst>
        </xdr:cNvPr>
        <xdr:cNvSpPr/>
      </xdr:nvSpPr>
      <xdr:spPr>
        <a:xfrm>
          <a:off x="60985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D557AD-37B4-4335-901D-8AEAAFE5990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D098250-94A2-4987-81A5-F3D009643EC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454825-68D9-4318-957A-B56A8295D80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A9C25F-374E-46C6-8B9E-1167D6EE3F6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8CD2177-3909-4C82-A121-19C4E2FF557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29" name="楕円 128">
          <a:extLst>
            <a:ext uri="{FF2B5EF4-FFF2-40B4-BE49-F238E27FC236}">
              <a16:creationId xmlns:a16="http://schemas.microsoft.com/office/drawing/2014/main" id="{0D75B88E-B609-4EB7-B2CF-4DB3B8BD20A4}"/>
            </a:ext>
          </a:extLst>
        </xdr:cNvPr>
        <xdr:cNvSpPr/>
      </xdr:nvSpPr>
      <xdr:spPr>
        <a:xfrm>
          <a:off x="9192260" y="683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39387</xdr:rowOff>
    </xdr:from>
    <xdr:ext cx="469744" cy="259045"/>
    <xdr:sp macro="" textlink="">
      <xdr:nvSpPr>
        <xdr:cNvPr id="130" name="【図書館】&#10;一人当たり面積該当値テキスト">
          <a:extLst>
            <a:ext uri="{FF2B5EF4-FFF2-40B4-BE49-F238E27FC236}">
              <a16:creationId xmlns:a16="http://schemas.microsoft.com/office/drawing/2014/main" id="{F73111AA-315B-4C65-842E-59F42186C963}"/>
            </a:ext>
          </a:extLst>
        </xdr:cNvPr>
        <xdr:cNvSpPr txBox="1"/>
      </xdr:nvSpPr>
      <xdr:spPr>
        <a:xfrm>
          <a:off x="9258300" y="67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1" name="楕円 130">
          <a:extLst>
            <a:ext uri="{FF2B5EF4-FFF2-40B4-BE49-F238E27FC236}">
              <a16:creationId xmlns:a16="http://schemas.microsoft.com/office/drawing/2014/main" id="{826B5B61-6D4F-4096-A7E9-0DF2E3DD44CD}"/>
            </a:ext>
          </a:extLst>
        </xdr:cNvPr>
        <xdr:cNvSpPr/>
      </xdr:nvSpPr>
      <xdr:spPr>
        <a:xfrm>
          <a:off x="8445500" y="683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11430</xdr:rowOff>
    </xdr:to>
    <xdr:cxnSp macro="">
      <xdr:nvCxnSpPr>
        <xdr:cNvPr id="132" name="直線コネクタ 131">
          <a:extLst>
            <a:ext uri="{FF2B5EF4-FFF2-40B4-BE49-F238E27FC236}">
              <a16:creationId xmlns:a16="http://schemas.microsoft.com/office/drawing/2014/main" id="{E2322F80-CE38-4CF8-A252-46AAC4F85588}"/>
            </a:ext>
          </a:extLst>
        </xdr:cNvPr>
        <xdr:cNvCxnSpPr/>
      </xdr:nvCxnSpPr>
      <xdr:spPr>
        <a:xfrm flipV="1">
          <a:off x="8496300" y="68770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33" name="楕円 132">
          <a:extLst>
            <a:ext uri="{FF2B5EF4-FFF2-40B4-BE49-F238E27FC236}">
              <a16:creationId xmlns:a16="http://schemas.microsoft.com/office/drawing/2014/main" id="{DF80DA3C-C722-48CB-9DBD-EBD7B7AFD940}"/>
            </a:ext>
          </a:extLst>
        </xdr:cNvPr>
        <xdr:cNvSpPr/>
      </xdr:nvSpPr>
      <xdr:spPr>
        <a:xfrm>
          <a:off x="7670800" y="683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11430</xdr:rowOff>
    </xdr:to>
    <xdr:cxnSp macro="">
      <xdr:nvCxnSpPr>
        <xdr:cNvPr id="134" name="直線コネクタ 133">
          <a:extLst>
            <a:ext uri="{FF2B5EF4-FFF2-40B4-BE49-F238E27FC236}">
              <a16:creationId xmlns:a16="http://schemas.microsoft.com/office/drawing/2014/main" id="{40AA2D7E-82DF-4263-B951-5738C18E2772}"/>
            </a:ext>
          </a:extLst>
        </xdr:cNvPr>
        <xdr:cNvCxnSpPr/>
      </xdr:nvCxnSpPr>
      <xdr:spPr>
        <a:xfrm>
          <a:off x="7713980" y="68846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5" name="楕円 134">
          <a:extLst>
            <a:ext uri="{FF2B5EF4-FFF2-40B4-BE49-F238E27FC236}">
              <a16:creationId xmlns:a16="http://schemas.microsoft.com/office/drawing/2014/main" id="{BB96ABF6-4336-42AE-B215-DCB0FCB592C5}"/>
            </a:ext>
          </a:extLst>
        </xdr:cNvPr>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xdr:rowOff>
    </xdr:from>
    <xdr:to>
      <xdr:col>45</xdr:col>
      <xdr:colOff>177800</xdr:colOff>
      <xdr:row>41</xdr:row>
      <xdr:rowOff>19050</xdr:rowOff>
    </xdr:to>
    <xdr:cxnSp macro="">
      <xdr:nvCxnSpPr>
        <xdr:cNvPr id="136" name="直線コネクタ 135">
          <a:extLst>
            <a:ext uri="{FF2B5EF4-FFF2-40B4-BE49-F238E27FC236}">
              <a16:creationId xmlns:a16="http://schemas.microsoft.com/office/drawing/2014/main" id="{DE52019E-3EDC-4354-93D2-699734877116}"/>
            </a:ext>
          </a:extLst>
        </xdr:cNvPr>
        <xdr:cNvCxnSpPr/>
      </xdr:nvCxnSpPr>
      <xdr:spPr>
        <a:xfrm flipV="1">
          <a:off x="6924040" y="68846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a:extLst>
            <a:ext uri="{FF2B5EF4-FFF2-40B4-BE49-F238E27FC236}">
              <a16:creationId xmlns:a16="http://schemas.microsoft.com/office/drawing/2014/main" id="{003D29F0-BBF9-44B9-A48D-8E1A9E37EFFC}"/>
            </a:ext>
          </a:extLst>
        </xdr:cNvPr>
        <xdr:cNvSpPr/>
      </xdr:nvSpPr>
      <xdr:spPr>
        <a:xfrm>
          <a:off x="60985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38" name="直線コネクタ 137">
          <a:extLst>
            <a:ext uri="{FF2B5EF4-FFF2-40B4-BE49-F238E27FC236}">
              <a16:creationId xmlns:a16="http://schemas.microsoft.com/office/drawing/2014/main" id="{DDB1BCB4-C23D-4DF5-9C9D-3E87E1E626A4}"/>
            </a:ext>
          </a:extLst>
        </xdr:cNvPr>
        <xdr:cNvCxnSpPr/>
      </xdr:nvCxnSpPr>
      <xdr:spPr>
        <a:xfrm>
          <a:off x="614934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7651334-36B4-4894-8A26-A459E5230DBB}"/>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47216A62-839D-45BF-9A01-827B0957788F}"/>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1" name="n_3aveValue【図書館】&#10;一人当たり面積">
          <a:extLst>
            <a:ext uri="{FF2B5EF4-FFF2-40B4-BE49-F238E27FC236}">
              <a16:creationId xmlns:a16="http://schemas.microsoft.com/office/drawing/2014/main" id="{2A47E546-54EE-4CED-BB71-E935C951EDBE}"/>
            </a:ext>
          </a:extLst>
        </xdr:cNvPr>
        <xdr:cNvSpPr txBox="1"/>
      </xdr:nvSpPr>
      <xdr:spPr>
        <a:xfrm>
          <a:off x="67120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a:extLst>
            <a:ext uri="{FF2B5EF4-FFF2-40B4-BE49-F238E27FC236}">
              <a16:creationId xmlns:a16="http://schemas.microsoft.com/office/drawing/2014/main" id="{3D8E5D42-7646-49F2-99F7-55CBC617F0DF}"/>
            </a:ext>
          </a:extLst>
        </xdr:cNvPr>
        <xdr:cNvSpPr txBox="1"/>
      </xdr:nvSpPr>
      <xdr:spPr>
        <a:xfrm>
          <a:off x="59373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3" name="n_1mainValue【図書館】&#10;一人当たり面積">
          <a:extLst>
            <a:ext uri="{FF2B5EF4-FFF2-40B4-BE49-F238E27FC236}">
              <a16:creationId xmlns:a16="http://schemas.microsoft.com/office/drawing/2014/main" id="{42DBB068-241D-4B93-B8E9-F21B4DC7B397}"/>
            </a:ext>
          </a:extLst>
        </xdr:cNvPr>
        <xdr:cNvSpPr txBox="1"/>
      </xdr:nvSpPr>
      <xdr:spPr>
        <a:xfrm>
          <a:off x="827158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44" name="n_2mainValue【図書館】&#10;一人当たり面積">
          <a:extLst>
            <a:ext uri="{FF2B5EF4-FFF2-40B4-BE49-F238E27FC236}">
              <a16:creationId xmlns:a16="http://schemas.microsoft.com/office/drawing/2014/main" id="{BEEBFF89-164B-4E65-90B6-8684DC9CD98E}"/>
            </a:ext>
          </a:extLst>
        </xdr:cNvPr>
        <xdr:cNvSpPr txBox="1"/>
      </xdr:nvSpPr>
      <xdr:spPr>
        <a:xfrm>
          <a:off x="750958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5" name="n_3mainValue【図書館】&#10;一人当たり面積">
          <a:extLst>
            <a:ext uri="{FF2B5EF4-FFF2-40B4-BE49-F238E27FC236}">
              <a16:creationId xmlns:a16="http://schemas.microsoft.com/office/drawing/2014/main" id="{D8CB0EA8-988D-46F4-B401-EF577AFB4FE8}"/>
            </a:ext>
          </a:extLst>
        </xdr:cNvPr>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a:extLst>
            <a:ext uri="{FF2B5EF4-FFF2-40B4-BE49-F238E27FC236}">
              <a16:creationId xmlns:a16="http://schemas.microsoft.com/office/drawing/2014/main" id="{4372D8CE-25DE-4F32-9CBF-6172EBB1218F}"/>
            </a:ext>
          </a:extLst>
        </xdr:cNvPr>
        <xdr:cNvSpPr txBox="1"/>
      </xdr:nvSpPr>
      <xdr:spPr>
        <a:xfrm>
          <a:off x="59373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ECF1E49-484E-4561-A711-B4F84A3F103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A3B58FD-400E-4A63-89CF-D89834C44AB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AC303AB-E753-47C7-8613-64284D7E581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2DE4AA1-F94A-4917-A7EF-C7004B40724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62F3BA4-E597-490C-91B3-1BF01C316DA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8522F6B-50E1-43A6-BE34-9F9BE03A9D2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78426AC-4EFB-4CBE-8321-ECFD95BDD11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AF44B8D-7199-4306-B6EF-265F0068121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DB59C0C-298B-4898-A5CE-70027F0FDBE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010E64E-0BED-46C0-98DE-ACE844B544B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C022409-7344-4FE6-BD7A-D6A7A5E47E2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897E210-020E-4E5D-9F86-86B6F39F72A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E1701C2-26A3-465E-B4EA-18969DBE53F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19F02CE-A2B2-4DAC-958A-50F7903BB37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29515B9-15C0-414F-AFD2-34878F43E78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FC4351D-5113-4964-9A1B-40F8A7C59F9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44DA0ED-AF03-41E3-B9AE-66C9F421090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660F10E-953E-4B5A-A804-E352E12AF89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0CD3577-59E9-482A-99D5-561AE14ACAE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6B0F0C6-8C92-4A58-9CC0-C74CABE552C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F3879C8-7BE7-4094-9B31-E3DE8F4ABBE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08A7036-DBDF-4CE2-82BE-380C703FD1C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A256A34-0BD4-4E8C-BD0F-A6DE25CF26E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7EA7F36-E963-4A6E-A9A3-601D31488DF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C12900C-E505-495F-9586-1EAF90C58F7A}"/>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6DA9188-707A-47F0-AA83-DEC7028DA90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EB70FAB-0B64-4258-A409-5FBEDA8583E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F5E9A83-80D7-49B0-AA97-F0544CF3D415}"/>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22B20047-B922-43A8-A9CB-06A89151B4ED}"/>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7300CD0-BDEB-4A95-8751-204F792AF473}"/>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4CA15195-6F45-4124-859D-A5A78F3045D9}"/>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DB323239-B6F9-4A58-9F57-86D83B05341D}"/>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BF118F4D-D6D7-45FC-8230-E67E48E99BCF}"/>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0" name="フローチャート: 判断 179">
          <a:extLst>
            <a:ext uri="{FF2B5EF4-FFF2-40B4-BE49-F238E27FC236}">
              <a16:creationId xmlns:a16="http://schemas.microsoft.com/office/drawing/2014/main" id="{D81703EF-0CB6-47F5-BC39-BE986C0EED9D}"/>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1" name="フローチャート: 判断 180">
          <a:extLst>
            <a:ext uri="{FF2B5EF4-FFF2-40B4-BE49-F238E27FC236}">
              <a16:creationId xmlns:a16="http://schemas.microsoft.com/office/drawing/2014/main" id="{6B4765C5-023F-4931-A0EF-9F7BB1F20EB8}"/>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4849A4-3CA5-4F34-91C9-7222B1CFBC2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D58BC3-975A-4997-BA3D-629A6C8809B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5CC147-CB70-49FC-B1EB-B5CDEF5A592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9AA261-0300-49DF-9E1F-31F04A919CD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70BDFD-C0DE-492B-BB3B-2B7CC11A374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7" name="楕円 186">
          <a:extLst>
            <a:ext uri="{FF2B5EF4-FFF2-40B4-BE49-F238E27FC236}">
              <a16:creationId xmlns:a16="http://schemas.microsoft.com/office/drawing/2014/main" id="{C3A9E396-5179-414C-94B2-70AC4C1626C6}"/>
            </a:ext>
          </a:extLst>
        </xdr:cNvPr>
        <xdr:cNvSpPr/>
      </xdr:nvSpPr>
      <xdr:spPr>
        <a:xfrm>
          <a:off x="403606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26AFC6B-5395-4D17-8240-7CEB64A3795E}"/>
            </a:ext>
          </a:extLst>
        </xdr:cNvPr>
        <xdr:cNvSpPr txBox="1"/>
      </xdr:nvSpPr>
      <xdr:spPr>
        <a:xfrm>
          <a:off x="412496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9" name="楕円 188">
          <a:extLst>
            <a:ext uri="{FF2B5EF4-FFF2-40B4-BE49-F238E27FC236}">
              <a16:creationId xmlns:a16="http://schemas.microsoft.com/office/drawing/2014/main" id="{BD99ED6C-2807-4A2F-82D8-089440B840AA}"/>
            </a:ext>
          </a:extLst>
        </xdr:cNvPr>
        <xdr:cNvSpPr/>
      </xdr:nvSpPr>
      <xdr:spPr>
        <a:xfrm>
          <a:off x="331216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144780</xdr:rowOff>
    </xdr:to>
    <xdr:cxnSp macro="">
      <xdr:nvCxnSpPr>
        <xdr:cNvPr id="190" name="直線コネクタ 189">
          <a:extLst>
            <a:ext uri="{FF2B5EF4-FFF2-40B4-BE49-F238E27FC236}">
              <a16:creationId xmlns:a16="http://schemas.microsoft.com/office/drawing/2014/main" id="{351256D5-7B47-4210-A9B7-67A7EBD69924}"/>
            </a:ext>
          </a:extLst>
        </xdr:cNvPr>
        <xdr:cNvCxnSpPr/>
      </xdr:nvCxnSpPr>
      <xdr:spPr>
        <a:xfrm>
          <a:off x="3355340" y="1035177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1" name="楕円 190">
          <a:extLst>
            <a:ext uri="{FF2B5EF4-FFF2-40B4-BE49-F238E27FC236}">
              <a16:creationId xmlns:a16="http://schemas.microsoft.com/office/drawing/2014/main" id="{47FDF563-96BA-4D2E-A7CB-7350ABCF9282}"/>
            </a:ext>
          </a:extLst>
        </xdr:cNvPr>
        <xdr:cNvSpPr/>
      </xdr:nvSpPr>
      <xdr:spPr>
        <a:xfrm>
          <a:off x="25146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125730</xdr:rowOff>
    </xdr:to>
    <xdr:cxnSp macro="">
      <xdr:nvCxnSpPr>
        <xdr:cNvPr id="192" name="直線コネクタ 191">
          <a:extLst>
            <a:ext uri="{FF2B5EF4-FFF2-40B4-BE49-F238E27FC236}">
              <a16:creationId xmlns:a16="http://schemas.microsoft.com/office/drawing/2014/main" id="{02EBB50D-BB6D-4792-B916-D275D7AF0985}"/>
            </a:ext>
          </a:extLst>
        </xdr:cNvPr>
        <xdr:cNvCxnSpPr/>
      </xdr:nvCxnSpPr>
      <xdr:spPr>
        <a:xfrm>
          <a:off x="2565400" y="1031176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3" name="楕円 192">
          <a:extLst>
            <a:ext uri="{FF2B5EF4-FFF2-40B4-BE49-F238E27FC236}">
              <a16:creationId xmlns:a16="http://schemas.microsoft.com/office/drawing/2014/main" id="{AE837618-2DCE-4B94-ADAD-B7463618E0B0}"/>
            </a:ext>
          </a:extLst>
        </xdr:cNvPr>
        <xdr:cNvSpPr/>
      </xdr:nvSpPr>
      <xdr:spPr>
        <a:xfrm>
          <a:off x="173990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85725</xdr:rowOff>
    </xdr:to>
    <xdr:cxnSp macro="">
      <xdr:nvCxnSpPr>
        <xdr:cNvPr id="194" name="直線コネクタ 193">
          <a:extLst>
            <a:ext uri="{FF2B5EF4-FFF2-40B4-BE49-F238E27FC236}">
              <a16:creationId xmlns:a16="http://schemas.microsoft.com/office/drawing/2014/main" id="{1886F7BE-FA61-454B-A79E-FEC97DFB19C2}"/>
            </a:ext>
          </a:extLst>
        </xdr:cNvPr>
        <xdr:cNvCxnSpPr/>
      </xdr:nvCxnSpPr>
      <xdr:spPr>
        <a:xfrm>
          <a:off x="1790700" y="102717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5" name="楕円 194">
          <a:extLst>
            <a:ext uri="{FF2B5EF4-FFF2-40B4-BE49-F238E27FC236}">
              <a16:creationId xmlns:a16="http://schemas.microsoft.com/office/drawing/2014/main" id="{EBD0D136-4099-4144-B6D2-9790392D8B1A}"/>
            </a:ext>
          </a:extLst>
        </xdr:cNvPr>
        <xdr:cNvSpPr/>
      </xdr:nvSpPr>
      <xdr:spPr>
        <a:xfrm>
          <a:off x="96520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45720</xdr:rowOff>
    </xdr:to>
    <xdr:cxnSp macro="">
      <xdr:nvCxnSpPr>
        <xdr:cNvPr id="196" name="直線コネクタ 195">
          <a:extLst>
            <a:ext uri="{FF2B5EF4-FFF2-40B4-BE49-F238E27FC236}">
              <a16:creationId xmlns:a16="http://schemas.microsoft.com/office/drawing/2014/main" id="{3533F6F2-49FA-4AD9-A473-B13BDEEC7148}"/>
            </a:ext>
          </a:extLst>
        </xdr:cNvPr>
        <xdr:cNvCxnSpPr/>
      </xdr:nvCxnSpPr>
      <xdr:spPr>
        <a:xfrm>
          <a:off x="1008380" y="102317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2082795A-4075-4D0E-AC0B-1EA40F09C261}"/>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2CF513DF-4DEB-4427-85BC-C1F4225E8F84}"/>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99" name="n_3aveValue【体育館・プール】&#10;有形固定資産減価償却率">
          <a:extLst>
            <a:ext uri="{FF2B5EF4-FFF2-40B4-BE49-F238E27FC236}">
              <a16:creationId xmlns:a16="http://schemas.microsoft.com/office/drawing/2014/main" id="{AD524C16-1485-4C89-91AB-B9B1829944F5}"/>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0" name="n_4aveValue【体育館・プール】&#10;有形固定資産減価償却率">
          <a:extLst>
            <a:ext uri="{FF2B5EF4-FFF2-40B4-BE49-F238E27FC236}">
              <a16:creationId xmlns:a16="http://schemas.microsoft.com/office/drawing/2014/main" id="{664715EA-973D-4E93-8447-574973373761}"/>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55CC6965-404D-4871-BE0D-D123FCDA5B43}"/>
            </a:ext>
          </a:extLst>
        </xdr:cNvPr>
        <xdr:cNvSpPr txBox="1"/>
      </xdr:nvSpPr>
      <xdr:spPr>
        <a:xfrm>
          <a:off x="317056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127652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83AA30F0-48DC-4C6F-AE2F-86F7C49671F0}"/>
            </a:ext>
          </a:extLst>
        </xdr:cNvPr>
        <xdr:cNvSpPr txBox="1"/>
      </xdr:nvSpPr>
      <xdr:spPr>
        <a:xfrm>
          <a:off x="238570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549EA7CE-2F55-4CF9-ADF4-40C555356953}"/>
            </a:ext>
          </a:extLst>
        </xdr:cNvPr>
        <xdr:cNvSpPr txBox="1"/>
      </xdr:nvSpPr>
      <xdr:spPr>
        <a:xfrm>
          <a:off x="16110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19834D44-FB38-4FAA-84BB-16B6AAA3B2C8}"/>
            </a:ext>
          </a:extLst>
        </xdr:cNvPr>
        <xdr:cNvSpPr txBox="1"/>
      </xdr:nvSpPr>
      <xdr:spPr>
        <a:xfrm>
          <a:off x="83630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31D750D-763E-48F4-9B61-D62A07B8812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B64ADD9-690E-47E9-96D5-8D8B2737EA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2877F1D-1F28-46FE-842F-2EF88713690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9D471E8-8D55-4645-890E-CA72C4EBC1D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319F508-517B-4DA6-999E-1301396EAB5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EEC9EA0-DFC8-4C03-8113-B9FE2E523E3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D171953-10D7-4A91-8ADE-A2D251EF7B4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3783646-77B8-42C4-BA31-ECD6B12E75A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D095C2A-DB66-4B79-A605-0ECA24B2A44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841EAF8-B24D-49B0-94EF-5E7F47D8086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CBA4847-922F-4DDF-9CA0-C8F320F8202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5B61537-B207-4451-9C4E-CCBB3D22B95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3AFB867-59C7-49E7-A825-6A7577CB6BB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468AECD-FD34-4931-B310-6E9D103B6E3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8D3222E-D4C1-4794-A195-4C39BAF5054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E9BECD2-4B14-4282-B011-62A0BFA737C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85483A7-24B0-4136-AF25-B29AB88181A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C84926-9D3E-4381-834D-9EE84801BBC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CB14877-4443-414C-BE03-17B638F85BD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C4502E9-4B4A-49DA-9DB9-F46D0110A70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D2E2191-232D-44FD-9FD7-C9ED0DC30A6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805E46C-0BD4-4615-852F-E5C1F8ADF22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A71304D-C88B-45ED-9ED3-C043505D582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5BBD8A29-48FB-48C7-93C9-21B59A67E222}"/>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E9CA8E0-5384-4F56-8F87-E3C771EBDD46}"/>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5BA9A95-07DE-45CB-A591-2934849A78A3}"/>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EAA4280D-3576-4BE3-9670-F673EC50383E}"/>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AEC861FC-BA2E-4D12-B668-4E7D891C6016}"/>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EA037B9E-8925-4BE7-B8EB-A689B3D4645B}"/>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BAD71225-1844-416C-B1CB-B080E58D34B7}"/>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88C5A251-249C-4FAF-B7DF-3690EC94F154}"/>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8E65A82F-3E7A-47B5-BF8B-9017150678F9}"/>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37" name="フローチャート: 判断 236">
          <a:extLst>
            <a:ext uri="{FF2B5EF4-FFF2-40B4-BE49-F238E27FC236}">
              <a16:creationId xmlns:a16="http://schemas.microsoft.com/office/drawing/2014/main" id="{18CEE4CB-AC7D-4959-BB2B-631C1E7A0811}"/>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38" name="フローチャート: 判断 237">
          <a:extLst>
            <a:ext uri="{FF2B5EF4-FFF2-40B4-BE49-F238E27FC236}">
              <a16:creationId xmlns:a16="http://schemas.microsoft.com/office/drawing/2014/main" id="{53A8D87B-E0CA-4EA1-B0E1-D24E1C6E625E}"/>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45BE53-606E-43BB-AFCD-D2BE0F655F5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ACC79F-8D24-4762-AA3A-6D13FE61583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331F1C-4CAE-4433-B65D-B8EEC6DA446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49ED95-5716-482A-B90E-02C91FED06E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9EBA42-0E77-4D04-B8B3-FC81EC433B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44" name="楕円 243">
          <a:extLst>
            <a:ext uri="{FF2B5EF4-FFF2-40B4-BE49-F238E27FC236}">
              <a16:creationId xmlns:a16="http://schemas.microsoft.com/office/drawing/2014/main" id="{489BBEBB-A0CD-4E7F-BD30-536766263598}"/>
            </a:ext>
          </a:extLst>
        </xdr:cNvPr>
        <xdr:cNvSpPr/>
      </xdr:nvSpPr>
      <xdr:spPr>
        <a:xfrm>
          <a:off x="919226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48277</xdr:rowOff>
    </xdr:from>
    <xdr:ext cx="469744" cy="259045"/>
    <xdr:sp macro="" textlink="">
      <xdr:nvSpPr>
        <xdr:cNvPr id="245" name="【体育館・プール】&#10;一人当たり面積該当値テキスト">
          <a:extLst>
            <a:ext uri="{FF2B5EF4-FFF2-40B4-BE49-F238E27FC236}">
              <a16:creationId xmlns:a16="http://schemas.microsoft.com/office/drawing/2014/main" id="{B584628C-D2FF-45EB-B0FF-2C55D3FEA1A1}"/>
            </a:ext>
          </a:extLst>
        </xdr:cNvPr>
        <xdr:cNvSpPr txBox="1"/>
      </xdr:nvSpPr>
      <xdr:spPr>
        <a:xfrm>
          <a:off x="92583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97790</xdr:rowOff>
    </xdr:from>
    <xdr:to>
      <xdr:col>50</xdr:col>
      <xdr:colOff>165100</xdr:colOff>
      <xdr:row>61</xdr:row>
      <xdr:rowOff>27940</xdr:rowOff>
    </xdr:to>
    <xdr:sp macro="" textlink="">
      <xdr:nvSpPr>
        <xdr:cNvPr id="246" name="楕円 245">
          <a:extLst>
            <a:ext uri="{FF2B5EF4-FFF2-40B4-BE49-F238E27FC236}">
              <a16:creationId xmlns:a16="http://schemas.microsoft.com/office/drawing/2014/main" id="{E5AEE207-BE66-4D0D-B09F-1AC92B5C4D4F}"/>
            </a:ext>
          </a:extLst>
        </xdr:cNvPr>
        <xdr:cNvSpPr/>
      </xdr:nvSpPr>
      <xdr:spPr>
        <a:xfrm>
          <a:off x="84455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148590</xdr:rowOff>
    </xdr:from>
    <xdr:to>
      <xdr:col>55</xdr:col>
      <xdr:colOff>0</xdr:colOff>
      <xdr:row>61</xdr:row>
      <xdr:rowOff>76200</xdr:rowOff>
    </xdr:to>
    <xdr:cxnSp macro="">
      <xdr:nvCxnSpPr>
        <xdr:cNvPr id="247" name="直線コネクタ 246">
          <a:extLst>
            <a:ext uri="{FF2B5EF4-FFF2-40B4-BE49-F238E27FC236}">
              <a16:creationId xmlns:a16="http://schemas.microsoft.com/office/drawing/2014/main" id="{9DCADE95-5481-4FEA-869E-0DC1B3F50AD8}"/>
            </a:ext>
          </a:extLst>
        </xdr:cNvPr>
        <xdr:cNvCxnSpPr/>
      </xdr:nvCxnSpPr>
      <xdr:spPr>
        <a:xfrm>
          <a:off x="8496300" y="10206990"/>
          <a:ext cx="7239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110490</xdr:rowOff>
    </xdr:from>
    <xdr:to>
      <xdr:col>46</xdr:col>
      <xdr:colOff>38100</xdr:colOff>
      <xdr:row>61</xdr:row>
      <xdr:rowOff>40640</xdr:rowOff>
    </xdr:to>
    <xdr:sp macro="" textlink="">
      <xdr:nvSpPr>
        <xdr:cNvPr id="248" name="楕円 247">
          <a:extLst>
            <a:ext uri="{FF2B5EF4-FFF2-40B4-BE49-F238E27FC236}">
              <a16:creationId xmlns:a16="http://schemas.microsoft.com/office/drawing/2014/main" id="{855082C7-4476-4B35-9962-EA532F15BF00}"/>
            </a:ext>
          </a:extLst>
        </xdr:cNvPr>
        <xdr:cNvSpPr/>
      </xdr:nvSpPr>
      <xdr:spPr>
        <a:xfrm>
          <a:off x="7670800" y="10168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148590</xdr:rowOff>
    </xdr:from>
    <xdr:to>
      <xdr:col>50</xdr:col>
      <xdr:colOff>114300</xdr:colOff>
      <xdr:row>60</xdr:row>
      <xdr:rowOff>161290</xdr:rowOff>
    </xdr:to>
    <xdr:cxnSp macro="">
      <xdr:nvCxnSpPr>
        <xdr:cNvPr id="249" name="直線コネクタ 248">
          <a:extLst>
            <a:ext uri="{FF2B5EF4-FFF2-40B4-BE49-F238E27FC236}">
              <a16:creationId xmlns:a16="http://schemas.microsoft.com/office/drawing/2014/main" id="{574B2573-9A0E-4DEA-B989-275C94CFD32C}"/>
            </a:ext>
          </a:extLst>
        </xdr:cNvPr>
        <xdr:cNvCxnSpPr/>
      </xdr:nvCxnSpPr>
      <xdr:spPr>
        <a:xfrm flipV="1">
          <a:off x="7713980" y="1020699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123190</xdr:rowOff>
    </xdr:from>
    <xdr:to>
      <xdr:col>41</xdr:col>
      <xdr:colOff>101600</xdr:colOff>
      <xdr:row>61</xdr:row>
      <xdr:rowOff>53340</xdr:rowOff>
    </xdr:to>
    <xdr:sp macro="" textlink="">
      <xdr:nvSpPr>
        <xdr:cNvPr id="250" name="楕円 249">
          <a:extLst>
            <a:ext uri="{FF2B5EF4-FFF2-40B4-BE49-F238E27FC236}">
              <a16:creationId xmlns:a16="http://schemas.microsoft.com/office/drawing/2014/main" id="{77C422D7-EBB1-45DB-A548-2EBBDB114B80}"/>
            </a:ext>
          </a:extLst>
        </xdr:cNvPr>
        <xdr:cNvSpPr/>
      </xdr:nvSpPr>
      <xdr:spPr>
        <a:xfrm>
          <a:off x="6873240" y="1018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161290</xdr:rowOff>
    </xdr:from>
    <xdr:to>
      <xdr:col>45</xdr:col>
      <xdr:colOff>177800</xdr:colOff>
      <xdr:row>61</xdr:row>
      <xdr:rowOff>2540</xdr:rowOff>
    </xdr:to>
    <xdr:cxnSp macro="">
      <xdr:nvCxnSpPr>
        <xdr:cNvPr id="251" name="直線コネクタ 250">
          <a:extLst>
            <a:ext uri="{FF2B5EF4-FFF2-40B4-BE49-F238E27FC236}">
              <a16:creationId xmlns:a16="http://schemas.microsoft.com/office/drawing/2014/main" id="{C31525EE-55CB-4B50-B818-06A6372D9FEE}"/>
            </a:ext>
          </a:extLst>
        </xdr:cNvPr>
        <xdr:cNvCxnSpPr/>
      </xdr:nvCxnSpPr>
      <xdr:spPr>
        <a:xfrm flipV="1">
          <a:off x="6924040" y="1021969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134620</xdr:rowOff>
    </xdr:from>
    <xdr:to>
      <xdr:col>36</xdr:col>
      <xdr:colOff>165100</xdr:colOff>
      <xdr:row>61</xdr:row>
      <xdr:rowOff>64770</xdr:rowOff>
    </xdr:to>
    <xdr:sp macro="" textlink="">
      <xdr:nvSpPr>
        <xdr:cNvPr id="252" name="楕円 251">
          <a:extLst>
            <a:ext uri="{FF2B5EF4-FFF2-40B4-BE49-F238E27FC236}">
              <a16:creationId xmlns:a16="http://schemas.microsoft.com/office/drawing/2014/main" id="{C47E528D-0A76-4DA6-BF5A-C7965F9E73D8}"/>
            </a:ext>
          </a:extLst>
        </xdr:cNvPr>
        <xdr:cNvSpPr/>
      </xdr:nvSpPr>
      <xdr:spPr>
        <a:xfrm>
          <a:off x="6098540" y="10193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2540</xdr:rowOff>
    </xdr:from>
    <xdr:to>
      <xdr:col>41</xdr:col>
      <xdr:colOff>50800</xdr:colOff>
      <xdr:row>61</xdr:row>
      <xdr:rowOff>13970</xdr:rowOff>
    </xdr:to>
    <xdr:cxnSp macro="">
      <xdr:nvCxnSpPr>
        <xdr:cNvPr id="253" name="直線コネクタ 252">
          <a:extLst>
            <a:ext uri="{FF2B5EF4-FFF2-40B4-BE49-F238E27FC236}">
              <a16:creationId xmlns:a16="http://schemas.microsoft.com/office/drawing/2014/main" id="{A6F578F2-7C20-402F-9582-A2CE2E247EE2}"/>
            </a:ext>
          </a:extLst>
        </xdr:cNvPr>
        <xdr:cNvCxnSpPr/>
      </xdr:nvCxnSpPr>
      <xdr:spPr>
        <a:xfrm flipV="1">
          <a:off x="6149340" y="1022858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4FBDB193-FABC-4285-8989-2A94D5FF2CCF}"/>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30714D05-1E6E-413C-859D-9042085B210E}"/>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56" name="n_3aveValue【体育館・プール】&#10;一人当たり面積">
          <a:extLst>
            <a:ext uri="{FF2B5EF4-FFF2-40B4-BE49-F238E27FC236}">
              <a16:creationId xmlns:a16="http://schemas.microsoft.com/office/drawing/2014/main" id="{5D06C51B-6D58-4A6A-BFE6-B985C842DFBB}"/>
            </a:ext>
          </a:extLst>
        </xdr:cNvPr>
        <xdr:cNvSpPr txBox="1"/>
      </xdr:nvSpPr>
      <xdr:spPr>
        <a:xfrm>
          <a:off x="6712027"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57" name="n_4aveValue【体育館・プール】&#10;一人当たり面積">
          <a:extLst>
            <a:ext uri="{FF2B5EF4-FFF2-40B4-BE49-F238E27FC236}">
              <a16:creationId xmlns:a16="http://schemas.microsoft.com/office/drawing/2014/main" id="{BFFB8E30-76E1-42BB-9EFF-CA7AB508CB0F}"/>
            </a:ext>
          </a:extLst>
        </xdr:cNvPr>
        <xdr:cNvSpPr txBox="1"/>
      </xdr:nvSpPr>
      <xdr:spPr>
        <a:xfrm>
          <a:off x="59373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44467</xdr:rowOff>
    </xdr:from>
    <xdr:ext cx="469744" cy="259045"/>
    <xdr:sp macro="" textlink="">
      <xdr:nvSpPr>
        <xdr:cNvPr id="258" name="n_1mainValue【体育館・プール】&#10;一人当たり面積">
          <a:extLst>
            <a:ext uri="{FF2B5EF4-FFF2-40B4-BE49-F238E27FC236}">
              <a16:creationId xmlns:a16="http://schemas.microsoft.com/office/drawing/2014/main" id="{02ADDDB6-5183-4EB7-9305-8FFDBDFAA430}"/>
            </a:ext>
          </a:extLst>
        </xdr:cNvPr>
        <xdr:cNvSpPr txBox="1"/>
      </xdr:nvSpPr>
      <xdr:spPr>
        <a:xfrm>
          <a:off x="827158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57167</xdr:rowOff>
    </xdr:from>
    <xdr:ext cx="469744" cy="259045"/>
    <xdr:sp macro="" textlink="">
      <xdr:nvSpPr>
        <xdr:cNvPr id="259" name="n_2mainValue【体育館・プール】&#10;一人当たり面積">
          <a:extLst>
            <a:ext uri="{FF2B5EF4-FFF2-40B4-BE49-F238E27FC236}">
              <a16:creationId xmlns:a16="http://schemas.microsoft.com/office/drawing/2014/main" id="{914FA2DC-0AA9-480B-BCC5-4F5C760A56F1}"/>
            </a:ext>
          </a:extLst>
        </xdr:cNvPr>
        <xdr:cNvSpPr txBox="1"/>
      </xdr:nvSpPr>
      <xdr:spPr>
        <a:xfrm>
          <a:off x="750958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69867</xdr:rowOff>
    </xdr:from>
    <xdr:ext cx="469744" cy="259045"/>
    <xdr:sp macro="" textlink="">
      <xdr:nvSpPr>
        <xdr:cNvPr id="260" name="n_3mainValue【体育館・プール】&#10;一人当たり面積">
          <a:extLst>
            <a:ext uri="{FF2B5EF4-FFF2-40B4-BE49-F238E27FC236}">
              <a16:creationId xmlns:a16="http://schemas.microsoft.com/office/drawing/2014/main" id="{0B83C349-3620-43CA-B494-E0EF373E95C2}"/>
            </a:ext>
          </a:extLst>
        </xdr:cNvPr>
        <xdr:cNvSpPr txBox="1"/>
      </xdr:nvSpPr>
      <xdr:spPr>
        <a:xfrm>
          <a:off x="67120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81297</xdr:rowOff>
    </xdr:from>
    <xdr:ext cx="469744" cy="259045"/>
    <xdr:sp macro="" textlink="">
      <xdr:nvSpPr>
        <xdr:cNvPr id="261" name="n_4mainValue【体育館・プール】&#10;一人当たり面積">
          <a:extLst>
            <a:ext uri="{FF2B5EF4-FFF2-40B4-BE49-F238E27FC236}">
              <a16:creationId xmlns:a16="http://schemas.microsoft.com/office/drawing/2014/main" id="{0155AB0D-5362-4AD8-90C7-88A0C28FE878}"/>
            </a:ext>
          </a:extLst>
        </xdr:cNvPr>
        <xdr:cNvSpPr txBox="1"/>
      </xdr:nvSpPr>
      <xdr:spPr>
        <a:xfrm>
          <a:off x="5937327" y="99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10A9290-DBD8-4716-BC23-B79851C94D3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2FE211B-458D-426D-8F99-130337E840A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F3F80C-F2A5-4BC0-92FC-98037D013E8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A309BEC-67C8-4990-BF43-9EFE6B4548E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9AB6B75-FC14-4A68-A5EB-7A9B3CE82B1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1AF9E1-CBE5-4DB0-8EDB-500C4BB1E1A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B856126-0A5F-414D-865D-4C087732C4F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F2602E9-3A4C-4166-BEB9-04FD12648B8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4715434-341E-4E5E-B556-5516966C48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F73A202-BB8E-4FFB-AC7A-6BDAAAC4AA4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B84179E-FC9E-4F70-89FA-2CD00884765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F111752-4FD4-446E-B21C-D7EAF852C51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D4CE55F-5F12-4714-8CDF-04CC60E9129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A57D062-24B6-4C0B-AF85-36E24A45C9D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F931033-D5BC-4A32-AE8C-4E964E3DD27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2F411CF-C533-4B15-9F7A-063D03179AF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C2A6978-D5FA-483C-8550-2692CBEA036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B4A1016-B27D-472C-99C6-D742342BA19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87726E0-8C90-4697-96F5-2B62C1F31DC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42C1FBD-273E-4E57-B390-BDB6475A57E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A6488D1-0CD3-4B7C-AAB9-F4542253E18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EBB6593-2E09-48FB-915C-ED3F26BC33F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3CD9FA8-D188-41E4-8BE3-1E5B6076A5C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CF323F3-0F37-492D-A42E-15D0F047A5A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5D7CE44-D00D-4C93-B249-89D3538D5FE7}"/>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B1A7EAC7-35C4-437F-B4E0-61395871AB65}"/>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BE478763-1547-4770-AA7A-A6031C115721}"/>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58697F0-F589-4D50-A863-6B8EDBF604B7}"/>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47A3FD26-3CD7-4B2C-AE5A-6852F3EDE041}"/>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506C4A7-FD20-438B-A559-D68C88303821}"/>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477A8C59-D71C-495B-92BE-43AC89F24EF1}"/>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59BB0D47-CFD9-498F-9719-A1A49C7A7181}"/>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B768F2AE-5329-4008-8853-354075B1E2B0}"/>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5" name="フローチャート: 判断 294">
          <a:extLst>
            <a:ext uri="{FF2B5EF4-FFF2-40B4-BE49-F238E27FC236}">
              <a16:creationId xmlns:a16="http://schemas.microsoft.com/office/drawing/2014/main" id="{6622D53D-48F9-43FA-9C3C-640FB11189C8}"/>
            </a:ext>
          </a:extLst>
        </xdr:cNvPr>
        <xdr:cNvSpPr/>
      </xdr:nvSpPr>
      <xdr:spPr>
        <a:xfrm>
          <a:off x="17399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122555</xdr:rowOff>
    </xdr:from>
    <xdr:to>
      <xdr:col>6</xdr:col>
      <xdr:colOff>38100</xdr:colOff>
      <xdr:row>82</xdr:row>
      <xdr:rowOff>52705</xdr:rowOff>
    </xdr:to>
    <xdr:sp macro="" textlink="">
      <xdr:nvSpPr>
        <xdr:cNvPr id="296" name="フローチャート: 判断 295">
          <a:extLst>
            <a:ext uri="{FF2B5EF4-FFF2-40B4-BE49-F238E27FC236}">
              <a16:creationId xmlns:a16="http://schemas.microsoft.com/office/drawing/2014/main" id="{6C2B366B-B45F-4F0A-919B-9A71DC60CE3C}"/>
            </a:ext>
          </a:extLst>
        </xdr:cNvPr>
        <xdr:cNvSpPr/>
      </xdr:nvSpPr>
      <xdr:spPr>
        <a:xfrm>
          <a:off x="965200" y="13701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A1E4D9B-9CE9-4710-A9BF-40E49CF46D7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4FDD1A0-C5B0-4E79-863D-DBDAF810969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06874F-ACE3-487E-9805-033630290C8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2D11A8-1AE6-4DCB-8E35-1379A69200C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5689F2-74D0-45A6-A53F-3E2C2420353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2" name="楕円 301">
          <a:extLst>
            <a:ext uri="{FF2B5EF4-FFF2-40B4-BE49-F238E27FC236}">
              <a16:creationId xmlns:a16="http://schemas.microsoft.com/office/drawing/2014/main" id="{5C88A594-DD48-4225-8514-9C0A50DD3B8E}"/>
            </a:ext>
          </a:extLst>
        </xdr:cNvPr>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3F879EE-FB7A-45FD-88FB-CA7C0DF6BD3D}"/>
            </a:ext>
          </a:extLst>
        </xdr:cNvPr>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4" name="楕円 303">
          <a:extLst>
            <a:ext uri="{FF2B5EF4-FFF2-40B4-BE49-F238E27FC236}">
              <a16:creationId xmlns:a16="http://schemas.microsoft.com/office/drawing/2014/main" id="{6DF7154A-43FB-4632-B636-E34209429138}"/>
            </a:ext>
          </a:extLst>
        </xdr:cNvPr>
        <xdr:cNvSpPr/>
      </xdr:nvSpPr>
      <xdr:spPr>
        <a:xfrm>
          <a:off x="3312160" y="13853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158114</xdr:rowOff>
    </xdr:to>
    <xdr:cxnSp macro="">
      <xdr:nvCxnSpPr>
        <xdr:cNvPr id="305" name="直線コネクタ 304">
          <a:extLst>
            <a:ext uri="{FF2B5EF4-FFF2-40B4-BE49-F238E27FC236}">
              <a16:creationId xmlns:a16="http://schemas.microsoft.com/office/drawing/2014/main" id="{5ADBE427-4185-46A5-A654-3E34A815CA34}"/>
            </a:ext>
          </a:extLst>
        </xdr:cNvPr>
        <xdr:cNvCxnSpPr/>
      </xdr:nvCxnSpPr>
      <xdr:spPr>
        <a:xfrm flipV="1">
          <a:off x="3355340" y="13883641"/>
          <a:ext cx="73152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6" name="楕円 305">
          <a:extLst>
            <a:ext uri="{FF2B5EF4-FFF2-40B4-BE49-F238E27FC236}">
              <a16:creationId xmlns:a16="http://schemas.microsoft.com/office/drawing/2014/main" id="{2639CCC7-AF55-4F44-895B-CA2364D0B183}"/>
            </a:ext>
          </a:extLst>
        </xdr:cNvPr>
        <xdr:cNvSpPr/>
      </xdr:nvSpPr>
      <xdr:spPr>
        <a:xfrm>
          <a:off x="25146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158114</xdr:rowOff>
    </xdr:to>
    <xdr:cxnSp macro="">
      <xdr:nvCxnSpPr>
        <xdr:cNvPr id="307" name="直線コネクタ 306">
          <a:extLst>
            <a:ext uri="{FF2B5EF4-FFF2-40B4-BE49-F238E27FC236}">
              <a16:creationId xmlns:a16="http://schemas.microsoft.com/office/drawing/2014/main" id="{96C281B4-EEF0-4AC3-980C-DD20A67F0624}"/>
            </a:ext>
          </a:extLst>
        </xdr:cNvPr>
        <xdr:cNvCxnSpPr/>
      </xdr:nvCxnSpPr>
      <xdr:spPr>
        <a:xfrm>
          <a:off x="2565400" y="1386078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08" name="楕円 307">
          <a:extLst>
            <a:ext uri="{FF2B5EF4-FFF2-40B4-BE49-F238E27FC236}">
              <a16:creationId xmlns:a16="http://schemas.microsoft.com/office/drawing/2014/main" id="{FCB97FBB-DD92-4D12-9E5B-26B33F9A59BF}"/>
            </a:ext>
          </a:extLst>
        </xdr:cNvPr>
        <xdr:cNvSpPr/>
      </xdr:nvSpPr>
      <xdr:spPr>
        <a:xfrm>
          <a:off x="1739900" y="13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114300</xdr:rowOff>
    </xdr:to>
    <xdr:cxnSp macro="">
      <xdr:nvCxnSpPr>
        <xdr:cNvPr id="309" name="直線コネクタ 308">
          <a:extLst>
            <a:ext uri="{FF2B5EF4-FFF2-40B4-BE49-F238E27FC236}">
              <a16:creationId xmlns:a16="http://schemas.microsoft.com/office/drawing/2014/main" id="{7E6CFA73-2C52-4837-809E-0A4A2DD9139C}"/>
            </a:ext>
          </a:extLst>
        </xdr:cNvPr>
        <xdr:cNvCxnSpPr/>
      </xdr:nvCxnSpPr>
      <xdr:spPr>
        <a:xfrm>
          <a:off x="1790700" y="13816966"/>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0" name="楕円 309">
          <a:extLst>
            <a:ext uri="{FF2B5EF4-FFF2-40B4-BE49-F238E27FC236}">
              <a16:creationId xmlns:a16="http://schemas.microsoft.com/office/drawing/2014/main" id="{C3E96F6F-F047-482D-A93E-E3D4785B7170}"/>
            </a:ext>
          </a:extLst>
        </xdr:cNvPr>
        <xdr:cNvSpPr/>
      </xdr:nvSpPr>
      <xdr:spPr>
        <a:xfrm>
          <a:off x="965200" y="13724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70486</xdr:rowOff>
    </xdr:to>
    <xdr:cxnSp macro="">
      <xdr:nvCxnSpPr>
        <xdr:cNvPr id="311" name="直線コネクタ 310">
          <a:extLst>
            <a:ext uri="{FF2B5EF4-FFF2-40B4-BE49-F238E27FC236}">
              <a16:creationId xmlns:a16="http://schemas.microsoft.com/office/drawing/2014/main" id="{B1B7E64F-B029-4DAE-8777-9EFCDE8D418D}"/>
            </a:ext>
          </a:extLst>
        </xdr:cNvPr>
        <xdr:cNvCxnSpPr/>
      </xdr:nvCxnSpPr>
      <xdr:spPr>
        <a:xfrm>
          <a:off x="1008380" y="13771244"/>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A30E1ED8-CC8E-4AD1-9A76-AA223E551A52}"/>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35E42CE4-2443-4ED3-B598-797E661929FF}"/>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4" name="n_3aveValue【福祉施設】&#10;有形固定資産減価償却率">
          <a:extLst>
            <a:ext uri="{FF2B5EF4-FFF2-40B4-BE49-F238E27FC236}">
              <a16:creationId xmlns:a16="http://schemas.microsoft.com/office/drawing/2014/main" id="{E10FA0BF-8B67-4EE8-A01F-6B31E12E6A88}"/>
            </a:ext>
          </a:extLst>
        </xdr:cNvPr>
        <xdr:cNvSpPr txBox="1"/>
      </xdr:nvSpPr>
      <xdr:spPr>
        <a:xfrm>
          <a:off x="16110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15" name="n_4aveValue【福祉施設】&#10;有形固定資産減価償却率">
          <a:extLst>
            <a:ext uri="{FF2B5EF4-FFF2-40B4-BE49-F238E27FC236}">
              <a16:creationId xmlns:a16="http://schemas.microsoft.com/office/drawing/2014/main" id="{95B23B4E-B487-40BD-AF4C-EFEFF3CE70B8}"/>
            </a:ext>
          </a:extLst>
        </xdr:cNvPr>
        <xdr:cNvSpPr txBox="1"/>
      </xdr:nvSpPr>
      <xdr:spPr>
        <a:xfrm>
          <a:off x="8363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6" name="n_1mainValue【福祉施設】&#10;有形固定資産減価償却率">
          <a:extLst>
            <a:ext uri="{FF2B5EF4-FFF2-40B4-BE49-F238E27FC236}">
              <a16:creationId xmlns:a16="http://schemas.microsoft.com/office/drawing/2014/main" id="{83F152B3-3578-4BAA-BD88-46DA5D02F2C6}"/>
            </a:ext>
          </a:extLst>
        </xdr:cNvPr>
        <xdr:cNvSpPr txBox="1"/>
      </xdr:nvSpPr>
      <xdr:spPr>
        <a:xfrm>
          <a:off x="317056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7" name="n_2mainValue【福祉施設】&#10;有形固定資産減価償却率">
          <a:extLst>
            <a:ext uri="{FF2B5EF4-FFF2-40B4-BE49-F238E27FC236}">
              <a16:creationId xmlns:a16="http://schemas.microsoft.com/office/drawing/2014/main" id="{7F34B840-7E45-4AA1-B22C-369E2AF2CEEF}"/>
            </a:ext>
          </a:extLst>
        </xdr:cNvPr>
        <xdr:cNvSpPr txBox="1"/>
      </xdr:nvSpPr>
      <xdr:spPr>
        <a:xfrm>
          <a:off x="238570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112413</xdr:rowOff>
    </xdr:from>
    <xdr:ext cx="405111" cy="259045"/>
    <xdr:sp macro="" textlink="">
      <xdr:nvSpPr>
        <xdr:cNvPr id="318" name="n_3mainValue【福祉施設】&#10;有形固定資産減価償却率">
          <a:extLst>
            <a:ext uri="{FF2B5EF4-FFF2-40B4-BE49-F238E27FC236}">
              <a16:creationId xmlns:a16="http://schemas.microsoft.com/office/drawing/2014/main" id="{161C2D8D-B74B-45C7-8C0C-D307637B31A0}"/>
            </a:ext>
          </a:extLst>
        </xdr:cNvPr>
        <xdr:cNvSpPr txBox="1"/>
      </xdr:nvSpPr>
      <xdr:spPr>
        <a:xfrm>
          <a:off x="161100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19" name="n_4mainValue【福祉施設】&#10;有形固定資産減価償却率">
          <a:extLst>
            <a:ext uri="{FF2B5EF4-FFF2-40B4-BE49-F238E27FC236}">
              <a16:creationId xmlns:a16="http://schemas.microsoft.com/office/drawing/2014/main" id="{81FEF3AA-37B3-4C9F-B1A7-7B2064B23C0F}"/>
            </a:ext>
          </a:extLst>
        </xdr:cNvPr>
        <xdr:cNvSpPr txBox="1"/>
      </xdr:nvSpPr>
      <xdr:spPr>
        <a:xfrm>
          <a:off x="83630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9BF7D52-B46F-40BC-809B-1E96E2D1683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D3EDE2A-545C-4C78-97EC-175D491F5A2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80580DA-9FF9-4DAB-AFCC-B3C423C3EFD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3CCD222-35B9-4660-83CC-5F9D1242455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0EF9BCF-169B-4E4C-A078-CE058A62965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92E6E8E-CE6C-433E-B3A4-B45C714EC54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E0F7946-5E93-4903-B67A-8B8023B863D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B970119-30E0-47B4-83E1-D28054F253E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26F15A3-BCA3-43EB-A562-F57CD51384B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571A5FF-1844-4FB8-9A2B-28CA06994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339D1AAB-3B0C-489A-B6F9-306E4F74276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658D909D-1DD8-4252-872B-B581E033356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BAAB468-707F-49D6-AD0B-D64E7222214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92CE958F-8794-4D1F-9B83-839B18C69EA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05A2AA0-676E-4B98-9FD5-5B1E699D4F3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5875EBDB-4DEB-4C69-9B2A-D92DA52C366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F7826288-4E6D-4544-8A12-EB43287FBD0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051B88A-DBAA-4968-BF5A-2DCD9D94D1A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53C98BB7-8C9A-40B1-BBD3-A2BE1254407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EF9BB940-FA6C-4322-BDDF-314AFE6CA52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CFC3E3B4-0BBE-49BF-B61C-49053619583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9E646DC9-61D1-4D2E-9DEF-00399279BD3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7CAA3BD-AAE0-47CF-B253-80A79C4969F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73EDCE0-37AD-4CC6-AB50-5F23696929A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E68CF54-E9CA-4AD7-8FC1-79BEB601107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FCC0D614-C153-4ACA-BBF4-A0F9BB735E16}"/>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35FE370D-FD16-468F-9975-B4914CB71429}"/>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AF3A1CA7-93A4-48D1-9ACD-ECBD2A33CF75}"/>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30B951-8974-41A4-B159-BDB20C90959D}"/>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78DE2285-000C-4D32-A8CD-9F19FDC07269}"/>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5A0BA59D-CD21-4C0D-96FA-E48136B94D20}"/>
            </a:ext>
          </a:extLst>
        </xdr:cNvPr>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5ACC4C27-DD7D-4442-9169-73673AC9C5DA}"/>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8CF9B5C6-9366-47B9-B8D6-46D97FB193C5}"/>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57282973-45FB-4597-A62C-5E8A4F204AC6}"/>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4" name="フローチャート: 判断 353">
          <a:extLst>
            <a:ext uri="{FF2B5EF4-FFF2-40B4-BE49-F238E27FC236}">
              <a16:creationId xmlns:a16="http://schemas.microsoft.com/office/drawing/2014/main" id="{6E9B8133-BBC7-4894-9018-F74C6035A7BD}"/>
            </a:ext>
          </a:extLst>
        </xdr:cNvPr>
        <xdr:cNvSpPr/>
      </xdr:nvSpPr>
      <xdr:spPr>
        <a:xfrm>
          <a:off x="6873240" y="141768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140788</xdr:rowOff>
    </xdr:from>
    <xdr:to>
      <xdr:col>36</xdr:col>
      <xdr:colOff>165100</xdr:colOff>
      <xdr:row>85</xdr:row>
      <xdr:rowOff>70938</xdr:rowOff>
    </xdr:to>
    <xdr:sp macro="" textlink="">
      <xdr:nvSpPr>
        <xdr:cNvPr id="355" name="フローチャート: 判断 354">
          <a:extLst>
            <a:ext uri="{FF2B5EF4-FFF2-40B4-BE49-F238E27FC236}">
              <a16:creationId xmlns:a16="http://schemas.microsoft.com/office/drawing/2014/main" id="{647F58A2-58DD-4C5C-8C46-6C0C5620CCF9}"/>
            </a:ext>
          </a:extLst>
        </xdr:cNvPr>
        <xdr:cNvSpPr/>
      </xdr:nvSpPr>
      <xdr:spPr>
        <a:xfrm>
          <a:off x="6098540" y="14222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4C83760-41AA-4277-95F2-2D16D34A45B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E79FE92-7AFF-4EB9-9BE0-6B5F5B60DF9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D6EFBE8-777D-406D-9D15-AA128339F3B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2E2EEC-C1E9-40D2-92D5-89F31926D3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DFE72D9-077A-423A-A91A-3406F692B92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119562</xdr:rowOff>
    </xdr:from>
    <xdr:to>
      <xdr:col>55</xdr:col>
      <xdr:colOff>50800</xdr:colOff>
      <xdr:row>78</xdr:row>
      <xdr:rowOff>49712</xdr:rowOff>
    </xdr:to>
    <xdr:sp macro="" textlink="">
      <xdr:nvSpPr>
        <xdr:cNvPr id="361" name="楕円 360">
          <a:extLst>
            <a:ext uri="{FF2B5EF4-FFF2-40B4-BE49-F238E27FC236}">
              <a16:creationId xmlns:a16="http://schemas.microsoft.com/office/drawing/2014/main" id="{26C8A02A-731B-4B09-A99D-145DE002F007}"/>
            </a:ext>
          </a:extLst>
        </xdr:cNvPr>
        <xdr:cNvSpPr/>
      </xdr:nvSpPr>
      <xdr:spPr>
        <a:xfrm>
          <a:off x="9192260" y="1302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34489</xdr:rowOff>
    </xdr:from>
    <xdr:ext cx="469744" cy="259045"/>
    <xdr:sp macro="" textlink="">
      <xdr:nvSpPr>
        <xdr:cNvPr id="362" name="【福祉施設】&#10;一人当たり面積該当値テキスト">
          <a:extLst>
            <a:ext uri="{FF2B5EF4-FFF2-40B4-BE49-F238E27FC236}">
              <a16:creationId xmlns:a16="http://schemas.microsoft.com/office/drawing/2014/main" id="{5004FF59-6103-4790-BC7A-E6AE1462FB7E}"/>
            </a:ext>
          </a:extLst>
        </xdr:cNvPr>
        <xdr:cNvSpPr txBox="1"/>
      </xdr:nvSpPr>
      <xdr:spPr>
        <a:xfrm>
          <a:off x="9258300" y="1294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129358</xdr:rowOff>
    </xdr:from>
    <xdr:to>
      <xdr:col>50</xdr:col>
      <xdr:colOff>165100</xdr:colOff>
      <xdr:row>78</xdr:row>
      <xdr:rowOff>59508</xdr:rowOff>
    </xdr:to>
    <xdr:sp macro="" textlink="">
      <xdr:nvSpPr>
        <xdr:cNvPr id="363" name="楕円 362">
          <a:extLst>
            <a:ext uri="{FF2B5EF4-FFF2-40B4-BE49-F238E27FC236}">
              <a16:creationId xmlns:a16="http://schemas.microsoft.com/office/drawing/2014/main" id="{83B31630-A93F-484F-A06D-A5A0761DB93C}"/>
            </a:ext>
          </a:extLst>
        </xdr:cNvPr>
        <xdr:cNvSpPr/>
      </xdr:nvSpPr>
      <xdr:spPr>
        <a:xfrm>
          <a:off x="8445500" y="13037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170362</xdr:rowOff>
    </xdr:from>
    <xdr:to>
      <xdr:col>55</xdr:col>
      <xdr:colOff>0</xdr:colOff>
      <xdr:row>78</xdr:row>
      <xdr:rowOff>8708</xdr:rowOff>
    </xdr:to>
    <xdr:cxnSp macro="">
      <xdr:nvCxnSpPr>
        <xdr:cNvPr id="364" name="直線コネクタ 363">
          <a:extLst>
            <a:ext uri="{FF2B5EF4-FFF2-40B4-BE49-F238E27FC236}">
              <a16:creationId xmlns:a16="http://schemas.microsoft.com/office/drawing/2014/main" id="{782A4EA8-252F-43DD-AFDA-6D1F0AE33CDE}"/>
            </a:ext>
          </a:extLst>
        </xdr:cNvPr>
        <xdr:cNvCxnSpPr/>
      </xdr:nvCxnSpPr>
      <xdr:spPr>
        <a:xfrm flipV="1">
          <a:off x="8496300" y="13078642"/>
          <a:ext cx="7239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145687</xdr:rowOff>
    </xdr:from>
    <xdr:to>
      <xdr:col>46</xdr:col>
      <xdr:colOff>38100</xdr:colOff>
      <xdr:row>78</xdr:row>
      <xdr:rowOff>75837</xdr:rowOff>
    </xdr:to>
    <xdr:sp macro="" textlink="">
      <xdr:nvSpPr>
        <xdr:cNvPr id="365" name="楕円 364">
          <a:extLst>
            <a:ext uri="{FF2B5EF4-FFF2-40B4-BE49-F238E27FC236}">
              <a16:creationId xmlns:a16="http://schemas.microsoft.com/office/drawing/2014/main" id="{48A3A446-7A6C-42C5-8EA4-7D8676349BFE}"/>
            </a:ext>
          </a:extLst>
        </xdr:cNvPr>
        <xdr:cNvSpPr/>
      </xdr:nvSpPr>
      <xdr:spPr>
        <a:xfrm>
          <a:off x="7670800" y="130539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8708</xdr:rowOff>
    </xdr:from>
    <xdr:to>
      <xdr:col>50</xdr:col>
      <xdr:colOff>114300</xdr:colOff>
      <xdr:row>78</xdr:row>
      <xdr:rowOff>25037</xdr:rowOff>
    </xdr:to>
    <xdr:cxnSp macro="">
      <xdr:nvCxnSpPr>
        <xdr:cNvPr id="366" name="直線コネクタ 365">
          <a:extLst>
            <a:ext uri="{FF2B5EF4-FFF2-40B4-BE49-F238E27FC236}">
              <a16:creationId xmlns:a16="http://schemas.microsoft.com/office/drawing/2014/main" id="{58E1E727-8779-4734-80F1-77D21EDD5129}"/>
            </a:ext>
          </a:extLst>
        </xdr:cNvPr>
        <xdr:cNvCxnSpPr/>
      </xdr:nvCxnSpPr>
      <xdr:spPr>
        <a:xfrm flipV="1">
          <a:off x="7713980" y="1308462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6894</xdr:rowOff>
    </xdr:from>
    <xdr:to>
      <xdr:col>41</xdr:col>
      <xdr:colOff>101600</xdr:colOff>
      <xdr:row>78</xdr:row>
      <xdr:rowOff>108494</xdr:rowOff>
    </xdr:to>
    <xdr:sp macro="" textlink="">
      <xdr:nvSpPr>
        <xdr:cNvPr id="367" name="楕円 366">
          <a:extLst>
            <a:ext uri="{FF2B5EF4-FFF2-40B4-BE49-F238E27FC236}">
              <a16:creationId xmlns:a16="http://schemas.microsoft.com/office/drawing/2014/main" id="{1AE1382A-1CFD-4ED0-9C32-47D6906920EB}"/>
            </a:ext>
          </a:extLst>
        </xdr:cNvPr>
        <xdr:cNvSpPr/>
      </xdr:nvSpPr>
      <xdr:spPr>
        <a:xfrm>
          <a:off x="6873240" y="130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25037</xdr:rowOff>
    </xdr:from>
    <xdr:to>
      <xdr:col>45</xdr:col>
      <xdr:colOff>177800</xdr:colOff>
      <xdr:row>78</xdr:row>
      <xdr:rowOff>57694</xdr:rowOff>
    </xdr:to>
    <xdr:cxnSp macro="">
      <xdr:nvCxnSpPr>
        <xdr:cNvPr id="368" name="直線コネクタ 367">
          <a:extLst>
            <a:ext uri="{FF2B5EF4-FFF2-40B4-BE49-F238E27FC236}">
              <a16:creationId xmlns:a16="http://schemas.microsoft.com/office/drawing/2014/main" id="{17C3E254-51A9-43B8-A177-3448ABC7C116}"/>
            </a:ext>
          </a:extLst>
        </xdr:cNvPr>
        <xdr:cNvCxnSpPr/>
      </xdr:nvCxnSpPr>
      <xdr:spPr>
        <a:xfrm flipV="1">
          <a:off x="6924040" y="1310095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33020</xdr:rowOff>
    </xdr:from>
    <xdr:to>
      <xdr:col>36</xdr:col>
      <xdr:colOff>165100</xdr:colOff>
      <xdr:row>78</xdr:row>
      <xdr:rowOff>134620</xdr:rowOff>
    </xdr:to>
    <xdr:sp macro="" textlink="">
      <xdr:nvSpPr>
        <xdr:cNvPr id="369" name="楕円 368">
          <a:extLst>
            <a:ext uri="{FF2B5EF4-FFF2-40B4-BE49-F238E27FC236}">
              <a16:creationId xmlns:a16="http://schemas.microsoft.com/office/drawing/2014/main" id="{7BA6A8AA-2898-4C2E-A4F7-205FE0C1DB7C}"/>
            </a:ext>
          </a:extLst>
        </xdr:cNvPr>
        <xdr:cNvSpPr/>
      </xdr:nvSpPr>
      <xdr:spPr>
        <a:xfrm>
          <a:off x="609854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57694</xdr:rowOff>
    </xdr:from>
    <xdr:to>
      <xdr:col>41</xdr:col>
      <xdr:colOff>50800</xdr:colOff>
      <xdr:row>78</xdr:row>
      <xdr:rowOff>83820</xdr:rowOff>
    </xdr:to>
    <xdr:cxnSp macro="">
      <xdr:nvCxnSpPr>
        <xdr:cNvPr id="370" name="直線コネクタ 369">
          <a:extLst>
            <a:ext uri="{FF2B5EF4-FFF2-40B4-BE49-F238E27FC236}">
              <a16:creationId xmlns:a16="http://schemas.microsoft.com/office/drawing/2014/main" id="{B9D8B770-2372-440D-BB06-A3588116FB0A}"/>
            </a:ext>
          </a:extLst>
        </xdr:cNvPr>
        <xdr:cNvCxnSpPr/>
      </xdr:nvCxnSpPr>
      <xdr:spPr>
        <a:xfrm flipV="1">
          <a:off x="6149340" y="1313361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F627911A-58AE-46CD-86AF-5B33484C4B11}"/>
            </a:ext>
          </a:extLst>
        </xdr:cNvPr>
        <xdr:cNvSpPr txBox="1"/>
      </xdr:nvSpPr>
      <xdr:spPr>
        <a:xfrm>
          <a:off x="8271587"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58BB1808-1E30-485B-A4D9-0C2EA475A30E}"/>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3" name="n_3aveValue【福祉施設】&#10;一人当たり面積">
          <a:extLst>
            <a:ext uri="{FF2B5EF4-FFF2-40B4-BE49-F238E27FC236}">
              <a16:creationId xmlns:a16="http://schemas.microsoft.com/office/drawing/2014/main" id="{CC701107-0A63-47BC-828F-C673B25282CB}"/>
            </a:ext>
          </a:extLst>
        </xdr:cNvPr>
        <xdr:cNvSpPr txBox="1"/>
      </xdr:nvSpPr>
      <xdr:spPr>
        <a:xfrm>
          <a:off x="6712027" y="142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62065</xdr:rowOff>
    </xdr:from>
    <xdr:ext cx="469744" cy="259045"/>
    <xdr:sp macro="" textlink="">
      <xdr:nvSpPr>
        <xdr:cNvPr id="374" name="n_4aveValue【福祉施設】&#10;一人当たり面積">
          <a:extLst>
            <a:ext uri="{FF2B5EF4-FFF2-40B4-BE49-F238E27FC236}">
              <a16:creationId xmlns:a16="http://schemas.microsoft.com/office/drawing/2014/main" id="{E76D6A2E-1B63-47F6-8F5F-1A10C589E301}"/>
            </a:ext>
          </a:extLst>
        </xdr:cNvPr>
        <xdr:cNvSpPr txBox="1"/>
      </xdr:nvSpPr>
      <xdr:spPr>
        <a:xfrm>
          <a:off x="5937327" y="14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76035</xdr:rowOff>
    </xdr:from>
    <xdr:ext cx="469744" cy="259045"/>
    <xdr:sp macro="" textlink="">
      <xdr:nvSpPr>
        <xdr:cNvPr id="375" name="n_1mainValue【福祉施設】&#10;一人当たり面積">
          <a:extLst>
            <a:ext uri="{FF2B5EF4-FFF2-40B4-BE49-F238E27FC236}">
              <a16:creationId xmlns:a16="http://schemas.microsoft.com/office/drawing/2014/main" id="{04078468-0106-4F9A-B61C-4EBB41EC3853}"/>
            </a:ext>
          </a:extLst>
        </xdr:cNvPr>
        <xdr:cNvSpPr txBox="1"/>
      </xdr:nvSpPr>
      <xdr:spPr>
        <a:xfrm>
          <a:off x="8271587" y="1281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92364</xdr:rowOff>
    </xdr:from>
    <xdr:ext cx="469744" cy="259045"/>
    <xdr:sp macro="" textlink="">
      <xdr:nvSpPr>
        <xdr:cNvPr id="376" name="n_2mainValue【福祉施設】&#10;一人当たり面積">
          <a:extLst>
            <a:ext uri="{FF2B5EF4-FFF2-40B4-BE49-F238E27FC236}">
              <a16:creationId xmlns:a16="http://schemas.microsoft.com/office/drawing/2014/main" id="{C27A8754-89A3-4586-AABD-29DAC77A51B4}"/>
            </a:ext>
          </a:extLst>
        </xdr:cNvPr>
        <xdr:cNvSpPr txBox="1"/>
      </xdr:nvSpPr>
      <xdr:spPr>
        <a:xfrm>
          <a:off x="7509587" y="1283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125021</xdr:rowOff>
    </xdr:from>
    <xdr:ext cx="469744" cy="259045"/>
    <xdr:sp macro="" textlink="">
      <xdr:nvSpPr>
        <xdr:cNvPr id="377" name="n_3mainValue【福祉施設】&#10;一人当たり面積">
          <a:extLst>
            <a:ext uri="{FF2B5EF4-FFF2-40B4-BE49-F238E27FC236}">
              <a16:creationId xmlns:a16="http://schemas.microsoft.com/office/drawing/2014/main" id="{A31EA402-3F05-4CF2-8E9E-1857652D5A90}"/>
            </a:ext>
          </a:extLst>
        </xdr:cNvPr>
        <xdr:cNvSpPr txBox="1"/>
      </xdr:nvSpPr>
      <xdr:spPr>
        <a:xfrm>
          <a:off x="6712027" y="1286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151147</xdr:rowOff>
    </xdr:from>
    <xdr:ext cx="469744" cy="259045"/>
    <xdr:sp macro="" textlink="">
      <xdr:nvSpPr>
        <xdr:cNvPr id="378" name="n_4mainValue【福祉施設】&#10;一人当たり面積">
          <a:extLst>
            <a:ext uri="{FF2B5EF4-FFF2-40B4-BE49-F238E27FC236}">
              <a16:creationId xmlns:a16="http://schemas.microsoft.com/office/drawing/2014/main" id="{A1EB03A8-B51D-4AE1-B922-FC3FB76A21B7}"/>
            </a:ext>
          </a:extLst>
        </xdr:cNvPr>
        <xdr:cNvSpPr txBox="1"/>
      </xdr:nvSpPr>
      <xdr:spPr>
        <a:xfrm>
          <a:off x="5937327" y="1289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5F8BBCF-8F3F-448D-8760-0B258AAF346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1F79E10-C106-473E-BF05-B75BCAE0E10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A1CF501-C2B4-4B74-9E26-73CAFBA15E9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8763F28-D9A5-4F5C-9BE5-BE21B560832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5308F4A-670F-4FB3-8E1F-27D373408DA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3ED2012-D55F-4020-AEAD-76144A4D87C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D64F522-8B03-441F-BC4E-731A9F2A068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DD6FBBB-AA1B-4B3D-83C8-B98FDC75AB0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5D354FC-96EE-433E-B299-E98276F5A8B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31E7ABF-B3C2-4C71-A19E-D6F67E80EF5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EAFF930-88D8-48AF-AC69-CA5123916C5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70959A4-F2C1-4AFF-84B8-326FEA25EC2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D4E7256-3A96-47C6-9263-6304D1B6390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72DFBDA-A589-4414-8F99-FAAC1D240DD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6249C86-65EE-4815-85ED-19705599130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02A15B9-26A3-4103-9DF7-FBBAC23A1427}"/>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A943D4A-8924-4331-BEFA-2368099D45B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8525ACA7-41DA-49C0-A058-45CA9324250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520F1FA-820A-4C70-9F0F-F0E85640B09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3B20C11-D736-4DB5-95A9-5B479CE74CD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085A765-7BBB-4867-90CC-B007AF18329A}"/>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E5ECADA-7167-4CDC-9789-C4350DB935A6}"/>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BE1F88C-012E-4165-AC9F-7F21E1AA48C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72F7FF1-82A4-4F7A-ADEE-CF325887060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173CD62-BB6B-48CC-942B-6607237F366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0089325-8B30-41D8-80DB-53B3393403D7}"/>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1D07DDC-4923-48AC-B43F-2A6922310F2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B567642C-AC8A-49E9-90BF-AEA7888046CB}"/>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DE7E5F6D-7BA8-4586-B7AF-007401B9E081}"/>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2D77A9B7-4B97-422C-A9C2-2108B0DB778B}"/>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2F8CDF9-689B-4D52-9FA2-E44DF91987E7}"/>
            </a:ext>
          </a:extLst>
        </xdr:cNvPr>
        <xdr:cNvSpPr txBox="1"/>
      </xdr:nvSpPr>
      <xdr:spPr>
        <a:xfrm>
          <a:off x="4124960" y="17565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EF4A9AFC-3E72-4FA8-9F24-8BD2070762A4}"/>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B39B7AAB-80E3-44E6-B367-43CC49F85583}"/>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B028A89A-25D8-47E8-B769-14E2BEDBCCF0}"/>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3" name="フローチャート: 判断 412">
          <a:extLst>
            <a:ext uri="{FF2B5EF4-FFF2-40B4-BE49-F238E27FC236}">
              <a16:creationId xmlns:a16="http://schemas.microsoft.com/office/drawing/2014/main" id="{E6F026F9-F6CF-4CB1-BECB-0DA338A64C38}"/>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4" name="フローチャート: 判断 413">
          <a:extLst>
            <a:ext uri="{FF2B5EF4-FFF2-40B4-BE49-F238E27FC236}">
              <a16:creationId xmlns:a16="http://schemas.microsoft.com/office/drawing/2014/main" id="{47E241F6-68C4-4AD8-9245-6BB1D11F5C44}"/>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6659872-2CF9-481F-98BB-570D3791C1BD}"/>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08ADDAD-9838-49F6-8704-206CEB4287D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BBE7E1A-7BE6-41D9-BD03-54204C3E22B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912E211-7DE0-435F-8136-09BB3804E92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720C269-E81B-4607-AD03-04EA5E9C213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160927</xdr:rowOff>
    </xdr:from>
    <xdr:to>
      <xdr:col>24</xdr:col>
      <xdr:colOff>114300</xdr:colOff>
      <xdr:row>103</xdr:row>
      <xdr:rowOff>91077</xdr:rowOff>
    </xdr:to>
    <xdr:sp macro="" textlink="">
      <xdr:nvSpPr>
        <xdr:cNvPr id="420" name="楕円 419">
          <a:extLst>
            <a:ext uri="{FF2B5EF4-FFF2-40B4-BE49-F238E27FC236}">
              <a16:creationId xmlns:a16="http://schemas.microsoft.com/office/drawing/2014/main" id="{7122379A-52BE-426A-9C6B-3EE84DACB114}"/>
            </a:ext>
          </a:extLst>
        </xdr:cNvPr>
        <xdr:cNvSpPr/>
      </xdr:nvSpPr>
      <xdr:spPr>
        <a:xfrm>
          <a:off x="4036060" y="1726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12354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F71E057-2595-49BE-BACB-D60DC60D27E2}"/>
            </a:ext>
          </a:extLst>
        </xdr:cNvPr>
        <xdr:cNvSpPr txBox="1"/>
      </xdr:nvSpPr>
      <xdr:spPr>
        <a:xfrm>
          <a:off x="4124960" y="1711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111942</xdr:rowOff>
    </xdr:from>
    <xdr:to>
      <xdr:col>20</xdr:col>
      <xdr:colOff>38100</xdr:colOff>
      <xdr:row>103</xdr:row>
      <xdr:rowOff>42092</xdr:rowOff>
    </xdr:to>
    <xdr:sp macro="" textlink="">
      <xdr:nvSpPr>
        <xdr:cNvPr id="422" name="楕円 421">
          <a:extLst>
            <a:ext uri="{FF2B5EF4-FFF2-40B4-BE49-F238E27FC236}">
              <a16:creationId xmlns:a16="http://schemas.microsoft.com/office/drawing/2014/main" id="{004775FE-0825-430E-B8FC-654BFFDCEC9B}"/>
            </a:ext>
          </a:extLst>
        </xdr:cNvPr>
        <xdr:cNvSpPr/>
      </xdr:nvSpPr>
      <xdr:spPr>
        <a:xfrm>
          <a:off x="3312160" y="17211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162742</xdr:rowOff>
    </xdr:from>
    <xdr:to>
      <xdr:col>24</xdr:col>
      <xdr:colOff>63500</xdr:colOff>
      <xdr:row>103</xdr:row>
      <xdr:rowOff>40277</xdr:rowOff>
    </xdr:to>
    <xdr:cxnSp macro="">
      <xdr:nvCxnSpPr>
        <xdr:cNvPr id="423" name="直線コネクタ 422">
          <a:extLst>
            <a:ext uri="{FF2B5EF4-FFF2-40B4-BE49-F238E27FC236}">
              <a16:creationId xmlns:a16="http://schemas.microsoft.com/office/drawing/2014/main" id="{6D36B5A7-E46C-4AFE-B852-5E4DADB6FD78}"/>
            </a:ext>
          </a:extLst>
        </xdr:cNvPr>
        <xdr:cNvCxnSpPr/>
      </xdr:nvCxnSpPr>
      <xdr:spPr>
        <a:xfrm>
          <a:off x="3355340" y="17262022"/>
          <a:ext cx="7315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67855</xdr:rowOff>
    </xdr:from>
    <xdr:to>
      <xdr:col>15</xdr:col>
      <xdr:colOff>101600</xdr:colOff>
      <xdr:row>102</xdr:row>
      <xdr:rowOff>169455</xdr:rowOff>
    </xdr:to>
    <xdr:sp macro="" textlink="">
      <xdr:nvSpPr>
        <xdr:cNvPr id="424" name="楕円 423">
          <a:extLst>
            <a:ext uri="{FF2B5EF4-FFF2-40B4-BE49-F238E27FC236}">
              <a16:creationId xmlns:a16="http://schemas.microsoft.com/office/drawing/2014/main" id="{121FFBB4-DADD-48A2-9133-BAAE6C399CE2}"/>
            </a:ext>
          </a:extLst>
        </xdr:cNvPr>
        <xdr:cNvSpPr/>
      </xdr:nvSpPr>
      <xdr:spPr>
        <a:xfrm>
          <a:off x="2514600" y="171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118655</xdr:rowOff>
    </xdr:from>
    <xdr:to>
      <xdr:col>19</xdr:col>
      <xdr:colOff>177800</xdr:colOff>
      <xdr:row>102</xdr:row>
      <xdr:rowOff>162742</xdr:rowOff>
    </xdr:to>
    <xdr:cxnSp macro="">
      <xdr:nvCxnSpPr>
        <xdr:cNvPr id="425" name="直線コネクタ 424">
          <a:extLst>
            <a:ext uri="{FF2B5EF4-FFF2-40B4-BE49-F238E27FC236}">
              <a16:creationId xmlns:a16="http://schemas.microsoft.com/office/drawing/2014/main" id="{AE628517-6ACD-4231-858C-6E9EA0D0F293}"/>
            </a:ext>
          </a:extLst>
        </xdr:cNvPr>
        <xdr:cNvCxnSpPr/>
      </xdr:nvCxnSpPr>
      <xdr:spPr>
        <a:xfrm>
          <a:off x="2565400" y="17217935"/>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23768</xdr:rowOff>
    </xdr:from>
    <xdr:to>
      <xdr:col>10</xdr:col>
      <xdr:colOff>165100</xdr:colOff>
      <xdr:row>102</xdr:row>
      <xdr:rowOff>125368</xdr:rowOff>
    </xdr:to>
    <xdr:sp macro="" textlink="">
      <xdr:nvSpPr>
        <xdr:cNvPr id="426" name="楕円 425">
          <a:extLst>
            <a:ext uri="{FF2B5EF4-FFF2-40B4-BE49-F238E27FC236}">
              <a16:creationId xmlns:a16="http://schemas.microsoft.com/office/drawing/2014/main" id="{34A7C41E-45B1-4F6A-9AAC-29DC8657CA3D}"/>
            </a:ext>
          </a:extLst>
        </xdr:cNvPr>
        <xdr:cNvSpPr/>
      </xdr:nvSpPr>
      <xdr:spPr>
        <a:xfrm>
          <a:off x="1739900" y="171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74568</xdr:rowOff>
    </xdr:from>
    <xdr:to>
      <xdr:col>15</xdr:col>
      <xdr:colOff>50800</xdr:colOff>
      <xdr:row>102</xdr:row>
      <xdr:rowOff>118655</xdr:rowOff>
    </xdr:to>
    <xdr:cxnSp macro="">
      <xdr:nvCxnSpPr>
        <xdr:cNvPr id="427" name="直線コネクタ 426">
          <a:extLst>
            <a:ext uri="{FF2B5EF4-FFF2-40B4-BE49-F238E27FC236}">
              <a16:creationId xmlns:a16="http://schemas.microsoft.com/office/drawing/2014/main" id="{1F7CB703-5511-4012-8B5D-1DC58FA1F4FA}"/>
            </a:ext>
          </a:extLst>
        </xdr:cNvPr>
        <xdr:cNvCxnSpPr/>
      </xdr:nvCxnSpPr>
      <xdr:spPr>
        <a:xfrm>
          <a:off x="1790700" y="17173848"/>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8" name="楕円 427">
          <a:extLst>
            <a:ext uri="{FF2B5EF4-FFF2-40B4-BE49-F238E27FC236}">
              <a16:creationId xmlns:a16="http://schemas.microsoft.com/office/drawing/2014/main" id="{61C9D33C-8CA0-4C79-BA19-5D9653F2D836}"/>
            </a:ext>
          </a:extLst>
        </xdr:cNvPr>
        <xdr:cNvSpPr/>
      </xdr:nvSpPr>
      <xdr:spPr>
        <a:xfrm>
          <a:off x="965200" y="1708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30480</xdr:rowOff>
    </xdr:from>
    <xdr:to>
      <xdr:col>10</xdr:col>
      <xdr:colOff>114300</xdr:colOff>
      <xdr:row>102</xdr:row>
      <xdr:rowOff>74568</xdr:rowOff>
    </xdr:to>
    <xdr:cxnSp macro="">
      <xdr:nvCxnSpPr>
        <xdr:cNvPr id="429" name="直線コネクタ 428">
          <a:extLst>
            <a:ext uri="{FF2B5EF4-FFF2-40B4-BE49-F238E27FC236}">
              <a16:creationId xmlns:a16="http://schemas.microsoft.com/office/drawing/2014/main" id="{7C1B91C6-FC8D-429E-8BF3-1C629380FD79}"/>
            </a:ext>
          </a:extLst>
        </xdr:cNvPr>
        <xdr:cNvCxnSpPr/>
      </xdr:nvCxnSpPr>
      <xdr:spPr>
        <a:xfrm>
          <a:off x="1008380" y="17129760"/>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8B75D2C0-FDD1-4F51-BA89-9149A37196E6}"/>
            </a:ext>
          </a:extLst>
        </xdr:cNvPr>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A6A16D90-2950-4A26-93F1-58DEF48362F5}"/>
            </a:ext>
          </a:extLst>
        </xdr:cNvPr>
        <xdr:cNvSpPr txBox="1"/>
      </xdr:nvSpPr>
      <xdr:spPr>
        <a:xfrm>
          <a:off x="23857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2" name="n_3aveValue【市民会館】&#10;有形固定資産減価償却率">
          <a:extLst>
            <a:ext uri="{FF2B5EF4-FFF2-40B4-BE49-F238E27FC236}">
              <a16:creationId xmlns:a16="http://schemas.microsoft.com/office/drawing/2014/main" id="{BBB12D20-F2E1-4289-96E2-7202DD0DFD75}"/>
            </a:ext>
          </a:extLst>
        </xdr:cNvPr>
        <xdr:cNvSpPr txBox="1"/>
      </xdr:nvSpPr>
      <xdr:spPr>
        <a:xfrm>
          <a:off x="161100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3" name="n_4aveValue【市民会館】&#10;有形固定資産減価償却率">
          <a:extLst>
            <a:ext uri="{FF2B5EF4-FFF2-40B4-BE49-F238E27FC236}">
              <a16:creationId xmlns:a16="http://schemas.microsoft.com/office/drawing/2014/main" id="{0DE73738-1819-4BD7-8049-2CB4786291DD}"/>
            </a:ext>
          </a:extLst>
        </xdr:cNvPr>
        <xdr:cNvSpPr txBox="1"/>
      </xdr:nvSpPr>
      <xdr:spPr>
        <a:xfrm>
          <a:off x="83630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58619</xdr:rowOff>
    </xdr:from>
    <xdr:ext cx="405111" cy="259045"/>
    <xdr:sp macro="" textlink="">
      <xdr:nvSpPr>
        <xdr:cNvPr id="434" name="n_1mainValue【市民会館】&#10;有形固定資産減価償却率">
          <a:extLst>
            <a:ext uri="{FF2B5EF4-FFF2-40B4-BE49-F238E27FC236}">
              <a16:creationId xmlns:a16="http://schemas.microsoft.com/office/drawing/2014/main" id="{7E6C29CF-0DD2-4901-8CDF-07146E2688B1}"/>
            </a:ext>
          </a:extLst>
        </xdr:cNvPr>
        <xdr:cNvSpPr txBox="1"/>
      </xdr:nvSpPr>
      <xdr:spPr>
        <a:xfrm>
          <a:off x="3170564" y="1699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14532</xdr:rowOff>
    </xdr:from>
    <xdr:ext cx="405111" cy="259045"/>
    <xdr:sp macro="" textlink="">
      <xdr:nvSpPr>
        <xdr:cNvPr id="435" name="n_2mainValue【市民会館】&#10;有形固定資産減価償却率">
          <a:extLst>
            <a:ext uri="{FF2B5EF4-FFF2-40B4-BE49-F238E27FC236}">
              <a16:creationId xmlns:a16="http://schemas.microsoft.com/office/drawing/2014/main" id="{3E343C12-9542-4503-9A2D-1DAE9C458A6A}"/>
            </a:ext>
          </a:extLst>
        </xdr:cNvPr>
        <xdr:cNvSpPr txBox="1"/>
      </xdr:nvSpPr>
      <xdr:spPr>
        <a:xfrm>
          <a:off x="2385704" y="1694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141895</xdr:rowOff>
    </xdr:from>
    <xdr:ext cx="405111" cy="259045"/>
    <xdr:sp macro="" textlink="">
      <xdr:nvSpPr>
        <xdr:cNvPr id="436" name="n_3mainValue【市民会館】&#10;有形固定資産減価償却率">
          <a:extLst>
            <a:ext uri="{FF2B5EF4-FFF2-40B4-BE49-F238E27FC236}">
              <a16:creationId xmlns:a16="http://schemas.microsoft.com/office/drawing/2014/main" id="{E40A8144-59DD-453E-9A6B-A00B57441C50}"/>
            </a:ext>
          </a:extLst>
        </xdr:cNvPr>
        <xdr:cNvSpPr txBox="1"/>
      </xdr:nvSpPr>
      <xdr:spPr>
        <a:xfrm>
          <a:off x="1611004" y="1690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37" name="n_4mainValue【市民会館】&#10;有形固定資産減価償却率">
          <a:extLst>
            <a:ext uri="{FF2B5EF4-FFF2-40B4-BE49-F238E27FC236}">
              <a16:creationId xmlns:a16="http://schemas.microsoft.com/office/drawing/2014/main" id="{94358BD8-EC17-48D1-B411-F037AFA3179C}"/>
            </a:ext>
          </a:extLst>
        </xdr:cNvPr>
        <xdr:cNvSpPr txBox="1"/>
      </xdr:nvSpPr>
      <xdr:spPr>
        <a:xfrm>
          <a:off x="83630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1AEBA15-6713-4DE0-90B8-1C64ACB59BF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89CC57A-05A7-4961-BCF9-9BC9B91251D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1F964FE-1E58-4550-A349-E4357D9A105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B622E2A5-597D-4C9F-B901-8B6BD80A93C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586F328-5036-4215-8DB5-191ECCD4414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D61DF1B-421D-45A1-AA22-25257C72F7F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CFE87B9-F350-4F6A-B4C2-7BD9EBFE23D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4C43700-CAA7-4B24-B264-1009387DBC3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6F1273A-7CA6-4758-B385-DFF8CC5DE7C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1B9EB9E-1A60-43E5-A023-64412A57C7E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8B7615B-19C8-44FA-98BE-EE6A894C6CA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CEDDFDC-B24B-4DD6-AFC7-73E1C3C3CF9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5B1088CE-61BE-4EB2-98CA-63C0C3E6B74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E8B9689-F595-462B-BBF4-E829400A4BC2}"/>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DF13783-E0A0-4E96-911E-E8B9D0F46BF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1812AF8-E595-4BC0-AD56-5CABF8E3A92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FEDFED5-9B83-45A3-86CA-D0A56DF501C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447ABE0-FB94-4B26-9844-E04365D79B4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36CBDB0-D432-4268-AF4B-F136197AECD4}"/>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ED3E604-C1D5-4016-A30D-7506D97886F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46063FA-8E2E-465A-ADC3-1EAC942584B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961BA1C1-D6C8-4282-8D9B-5EE71CAD1F5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C12153A-4E86-47F7-8FF0-FA077F5B692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EF212F5-7868-4694-A2D9-B49996FFEBC4}"/>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3FA7AB12-9B0D-43EB-8EDD-8F0481CA3593}"/>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7D268855-D35B-4A82-AF81-C42BFF234F8C}"/>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E23B28AA-2660-4944-ADBD-21B3A97FFF51}"/>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DD6BA8C8-81FF-4CEF-B0D5-0C024318D729}"/>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FB357408-0D53-4219-BC19-FD7396152D26}"/>
            </a:ext>
          </a:extLst>
        </xdr:cNvPr>
        <xdr:cNvSpPr txBox="1"/>
      </xdr:nvSpPr>
      <xdr:spPr>
        <a:xfrm>
          <a:off x="9258300" y="17809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BA08AB3E-5A62-4B2A-B193-3204E85C2244}"/>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A4D9687A-A90D-47FA-9E3F-874251695040}"/>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540D31B5-D9F9-4B5E-B198-A7B4F0854F8E}"/>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59689</xdr:rowOff>
    </xdr:from>
    <xdr:to>
      <xdr:col>41</xdr:col>
      <xdr:colOff>101600</xdr:colOff>
      <xdr:row>106</xdr:row>
      <xdr:rowOff>161289</xdr:rowOff>
    </xdr:to>
    <xdr:sp macro="" textlink="">
      <xdr:nvSpPr>
        <xdr:cNvPr id="470" name="フローチャート: 判断 469">
          <a:extLst>
            <a:ext uri="{FF2B5EF4-FFF2-40B4-BE49-F238E27FC236}">
              <a16:creationId xmlns:a16="http://schemas.microsoft.com/office/drawing/2014/main" id="{1EB6A4D6-86EB-4105-9F7B-8FD363037C4B}"/>
            </a:ext>
          </a:extLst>
        </xdr:cNvPr>
        <xdr:cNvSpPr/>
      </xdr:nvSpPr>
      <xdr:spPr>
        <a:xfrm>
          <a:off x="6873240" y="1782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107314</xdr:rowOff>
    </xdr:from>
    <xdr:to>
      <xdr:col>36</xdr:col>
      <xdr:colOff>165100</xdr:colOff>
      <xdr:row>107</xdr:row>
      <xdr:rowOff>37464</xdr:rowOff>
    </xdr:to>
    <xdr:sp macro="" textlink="">
      <xdr:nvSpPr>
        <xdr:cNvPr id="471" name="フローチャート: 判断 470">
          <a:extLst>
            <a:ext uri="{FF2B5EF4-FFF2-40B4-BE49-F238E27FC236}">
              <a16:creationId xmlns:a16="http://schemas.microsoft.com/office/drawing/2014/main" id="{98259530-ECC1-4B72-8B7E-2EEDE1A9B1C7}"/>
            </a:ext>
          </a:extLst>
        </xdr:cNvPr>
        <xdr:cNvSpPr/>
      </xdr:nvSpPr>
      <xdr:spPr>
        <a:xfrm>
          <a:off x="6098540" y="17877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132075A-9D80-4140-A94B-A011F7AF5D6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9A0EC01-6CA4-4439-BBA7-32F19AA798D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B1FA2FE-D080-4B05-9A1D-35C28CDFB46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9721720-F0C0-4BD5-BCE6-5CCDFF0A746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F597162-EE2F-4623-950F-C3F2B7CF4F9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164464</xdr:rowOff>
    </xdr:from>
    <xdr:to>
      <xdr:col>55</xdr:col>
      <xdr:colOff>50800</xdr:colOff>
      <xdr:row>104</xdr:row>
      <xdr:rowOff>94614</xdr:rowOff>
    </xdr:to>
    <xdr:sp macro="" textlink="">
      <xdr:nvSpPr>
        <xdr:cNvPr id="477" name="楕円 476">
          <a:extLst>
            <a:ext uri="{FF2B5EF4-FFF2-40B4-BE49-F238E27FC236}">
              <a16:creationId xmlns:a16="http://schemas.microsoft.com/office/drawing/2014/main" id="{D5F6CC9A-64F4-4C7F-AE63-06F6496712F3}"/>
            </a:ext>
          </a:extLst>
        </xdr:cNvPr>
        <xdr:cNvSpPr/>
      </xdr:nvSpPr>
      <xdr:spPr>
        <a:xfrm>
          <a:off x="9192260" y="17431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15891</xdr:rowOff>
    </xdr:from>
    <xdr:ext cx="469744" cy="259045"/>
    <xdr:sp macro="" textlink="">
      <xdr:nvSpPr>
        <xdr:cNvPr id="478" name="【市民会館】&#10;一人当たり面積該当値テキスト">
          <a:extLst>
            <a:ext uri="{FF2B5EF4-FFF2-40B4-BE49-F238E27FC236}">
              <a16:creationId xmlns:a16="http://schemas.microsoft.com/office/drawing/2014/main" id="{B6F965B3-0959-4DFC-9E4F-43EACE19B0BA}"/>
            </a:ext>
          </a:extLst>
        </xdr:cNvPr>
        <xdr:cNvSpPr txBox="1"/>
      </xdr:nvSpPr>
      <xdr:spPr>
        <a:xfrm>
          <a:off x="9258300" y="1728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52070</xdr:rowOff>
    </xdr:from>
    <xdr:to>
      <xdr:col>50</xdr:col>
      <xdr:colOff>165100</xdr:colOff>
      <xdr:row>104</xdr:row>
      <xdr:rowOff>153670</xdr:rowOff>
    </xdr:to>
    <xdr:sp macro="" textlink="">
      <xdr:nvSpPr>
        <xdr:cNvPr id="479" name="楕円 478">
          <a:extLst>
            <a:ext uri="{FF2B5EF4-FFF2-40B4-BE49-F238E27FC236}">
              <a16:creationId xmlns:a16="http://schemas.microsoft.com/office/drawing/2014/main" id="{39621FB1-8541-4D08-8983-121E027CACEE}"/>
            </a:ext>
          </a:extLst>
        </xdr:cNvPr>
        <xdr:cNvSpPr/>
      </xdr:nvSpPr>
      <xdr:spPr>
        <a:xfrm>
          <a:off x="8445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43814</xdr:rowOff>
    </xdr:from>
    <xdr:to>
      <xdr:col>55</xdr:col>
      <xdr:colOff>0</xdr:colOff>
      <xdr:row>104</xdr:row>
      <xdr:rowOff>102870</xdr:rowOff>
    </xdr:to>
    <xdr:cxnSp macro="">
      <xdr:nvCxnSpPr>
        <xdr:cNvPr id="480" name="直線コネクタ 479">
          <a:extLst>
            <a:ext uri="{FF2B5EF4-FFF2-40B4-BE49-F238E27FC236}">
              <a16:creationId xmlns:a16="http://schemas.microsoft.com/office/drawing/2014/main" id="{637364B7-723D-4D48-B948-E8782D348F11}"/>
            </a:ext>
          </a:extLst>
        </xdr:cNvPr>
        <xdr:cNvCxnSpPr/>
      </xdr:nvCxnSpPr>
      <xdr:spPr>
        <a:xfrm flipV="1">
          <a:off x="8496300" y="17478374"/>
          <a:ext cx="7239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481" name="楕円 480">
          <a:extLst>
            <a:ext uri="{FF2B5EF4-FFF2-40B4-BE49-F238E27FC236}">
              <a16:creationId xmlns:a16="http://schemas.microsoft.com/office/drawing/2014/main" id="{1C4709F8-0692-4A7D-87C4-3FA314861744}"/>
            </a:ext>
          </a:extLst>
        </xdr:cNvPr>
        <xdr:cNvSpPr/>
      </xdr:nvSpPr>
      <xdr:spPr>
        <a:xfrm>
          <a:off x="7670800" y="17501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102870</xdr:rowOff>
    </xdr:from>
    <xdr:to>
      <xdr:col>50</xdr:col>
      <xdr:colOff>114300</xdr:colOff>
      <xdr:row>104</xdr:row>
      <xdr:rowOff>118111</xdr:rowOff>
    </xdr:to>
    <xdr:cxnSp macro="">
      <xdr:nvCxnSpPr>
        <xdr:cNvPr id="482" name="直線コネクタ 481">
          <a:extLst>
            <a:ext uri="{FF2B5EF4-FFF2-40B4-BE49-F238E27FC236}">
              <a16:creationId xmlns:a16="http://schemas.microsoft.com/office/drawing/2014/main" id="{C956C654-A4E9-4DD5-A7E6-660D485BC30E}"/>
            </a:ext>
          </a:extLst>
        </xdr:cNvPr>
        <xdr:cNvCxnSpPr/>
      </xdr:nvCxnSpPr>
      <xdr:spPr>
        <a:xfrm flipV="1">
          <a:off x="7713980" y="1753743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80645</xdr:rowOff>
    </xdr:from>
    <xdr:to>
      <xdr:col>41</xdr:col>
      <xdr:colOff>101600</xdr:colOff>
      <xdr:row>105</xdr:row>
      <xdr:rowOff>10795</xdr:rowOff>
    </xdr:to>
    <xdr:sp macro="" textlink="">
      <xdr:nvSpPr>
        <xdr:cNvPr id="483" name="楕円 482">
          <a:extLst>
            <a:ext uri="{FF2B5EF4-FFF2-40B4-BE49-F238E27FC236}">
              <a16:creationId xmlns:a16="http://schemas.microsoft.com/office/drawing/2014/main" id="{3D4D7C56-3846-41FB-B71C-A1445AD15FF8}"/>
            </a:ext>
          </a:extLst>
        </xdr:cNvPr>
        <xdr:cNvSpPr/>
      </xdr:nvSpPr>
      <xdr:spPr>
        <a:xfrm>
          <a:off x="6873240" y="17515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131445</xdr:rowOff>
    </xdr:to>
    <xdr:cxnSp macro="">
      <xdr:nvCxnSpPr>
        <xdr:cNvPr id="484" name="直線コネクタ 483">
          <a:extLst>
            <a:ext uri="{FF2B5EF4-FFF2-40B4-BE49-F238E27FC236}">
              <a16:creationId xmlns:a16="http://schemas.microsoft.com/office/drawing/2014/main" id="{5E3597E5-7DBD-4959-AF23-7172752115EA}"/>
            </a:ext>
          </a:extLst>
        </xdr:cNvPr>
        <xdr:cNvCxnSpPr/>
      </xdr:nvCxnSpPr>
      <xdr:spPr>
        <a:xfrm flipV="1">
          <a:off x="6924040" y="1755267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97789</xdr:rowOff>
    </xdr:from>
    <xdr:to>
      <xdr:col>36</xdr:col>
      <xdr:colOff>165100</xdr:colOff>
      <xdr:row>105</xdr:row>
      <xdr:rowOff>27939</xdr:rowOff>
    </xdr:to>
    <xdr:sp macro="" textlink="">
      <xdr:nvSpPr>
        <xdr:cNvPr id="485" name="楕円 484">
          <a:extLst>
            <a:ext uri="{FF2B5EF4-FFF2-40B4-BE49-F238E27FC236}">
              <a16:creationId xmlns:a16="http://schemas.microsoft.com/office/drawing/2014/main" id="{450C6C97-9C45-4969-9FCD-E3EB918FA383}"/>
            </a:ext>
          </a:extLst>
        </xdr:cNvPr>
        <xdr:cNvSpPr/>
      </xdr:nvSpPr>
      <xdr:spPr>
        <a:xfrm>
          <a:off x="6098540" y="17532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131445</xdr:rowOff>
    </xdr:from>
    <xdr:to>
      <xdr:col>41</xdr:col>
      <xdr:colOff>50800</xdr:colOff>
      <xdr:row>104</xdr:row>
      <xdr:rowOff>148589</xdr:rowOff>
    </xdr:to>
    <xdr:cxnSp macro="">
      <xdr:nvCxnSpPr>
        <xdr:cNvPr id="486" name="直線コネクタ 485">
          <a:extLst>
            <a:ext uri="{FF2B5EF4-FFF2-40B4-BE49-F238E27FC236}">
              <a16:creationId xmlns:a16="http://schemas.microsoft.com/office/drawing/2014/main" id="{B85455A3-5F3D-426C-8126-DCBFCE6C32BC}"/>
            </a:ext>
          </a:extLst>
        </xdr:cNvPr>
        <xdr:cNvCxnSpPr/>
      </xdr:nvCxnSpPr>
      <xdr:spPr>
        <a:xfrm flipV="1">
          <a:off x="6149340" y="17566005"/>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E20826DF-EFDD-461F-8502-88966205806C}"/>
            </a:ext>
          </a:extLst>
        </xdr:cNvPr>
        <xdr:cNvSpPr txBox="1"/>
      </xdr:nvSpPr>
      <xdr:spPr>
        <a:xfrm>
          <a:off x="827158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5987FB6D-1F5F-473F-9144-024E29BC92C9}"/>
            </a:ext>
          </a:extLst>
        </xdr:cNvPr>
        <xdr:cNvSpPr txBox="1"/>
      </xdr:nvSpPr>
      <xdr:spPr>
        <a:xfrm>
          <a:off x="7509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152416</xdr:rowOff>
    </xdr:from>
    <xdr:ext cx="469744" cy="259045"/>
    <xdr:sp macro="" textlink="">
      <xdr:nvSpPr>
        <xdr:cNvPr id="489" name="n_3aveValue【市民会館】&#10;一人当たり面積">
          <a:extLst>
            <a:ext uri="{FF2B5EF4-FFF2-40B4-BE49-F238E27FC236}">
              <a16:creationId xmlns:a16="http://schemas.microsoft.com/office/drawing/2014/main" id="{1AD65041-87BC-405C-A93D-76F9F543103E}"/>
            </a:ext>
          </a:extLst>
        </xdr:cNvPr>
        <xdr:cNvSpPr txBox="1"/>
      </xdr:nvSpPr>
      <xdr:spPr>
        <a:xfrm>
          <a:off x="671202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28591</xdr:rowOff>
    </xdr:from>
    <xdr:ext cx="469744" cy="259045"/>
    <xdr:sp macro="" textlink="">
      <xdr:nvSpPr>
        <xdr:cNvPr id="490" name="n_4aveValue【市民会館】&#10;一人当たり面積">
          <a:extLst>
            <a:ext uri="{FF2B5EF4-FFF2-40B4-BE49-F238E27FC236}">
              <a16:creationId xmlns:a16="http://schemas.microsoft.com/office/drawing/2014/main" id="{A727A602-8EA0-4742-8D62-F48577CA1902}"/>
            </a:ext>
          </a:extLst>
        </xdr:cNvPr>
        <xdr:cNvSpPr txBox="1"/>
      </xdr:nvSpPr>
      <xdr:spPr>
        <a:xfrm>
          <a:off x="5937327" y="1796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170197</xdr:rowOff>
    </xdr:from>
    <xdr:ext cx="469744" cy="259045"/>
    <xdr:sp macro="" textlink="">
      <xdr:nvSpPr>
        <xdr:cNvPr id="491" name="n_1mainValue【市民会館】&#10;一人当たり面積">
          <a:extLst>
            <a:ext uri="{FF2B5EF4-FFF2-40B4-BE49-F238E27FC236}">
              <a16:creationId xmlns:a16="http://schemas.microsoft.com/office/drawing/2014/main" id="{69E58B35-D4A7-47D1-9611-644F03C8B222}"/>
            </a:ext>
          </a:extLst>
        </xdr:cNvPr>
        <xdr:cNvSpPr txBox="1"/>
      </xdr:nvSpPr>
      <xdr:spPr>
        <a:xfrm>
          <a:off x="827158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492" name="n_2mainValue【市民会館】&#10;一人当たり面積">
          <a:extLst>
            <a:ext uri="{FF2B5EF4-FFF2-40B4-BE49-F238E27FC236}">
              <a16:creationId xmlns:a16="http://schemas.microsoft.com/office/drawing/2014/main" id="{21D80DB5-22D2-4D98-90C4-4D40C2E14690}"/>
            </a:ext>
          </a:extLst>
        </xdr:cNvPr>
        <xdr:cNvSpPr txBox="1"/>
      </xdr:nvSpPr>
      <xdr:spPr>
        <a:xfrm>
          <a:off x="7509587" y="1728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27322</xdr:rowOff>
    </xdr:from>
    <xdr:ext cx="469744" cy="259045"/>
    <xdr:sp macro="" textlink="">
      <xdr:nvSpPr>
        <xdr:cNvPr id="493" name="n_3mainValue【市民会館】&#10;一人当たり面積">
          <a:extLst>
            <a:ext uri="{FF2B5EF4-FFF2-40B4-BE49-F238E27FC236}">
              <a16:creationId xmlns:a16="http://schemas.microsoft.com/office/drawing/2014/main" id="{F86827A9-757B-475F-93EB-A30AF4B51F7D}"/>
            </a:ext>
          </a:extLst>
        </xdr:cNvPr>
        <xdr:cNvSpPr txBox="1"/>
      </xdr:nvSpPr>
      <xdr:spPr>
        <a:xfrm>
          <a:off x="6712027" y="172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44466</xdr:rowOff>
    </xdr:from>
    <xdr:ext cx="469744" cy="259045"/>
    <xdr:sp macro="" textlink="">
      <xdr:nvSpPr>
        <xdr:cNvPr id="494" name="n_4mainValue【市民会館】&#10;一人当たり面積">
          <a:extLst>
            <a:ext uri="{FF2B5EF4-FFF2-40B4-BE49-F238E27FC236}">
              <a16:creationId xmlns:a16="http://schemas.microsoft.com/office/drawing/2014/main" id="{FA5EE9A1-21E5-4EE6-B726-C2C80644F164}"/>
            </a:ext>
          </a:extLst>
        </xdr:cNvPr>
        <xdr:cNvSpPr txBox="1"/>
      </xdr:nvSpPr>
      <xdr:spPr>
        <a:xfrm>
          <a:off x="5937327" y="1731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FA45097-F84E-4750-807B-86D87CE66F2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E9FBEBB-4287-4E7D-BD9F-AFCABAE793E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B2E5956-04CE-449D-85B5-79BEA201E8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7EB558C-5976-48C5-82A6-C51DD7D953C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85D7258-7325-4CDE-BBA4-EBD7AB99BE0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21A4152F-DE79-4D4C-A806-F5E720B41C7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3236FC5-C21D-4BD2-BF15-0B1ADBB3066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689C0A4-7FFA-48E7-A816-CE4373ACAD0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BC44E9C-B1B8-46EE-A4EA-64C7F94E5E3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893AD25-5144-4548-9A2E-2C233612D33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52011D9A-2C7A-41FC-B863-15D5FD0C025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DF536F70-E546-4DBF-96D7-04DA6480B35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B7BCB868-1933-4A10-8089-67CA6A4227F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575C5C12-6A72-4E6E-A6EA-0F067C101D7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1E7BCAD7-FA1D-4AC9-8B6D-266851B27D7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16DB603D-52DF-429C-A2FD-79E16FA96F7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45ABDDEE-72E3-440B-8A76-860A2E676EA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FAAB5B-307E-4A12-9C15-709EF1BBB10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86030951-24ED-4984-BEF7-C6863BDB4CD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CD88EA04-0C2B-410E-B8B8-5E3A3AD6B42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FC17AF95-E2CB-4C4B-A832-E533E3522B5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9F3503F-072A-4401-A741-12B721F07D1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B6720AAF-9539-401D-B0A1-6CB44F7661C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40E74A3F-7FF9-457D-8672-543DDF0BD95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397DDD7E-48C8-4F7A-9286-FF49B5AB544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9A2AE46C-6213-47AB-AF8E-6836DA629577}"/>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94A32F92-1224-438C-86A2-A93ED96725B3}"/>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AEDF87B5-8599-4AAD-955E-A1D01A3DD508}"/>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CF0C5A8F-BA57-48B6-87DD-E46014C0DFF9}"/>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C17C05F-E488-4A33-A9E5-10523913B10D}"/>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B456058-AA99-463E-A33E-338F07D8616C}"/>
            </a:ext>
          </a:extLst>
        </xdr:cNvPr>
        <xdr:cNvSpPr txBox="1"/>
      </xdr:nvSpPr>
      <xdr:spPr>
        <a:xfrm>
          <a:off x="1441450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C7C48618-1925-4C87-8067-0CDF11B6EC2A}"/>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F922559E-3A4C-485A-B9D9-A0F00D8FFE30}"/>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0AE7D65-505F-4DCA-9D00-53177F46EE5B}"/>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29" name="フローチャート: 判断 528">
          <a:extLst>
            <a:ext uri="{FF2B5EF4-FFF2-40B4-BE49-F238E27FC236}">
              <a16:creationId xmlns:a16="http://schemas.microsoft.com/office/drawing/2014/main" id="{3065E750-5D56-4F3F-8CBC-77C04907966E}"/>
            </a:ext>
          </a:extLst>
        </xdr:cNvPr>
        <xdr:cNvSpPr/>
      </xdr:nvSpPr>
      <xdr:spPr>
        <a:xfrm>
          <a:off x="12029440" y="653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142966</xdr:rowOff>
    </xdr:from>
    <xdr:to>
      <xdr:col>67</xdr:col>
      <xdr:colOff>101600</xdr:colOff>
      <xdr:row>39</xdr:row>
      <xdr:rowOff>73116</xdr:rowOff>
    </xdr:to>
    <xdr:sp macro="" textlink="">
      <xdr:nvSpPr>
        <xdr:cNvPr id="530" name="フローチャート: 判断 529">
          <a:extLst>
            <a:ext uri="{FF2B5EF4-FFF2-40B4-BE49-F238E27FC236}">
              <a16:creationId xmlns:a16="http://schemas.microsoft.com/office/drawing/2014/main" id="{9654E45E-B6D7-4B0E-BC8C-DB91078012F1}"/>
            </a:ext>
          </a:extLst>
        </xdr:cNvPr>
        <xdr:cNvSpPr/>
      </xdr:nvSpPr>
      <xdr:spPr>
        <a:xfrm>
          <a:off x="11231880" y="6513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8A3618A-3EAF-4926-88AB-E4F709CEB4A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1AAB730-AEDA-470C-B392-79EB0C024FC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A1768D3-B9FB-4371-85DD-34F7A3F2A77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3AC5F3F-C110-4829-969D-8408E50AB59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68C934D-DB22-42F7-8298-54746D49E8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536" name="楕円 535">
          <a:extLst>
            <a:ext uri="{FF2B5EF4-FFF2-40B4-BE49-F238E27FC236}">
              <a16:creationId xmlns:a16="http://schemas.microsoft.com/office/drawing/2014/main" id="{C3A1D5F3-C99E-48C9-9D15-D1752E18CEF3}"/>
            </a:ext>
          </a:extLst>
        </xdr:cNvPr>
        <xdr:cNvSpPr/>
      </xdr:nvSpPr>
      <xdr:spPr>
        <a:xfrm>
          <a:off x="14325600" y="6267269"/>
          <a:ext cx="9398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B238D7C-5299-4012-A76D-4742315B441C}"/>
            </a:ext>
          </a:extLst>
        </xdr:cNvPr>
        <xdr:cNvSpPr txBox="1"/>
      </xdr:nvSpPr>
      <xdr:spPr>
        <a:xfrm>
          <a:off x="14414500" y="612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538" name="楕円 537">
          <a:extLst>
            <a:ext uri="{FF2B5EF4-FFF2-40B4-BE49-F238E27FC236}">
              <a16:creationId xmlns:a16="http://schemas.microsoft.com/office/drawing/2014/main" id="{DDBAA83C-55D1-48DA-BA48-05AAAF94AEE0}"/>
            </a:ext>
          </a:extLst>
        </xdr:cNvPr>
        <xdr:cNvSpPr/>
      </xdr:nvSpPr>
      <xdr:spPr>
        <a:xfrm>
          <a:off x="1357884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115389</xdr:rowOff>
    </xdr:from>
    <xdr:to>
      <xdr:col>85</xdr:col>
      <xdr:colOff>127000</xdr:colOff>
      <xdr:row>40</xdr:row>
      <xdr:rowOff>89263</xdr:rowOff>
    </xdr:to>
    <xdr:cxnSp macro="">
      <xdr:nvCxnSpPr>
        <xdr:cNvPr id="539" name="直線コネクタ 538">
          <a:extLst>
            <a:ext uri="{FF2B5EF4-FFF2-40B4-BE49-F238E27FC236}">
              <a16:creationId xmlns:a16="http://schemas.microsoft.com/office/drawing/2014/main" id="{491DE854-A134-4E4D-B1E0-4089E9E60AA4}"/>
            </a:ext>
          </a:extLst>
        </xdr:cNvPr>
        <xdr:cNvCxnSpPr/>
      </xdr:nvCxnSpPr>
      <xdr:spPr>
        <a:xfrm flipV="1">
          <a:off x="13629640" y="6318069"/>
          <a:ext cx="74676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540" name="楕円 539">
          <a:extLst>
            <a:ext uri="{FF2B5EF4-FFF2-40B4-BE49-F238E27FC236}">
              <a16:creationId xmlns:a16="http://schemas.microsoft.com/office/drawing/2014/main" id="{9EFF720D-BCF2-4123-81A6-8E632D1A029D}"/>
            </a:ext>
          </a:extLst>
        </xdr:cNvPr>
        <xdr:cNvSpPr/>
      </xdr:nvSpPr>
      <xdr:spPr>
        <a:xfrm>
          <a:off x="12804140" y="6703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89263</xdr:rowOff>
    </xdr:to>
    <xdr:cxnSp macro="">
      <xdr:nvCxnSpPr>
        <xdr:cNvPr id="541" name="直線コネクタ 540">
          <a:extLst>
            <a:ext uri="{FF2B5EF4-FFF2-40B4-BE49-F238E27FC236}">
              <a16:creationId xmlns:a16="http://schemas.microsoft.com/office/drawing/2014/main" id="{F20CC577-F539-4DF5-B0A3-1317598C1AE2}"/>
            </a:ext>
          </a:extLst>
        </xdr:cNvPr>
        <xdr:cNvCxnSpPr/>
      </xdr:nvCxnSpPr>
      <xdr:spPr>
        <a:xfrm>
          <a:off x="12854940" y="675077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121738</xdr:rowOff>
    </xdr:from>
    <xdr:to>
      <xdr:col>72</xdr:col>
      <xdr:colOff>38100</xdr:colOff>
      <xdr:row>40</xdr:row>
      <xdr:rowOff>51888</xdr:rowOff>
    </xdr:to>
    <xdr:sp macro="" textlink="">
      <xdr:nvSpPr>
        <xdr:cNvPr id="542" name="楕円 541">
          <a:extLst>
            <a:ext uri="{FF2B5EF4-FFF2-40B4-BE49-F238E27FC236}">
              <a16:creationId xmlns:a16="http://schemas.microsoft.com/office/drawing/2014/main" id="{52C7570C-50F1-44F5-A362-8C6F5B75552C}"/>
            </a:ext>
          </a:extLst>
        </xdr:cNvPr>
        <xdr:cNvSpPr/>
      </xdr:nvSpPr>
      <xdr:spPr>
        <a:xfrm>
          <a:off x="12029440" y="6659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45176</xdr:rowOff>
    </xdr:to>
    <xdr:cxnSp macro="">
      <xdr:nvCxnSpPr>
        <xdr:cNvPr id="543" name="直線コネクタ 542">
          <a:extLst>
            <a:ext uri="{FF2B5EF4-FFF2-40B4-BE49-F238E27FC236}">
              <a16:creationId xmlns:a16="http://schemas.microsoft.com/office/drawing/2014/main" id="{4067385C-C722-4D3D-870E-1358E96D2070}"/>
            </a:ext>
          </a:extLst>
        </xdr:cNvPr>
        <xdr:cNvCxnSpPr/>
      </xdr:nvCxnSpPr>
      <xdr:spPr>
        <a:xfrm>
          <a:off x="12072620" y="6706688"/>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4" name="楕円 543">
          <a:extLst>
            <a:ext uri="{FF2B5EF4-FFF2-40B4-BE49-F238E27FC236}">
              <a16:creationId xmlns:a16="http://schemas.microsoft.com/office/drawing/2014/main" id="{D49FCC49-C21C-4BE4-9773-AAC8F90DF319}"/>
            </a:ext>
          </a:extLst>
        </xdr:cNvPr>
        <xdr:cNvSpPr/>
      </xdr:nvSpPr>
      <xdr:spPr>
        <a:xfrm>
          <a:off x="11231880" y="661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40</xdr:row>
      <xdr:rowOff>1088</xdr:rowOff>
    </xdr:to>
    <xdr:cxnSp macro="">
      <xdr:nvCxnSpPr>
        <xdr:cNvPr id="545" name="直線コネクタ 544">
          <a:extLst>
            <a:ext uri="{FF2B5EF4-FFF2-40B4-BE49-F238E27FC236}">
              <a16:creationId xmlns:a16="http://schemas.microsoft.com/office/drawing/2014/main" id="{12216FAA-DD09-4C7B-AAAD-BE32E5ED37D6}"/>
            </a:ext>
          </a:extLst>
        </xdr:cNvPr>
        <xdr:cNvCxnSpPr/>
      </xdr:nvCxnSpPr>
      <xdr:spPr>
        <a:xfrm>
          <a:off x="11282680" y="6666411"/>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5C523EC8-39CF-43D7-8CA2-661BAFA0F984}"/>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41FC53A0-C11F-4FB2-AD24-ABDA1B73AD3E}"/>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AE8A6499-029A-4B85-BA22-93D27396F1AE}"/>
            </a:ext>
          </a:extLst>
        </xdr:cNvPr>
        <xdr:cNvSpPr txBox="1"/>
      </xdr:nvSpPr>
      <xdr:spPr>
        <a:xfrm>
          <a:off x="119005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89643</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BEC90B2-1A8B-4B96-A7AC-4DDF5A094E4B}"/>
            </a:ext>
          </a:extLst>
        </xdr:cNvPr>
        <xdr:cNvSpPr txBox="1"/>
      </xdr:nvSpPr>
      <xdr:spPr>
        <a:xfrm>
          <a:off x="1110298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5DFB060-5066-406D-BAB9-828BE6C3A32D}"/>
            </a:ext>
          </a:extLst>
        </xdr:cNvPr>
        <xdr:cNvSpPr txBox="1"/>
      </xdr:nvSpPr>
      <xdr:spPr>
        <a:xfrm>
          <a:off x="1343724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312EA77E-9631-4D60-82C6-9B5C55D72A1E}"/>
            </a:ext>
          </a:extLst>
        </xdr:cNvPr>
        <xdr:cNvSpPr txBox="1"/>
      </xdr:nvSpPr>
      <xdr:spPr>
        <a:xfrm>
          <a:off x="12675244" y="679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43015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82F7173C-E071-48F8-B333-7C585AAB036C}"/>
            </a:ext>
          </a:extLst>
        </xdr:cNvPr>
        <xdr:cNvSpPr txBox="1"/>
      </xdr:nvSpPr>
      <xdr:spPr>
        <a:xfrm>
          <a:off x="11900544" y="674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80C94D0-E2B9-4F83-A980-4C81CF7F8D01}"/>
            </a:ext>
          </a:extLst>
        </xdr:cNvPr>
        <xdr:cNvSpPr txBox="1"/>
      </xdr:nvSpPr>
      <xdr:spPr>
        <a:xfrm>
          <a:off x="11102984" y="67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94081F7-EBBB-444D-A95C-5CC6F41DF42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E1B1C385-A59D-4A9B-ACF5-DEB1E4BF909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FA0D1C7-1315-4586-A0FE-67FA51A05D3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6A69C543-368C-405B-BFE2-9FFDF987FE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2099AEF-3292-4283-9172-4EAF20AC013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B1B40A2-4514-48E7-B9E7-DDA50FE2E18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94C4E175-9895-44A2-9DD8-07FD61D57C4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A6D7C11-2EDC-4663-8AF6-730A5F602C1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F11436DD-0D7E-47E4-833E-50D72874404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24D0F9E-88F2-46E5-844F-61D942E176C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DD7740E3-DC7F-4A00-A83C-99C16F017DAB}"/>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9F0BCC27-791D-48AA-A7EB-C6F468AD90D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64781D7F-28AB-4144-9466-683786607B8B}"/>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63349B74-500E-4F75-A801-6CC5C6A26B9F}"/>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574C9E11-A9F9-46D1-8FAA-70696A6A8967}"/>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C59256D1-2D75-4DC6-982B-DA98EEDDFAC5}"/>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A6B7711A-DA52-42C1-98D9-33DB633D01F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23CFC1FF-9F2D-44A3-81C8-5506536939F9}"/>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10539827-6B44-4D1F-B0EA-4244A7ED616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BE0233DB-D41F-4F35-AF02-3D371BAFEE1F}"/>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F8189220-D48A-4135-9962-0700D8BE4376}"/>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5E14C944-A4F6-479C-B8C4-2AE03747935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A5A3415B-6E67-4672-ABF1-3CD45547143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3D883CBE-683C-4787-8BA1-79643BF0221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4309639B-7636-4AB3-AF2B-BD1301C72D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7C97D401-3963-4E4F-A843-3A2FD3FB72BF}"/>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26AC939F-098E-4905-925F-75D91DD448A4}"/>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8064F13-065C-46AE-85A5-F8D9292EA34E}"/>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282D3AD8-124A-41E4-801D-4C61382F68D9}"/>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F896B9A7-D2E9-4523-B834-986A11F2C992}"/>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23912BD6-92BB-4398-B2BC-A371C100C181}"/>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947202E1-C27A-47C0-839F-B867245D1631}"/>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FF570CFB-08B1-460B-8C66-F194F518CAB5}"/>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F296658C-300D-49B8-B0F7-7F1CE5727FF9}"/>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250</xdr:rowOff>
    </xdr:from>
    <xdr:to>
      <xdr:col>102</xdr:col>
      <xdr:colOff>165100</xdr:colOff>
      <xdr:row>40</xdr:row>
      <xdr:rowOff>101850</xdr:rowOff>
    </xdr:to>
    <xdr:sp macro="" textlink="">
      <xdr:nvSpPr>
        <xdr:cNvPr id="588" name="フローチャート: 判断 587">
          <a:extLst>
            <a:ext uri="{FF2B5EF4-FFF2-40B4-BE49-F238E27FC236}">
              <a16:creationId xmlns:a16="http://schemas.microsoft.com/office/drawing/2014/main" id="{B504E8E2-E351-4497-B9DE-6FBF8B43B646}"/>
            </a:ext>
          </a:extLst>
        </xdr:cNvPr>
        <xdr:cNvSpPr/>
      </xdr:nvSpPr>
      <xdr:spPr>
        <a:xfrm>
          <a:off x="17162780" y="670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59761</xdr:rowOff>
    </xdr:from>
    <xdr:to>
      <xdr:col>98</xdr:col>
      <xdr:colOff>38100</xdr:colOff>
      <xdr:row>40</xdr:row>
      <xdr:rowOff>161361</xdr:rowOff>
    </xdr:to>
    <xdr:sp macro="" textlink="">
      <xdr:nvSpPr>
        <xdr:cNvPr id="589" name="フローチャート: 判断 588">
          <a:extLst>
            <a:ext uri="{FF2B5EF4-FFF2-40B4-BE49-F238E27FC236}">
              <a16:creationId xmlns:a16="http://schemas.microsoft.com/office/drawing/2014/main" id="{D704732E-5EFC-49BB-A5BD-1E47647EAFD8}"/>
            </a:ext>
          </a:extLst>
        </xdr:cNvPr>
        <xdr:cNvSpPr/>
      </xdr:nvSpPr>
      <xdr:spPr>
        <a:xfrm>
          <a:off x="16388080" y="6765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CF47076-9441-4CBB-9800-CF6A4055E61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66B7B7B-AF04-4D3F-92F4-2ED508CF25D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D7792D6-76A4-402D-85A4-A140F0DCE39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669CA41-2DA9-4A66-8131-7E426400588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DED5371-6072-4BC6-B526-A8B4A2C183E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169000</xdr:rowOff>
    </xdr:from>
    <xdr:to>
      <xdr:col>116</xdr:col>
      <xdr:colOff>114300</xdr:colOff>
      <xdr:row>39</xdr:row>
      <xdr:rowOff>99150</xdr:rowOff>
    </xdr:to>
    <xdr:sp macro="" textlink="">
      <xdr:nvSpPr>
        <xdr:cNvPr id="595" name="楕円 594">
          <a:extLst>
            <a:ext uri="{FF2B5EF4-FFF2-40B4-BE49-F238E27FC236}">
              <a16:creationId xmlns:a16="http://schemas.microsoft.com/office/drawing/2014/main" id="{D94BB716-6F50-41B4-911E-5272C4C64972}"/>
            </a:ext>
          </a:extLst>
        </xdr:cNvPr>
        <xdr:cNvSpPr/>
      </xdr:nvSpPr>
      <xdr:spPr>
        <a:xfrm>
          <a:off x="19458940" y="653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20427</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A1B5EEAA-A6AD-4DFB-8390-46A1DBB79B77}"/>
            </a:ext>
          </a:extLst>
        </xdr:cNvPr>
        <xdr:cNvSpPr txBox="1"/>
      </xdr:nvSpPr>
      <xdr:spPr>
        <a:xfrm>
          <a:off x="19547840" y="639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95172</xdr:rowOff>
    </xdr:from>
    <xdr:to>
      <xdr:col>112</xdr:col>
      <xdr:colOff>38100</xdr:colOff>
      <xdr:row>41</xdr:row>
      <xdr:rowOff>25322</xdr:rowOff>
    </xdr:to>
    <xdr:sp macro="" textlink="">
      <xdr:nvSpPr>
        <xdr:cNvPr id="597" name="楕円 596">
          <a:extLst>
            <a:ext uri="{FF2B5EF4-FFF2-40B4-BE49-F238E27FC236}">
              <a16:creationId xmlns:a16="http://schemas.microsoft.com/office/drawing/2014/main" id="{FC99A23D-A8BD-4DD3-99D9-A8976EDEE02D}"/>
            </a:ext>
          </a:extLst>
        </xdr:cNvPr>
        <xdr:cNvSpPr/>
      </xdr:nvSpPr>
      <xdr:spPr>
        <a:xfrm>
          <a:off x="18735040" y="6800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48350</xdr:rowOff>
    </xdr:from>
    <xdr:to>
      <xdr:col>116</xdr:col>
      <xdr:colOff>63500</xdr:colOff>
      <xdr:row>40</xdr:row>
      <xdr:rowOff>145972</xdr:rowOff>
    </xdr:to>
    <xdr:cxnSp macro="">
      <xdr:nvCxnSpPr>
        <xdr:cNvPr id="598" name="直線コネクタ 597">
          <a:extLst>
            <a:ext uri="{FF2B5EF4-FFF2-40B4-BE49-F238E27FC236}">
              <a16:creationId xmlns:a16="http://schemas.microsoft.com/office/drawing/2014/main" id="{709575B6-469E-488E-8E53-1BA13DF3BB61}"/>
            </a:ext>
          </a:extLst>
        </xdr:cNvPr>
        <xdr:cNvCxnSpPr/>
      </xdr:nvCxnSpPr>
      <xdr:spPr>
        <a:xfrm flipV="1">
          <a:off x="18778220" y="6586310"/>
          <a:ext cx="731520" cy="26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101008</xdr:rowOff>
    </xdr:from>
    <xdr:to>
      <xdr:col>107</xdr:col>
      <xdr:colOff>101600</xdr:colOff>
      <xdr:row>41</xdr:row>
      <xdr:rowOff>31158</xdr:rowOff>
    </xdr:to>
    <xdr:sp macro="" textlink="">
      <xdr:nvSpPr>
        <xdr:cNvPr id="599" name="楕円 598">
          <a:extLst>
            <a:ext uri="{FF2B5EF4-FFF2-40B4-BE49-F238E27FC236}">
              <a16:creationId xmlns:a16="http://schemas.microsoft.com/office/drawing/2014/main" id="{AB07A81B-7C6D-4A9A-A53D-83D1E902AE37}"/>
            </a:ext>
          </a:extLst>
        </xdr:cNvPr>
        <xdr:cNvSpPr/>
      </xdr:nvSpPr>
      <xdr:spPr>
        <a:xfrm>
          <a:off x="17937480" y="6806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145972</xdr:rowOff>
    </xdr:from>
    <xdr:to>
      <xdr:col>111</xdr:col>
      <xdr:colOff>177800</xdr:colOff>
      <xdr:row>40</xdr:row>
      <xdr:rowOff>151808</xdr:rowOff>
    </xdr:to>
    <xdr:cxnSp macro="">
      <xdr:nvCxnSpPr>
        <xdr:cNvPr id="600" name="直線コネクタ 599">
          <a:extLst>
            <a:ext uri="{FF2B5EF4-FFF2-40B4-BE49-F238E27FC236}">
              <a16:creationId xmlns:a16="http://schemas.microsoft.com/office/drawing/2014/main" id="{9644837F-7711-48EC-B85B-E8C67731D34E}"/>
            </a:ext>
          </a:extLst>
        </xdr:cNvPr>
        <xdr:cNvCxnSpPr/>
      </xdr:nvCxnSpPr>
      <xdr:spPr>
        <a:xfrm flipV="1">
          <a:off x="17988280" y="6851572"/>
          <a:ext cx="78994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106857</xdr:rowOff>
    </xdr:from>
    <xdr:to>
      <xdr:col>102</xdr:col>
      <xdr:colOff>165100</xdr:colOff>
      <xdr:row>41</xdr:row>
      <xdr:rowOff>37007</xdr:rowOff>
    </xdr:to>
    <xdr:sp macro="" textlink="">
      <xdr:nvSpPr>
        <xdr:cNvPr id="601" name="楕円 600">
          <a:extLst>
            <a:ext uri="{FF2B5EF4-FFF2-40B4-BE49-F238E27FC236}">
              <a16:creationId xmlns:a16="http://schemas.microsoft.com/office/drawing/2014/main" id="{F6FC126E-7FB8-4581-80DE-D54203BEFC1E}"/>
            </a:ext>
          </a:extLst>
        </xdr:cNvPr>
        <xdr:cNvSpPr/>
      </xdr:nvSpPr>
      <xdr:spPr>
        <a:xfrm>
          <a:off x="17162780" y="6812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151808</xdr:rowOff>
    </xdr:from>
    <xdr:to>
      <xdr:col>107</xdr:col>
      <xdr:colOff>50800</xdr:colOff>
      <xdr:row>40</xdr:row>
      <xdr:rowOff>157657</xdr:rowOff>
    </xdr:to>
    <xdr:cxnSp macro="">
      <xdr:nvCxnSpPr>
        <xdr:cNvPr id="602" name="直線コネクタ 601">
          <a:extLst>
            <a:ext uri="{FF2B5EF4-FFF2-40B4-BE49-F238E27FC236}">
              <a16:creationId xmlns:a16="http://schemas.microsoft.com/office/drawing/2014/main" id="{8E517D97-1E26-4CC7-AF99-8111B9745DF3}"/>
            </a:ext>
          </a:extLst>
        </xdr:cNvPr>
        <xdr:cNvCxnSpPr/>
      </xdr:nvCxnSpPr>
      <xdr:spPr>
        <a:xfrm flipV="1">
          <a:off x="17213580" y="6857408"/>
          <a:ext cx="7747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112261</xdr:rowOff>
    </xdr:from>
    <xdr:to>
      <xdr:col>98</xdr:col>
      <xdr:colOff>38100</xdr:colOff>
      <xdr:row>41</xdr:row>
      <xdr:rowOff>42411</xdr:rowOff>
    </xdr:to>
    <xdr:sp macro="" textlink="">
      <xdr:nvSpPr>
        <xdr:cNvPr id="603" name="楕円 602">
          <a:extLst>
            <a:ext uri="{FF2B5EF4-FFF2-40B4-BE49-F238E27FC236}">
              <a16:creationId xmlns:a16="http://schemas.microsoft.com/office/drawing/2014/main" id="{397B474D-AB7E-4CD1-A57C-38F7CF0FB80E}"/>
            </a:ext>
          </a:extLst>
        </xdr:cNvPr>
        <xdr:cNvSpPr/>
      </xdr:nvSpPr>
      <xdr:spPr>
        <a:xfrm>
          <a:off x="16388080" y="6817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157657</xdr:rowOff>
    </xdr:from>
    <xdr:to>
      <xdr:col>102</xdr:col>
      <xdr:colOff>114300</xdr:colOff>
      <xdr:row>40</xdr:row>
      <xdr:rowOff>163061</xdr:rowOff>
    </xdr:to>
    <xdr:cxnSp macro="">
      <xdr:nvCxnSpPr>
        <xdr:cNvPr id="604" name="直線コネクタ 603">
          <a:extLst>
            <a:ext uri="{FF2B5EF4-FFF2-40B4-BE49-F238E27FC236}">
              <a16:creationId xmlns:a16="http://schemas.microsoft.com/office/drawing/2014/main" id="{4F202AB2-996A-464E-8882-7687DFB5BB71}"/>
            </a:ext>
          </a:extLst>
        </xdr:cNvPr>
        <xdr:cNvCxnSpPr/>
      </xdr:nvCxnSpPr>
      <xdr:spPr>
        <a:xfrm flipV="1">
          <a:off x="16431260" y="6863257"/>
          <a:ext cx="78232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9F6D6D5C-B9BA-4BFC-B3F6-98DF8BE7FB00}"/>
            </a:ext>
          </a:extLst>
        </xdr:cNvPr>
        <xdr:cNvSpPr txBox="1"/>
      </xdr:nvSpPr>
      <xdr:spPr>
        <a:xfrm>
          <a:off x="18496495" y="652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7E55D4B1-27AC-4012-858B-942F5C3CEF08}"/>
            </a:ext>
          </a:extLst>
        </xdr:cNvPr>
        <xdr:cNvSpPr txBox="1"/>
      </xdr:nvSpPr>
      <xdr:spPr>
        <a:xfrm>
          <a:off x="17734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118377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5008FBE6-AB8E-44B6-BE3D-BA297B165D89}"/>
            </a:ext>
          </a:extLst>
        </xdr:cNvPr>
        <xdr:cNvSpPr txBox="1"/>
      </xdr:nvSpPr>
      <xdr:spPr>
        <a:xfrm>
          <a:off x="16936935" y="648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6438</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D10B5DF1-2114-478C-AB30-9352CDAD00A2}"/>
            </a:ext>
          </a:extLst>
        </xdr:cNvPr>
        <xdr:cNvSpPr txBox="1"/>
      </xdr:nvSpPr>
      <xdr:spPr>
        <a:xfrm>
          <a:off x="16194551" y="65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16449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22737A7D-00F4-4F18-B6E2-FFC246891D70}"/>
            </a:ext>
          </a:extLst>
        </xdr:cNvPr>
        <xdr:cNvSpPr txBox="1"/>
      </xdr:nvSpPr>
      <xdr:spPr>
        <a:xfrm>
          <a:off x="18528811" y="688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22285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BEB382C8-264D-402D-81F8-6B7416885FAC}"/>
            </a:ext>
          </a:extLst>
        </xdr:cNvPr>
        <xdr:cNvSpPr txBox="1"/>
      </xdr:nvSpPr>
      <xdr:spPr>
        <a:xfrm>
          <a:off x="17766811" y="689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28134</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D8196188-366E-4780-A457-0BC2267AEE76}"/>
            </a:ext>
          </a:extLst>
        </xdr:cNvPr>
        <xdr:cNvSpPr txBox="1"/>
      </xdr:nvSpPr>
      <xdr:spPr>
        <a:xfrm>
          <a:off x="16969251" y="690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33538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F3302DDC-17B2-4F19-8B21-084980E77756}"/>
            </a:ext>
          </a:extLst>
        </xdr:cNvPr>
        <xdr:cNvSpPr txBox="1"/>
      </xdr:nvSpPr>
      <xdr:spPr>
        <a:xfrm>
          <a:off x="16194551" y="69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2A49FBA-310C-47F7-A9D3-744760B603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2247B18D-D8AB-4FD8-9FEA-4075A5B8C72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7AECC19F-50CC-48BA-B4B3-5530FFCDF21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A724322-A5CA-42E5-AA6B-A8B22438B68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98AC720D-A21B-4C6A-A394-F24B14A4DE8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57FD1890-9D88-47FB-A115-6F6545CC259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7A79DA58-5665-4327-950B-756455D13A7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312AD37D-7892-4202-ACB1-EF89C42DEB2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91D6CE80-C1D1-43CD-9E2D-57833B96FE1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E66836DC-E7A1-4D2D-BD19-0D0D6E513BE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24C41F1-173B-4AED-B688-83388AFE8C5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74A18DA2-D69F-4A4E-B94A-9D0143A1EFB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93147197-E5A2-4982-90B3-7E2520BCAB3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BA1B54D-FAC6-496D-B491-195D93216AC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A2A24262-3DB8-4E00-8D30-7AAB89619B1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9374A1A7-6316-43CA-BF90-F00BC38D0EC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8920B4A9-6715-4E2C-B8D0-0291BB0DCD5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7E668231-736A-4B3D-B2F0-06BCA401CFA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9A4A9257-E5D4-44EE-8A8A-B79BA6A1A7D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9FC9CB4E-41EC-456D-A2A3-FE903D92435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DC1D6B66-9887-43E1-9942-69352E3B692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6AD8F18D-D81F-4B08-8606-BD613FF07C6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1170AE48-8442-4957-87EB-2CEF9726EAA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6503584A-6253-41E0-BB9D-7DA401C086E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52C11E90-8A0B-4242-AC5D-65A9AE8C161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9A49895-05FE-4879-86C4-193D52815822}"/>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8AE5950E-FF93-41B5-800A-9BA7020F57FC}"/>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F1F16C06-87FE-4475-A467-1151EAE5132E}"/>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7644D484-A5FA-440E-84CB-EFD19E1CE3EB}"/>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57781194-D5DD-4103-802C-EFF019EB23AA}"/>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40DF1125-D91E-42D3-8E99-1C1B588FF9EB}"/>
            </a:ext>
          </a:extLst>
        </xdr:cNvPr>
        <xdr:cNvSpPr txBox="1"/>
      </xdr:nvSpPr>
      <xdr:spPr>
        <a:xfrm>
          <a:off x="14414500" y="993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34624166-744C-43D8-BD7C-1C01D1ADFAA2}"/>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30BA0254-AF1E-4EB1-9964-E41F2C2149D5}"/>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4EF258CA-9BC6-42DD-B538-7D939566734D}"/>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7" name="フローチャート: 判断 646">
          <a:extLst>
            <a:ext uri="{FF2B5EF4-FFF2-40B4-BE49-F238E27FC236}">
              <a16:creationId xmlns:a16="http://schemas.microsoft.com/office/drawing/2014/main" id="{26AD6A23-BAB3-41DB-AC72-107E8B61A0D5}"/>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8" name="フローチャート: 判断 647">
          <a:extLst>
            <a:ext uri="{FF2B5EF4-FFF2-40B4-BE49-F238E27FC236}">
              <a16:creationId xmlns:a16="http://schemas.microsoft.com/office/drawing/2014/main" id="{E4158DA5-14D0-46D1-8E03-B8A7C7D0611B}"/>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80766B9-36B6-45E8-8A84-EDD1D7386EC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645A8D3-5DAC-45D6-AEE6-090CB8B270F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64C561B-AC83-49AE-927C-9F40A588C53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4EF86F9-F5AD-4B06-A867-8266EF215C7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119520D-E239-4EEB-BB1B-E6470CEB2F9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47172</xdr:rowOff>
    </xdr:from>
    <xdr:to>
      <xdr:col>85</xdr:col>
      <xdr:colOff>177800</xdr:colOff>
      <xdr:row>62</xdr:row>
      <xdr:rowOff>148772</xdr:rowOff>
    </xdr:to>
    <xdr:sp macro="" textlink="">
      <xdr:nvSpPr>
        <xdr:cNvPr id="654" name="楕円 653">
          <a:extLst>
            <a:ext uri="{FF2B5EF4-FFF2-40B4-BE49-F238E27FC236}">
              <a16:creationId xmlns:a16="http://schemas.microsoft.com/office/drawing/2014/main" id="{EA79E069-1796-4899-AC9E-937EBB5D445B}"/>
            </a:ext>
          </a:extLst>
        </xdr:cNvPr>
        <xdr:cNvSpPr/>
      </xdr:nvSpPr>
      <xdr:spPr>
        <a:xfrm>
          <a:off x="14325600" y="104408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25599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F166CA74-D860-4ECA-A56A-850CA58C049C}"/>
            </a:ext>
          </a:extLst>
        </xdr:cNvPr>
        <xdr:cNvSpPr txBox="1"/>
      </xdr:nvSpPr>
      <xdr:spPr>
        <a:xfrm>
          <a:off x="14414500"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145143</xdr:rowOff>
    </xdr:from>
    <xdr:to>
      <xdr:col>81</xdr:col>
      <xdr:colOff>101600</xdr:colOff>
      <xdr:row>62</xdr:row>
      <xdr:rowOff>75293</xdr:rowOff>
    </xdr:to>
    <xdr:sp macro="" textlink="">
      <xdr:nvSpPr>
        <xdr:cNvPr id="656" name="楕円 655">
          <a:extLst>
            <a:ext uri="{FF2B5EF4-FFF2-40B4-BE49-F238E27FC236}">
              <a16:creationId xmlns:a16="http://schemas.microsoft.com/office/drawing/2014/main" id="{B1510443-1786-4C1C-8C9E-A2C37F511E71}"/>
            </a:ext>
          </a:extLst>
        </xdr:cNvPr>
        <xdr:cNvSpPr/>
      </xdr:nvSpPr>
      <xdr:spPr>
        <a:xfrm>
          <a:off x="1357884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24493</xdr:rowOff>
    </xdr:from>
    <xdr:to>
      <xdr:col>85</xdr:col>
      <xdr:colOff>127000</xdr:colOff>
      <xdr:row>62</xdr:row>
      <xdr:rowOff>97972</xdr:rowOff>
    </xdr:to>
    <xdr:cxnSp macro="">
      <xdr:nvCxnSpPr>
        <xdr:cNvPr id="657" name="直線コネクタ 656">
          <a:extLst>
            <a:ext uri="{FF2B5EF4-FFF2-40B4-BE49-F238E27FC236}">
              <a16:creationId xmlns:a16="http://schemas.microsoft.com/office/drawing/2014/main" id="{3A8F9B71-6798-4F51-854B-61F4472CD4A0}"/>
            </a:ext>
          </a:extLst>
        </xdr:cNvPr>
        <xdr:cNvCxnSpPr/>
      </xdr:nvCxnSpPr>
      <xdr:spPr>
        <a:xfrm>
          <a:off x="13629640" y="10418173"/>
          <a:ext cx="74676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658" name="楕円 657">
          <a:extLst>
            <a:ext uri="{FF2B5EF4-FFF2-40B4-BE49-F238E27FC236}">
              <a16:creationId xmlns:a16="http://schemas.microsoft.com/office/drawing/2014/main" id="{F36887DE-B302-48D3-8A55-0183C52B757A}"/>
            </a:ext>
          </a:extLst>
        </xdr:cNvPr>
        <xdr:cNvSpPr/>
      </xdr:nvSpPr>
      <xdr:spPr>
        <a:xfrm>
          <a:off x="12804140" y="10340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24493</xdr:rowOff>
    </xdr:to>
    <xdr:cxnSp macro="">
      <xdr:nvCxnSpPr>
        <xdr:cNvPr id="659" name="直線コネクタ 658">
          <a:extLst>
            <a:ext uri="{FF2B5EF4-FFF2-40B4-BE49-F238E27FC236}">
              <a16:creationId xmlns:a16="http://schemas.microsoft.com/office/drawing/2014/main" id="{224DF0F0-3EBC-40FA-B22C-DF8D23F90B88}"/>
            </a:ext>
          </a:extLst>
        </xdr:cNvPr>
        <xdr:cNvCxnSpPr/>
      </xdr:nvCxnSpPr>
      <xdr:spPr>
        <a:xfrm>
          <a:off x="12854940" y="10390959"/>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660" name="楕円 659">
          <a:extLst>
            <a:ext uri="{FF2B5EF4-FFF2-40B4-BE49-F238E27FC236}">
              <a16:creationId xmlns:a16="http://schemas.microsoft.com/office/drawing/2014/main" id="{336821E1-89A1-4DD2-B742-422AF5BE113B}"/>
            </a:ext>
          </a:extLst>
        </xdr:cNvPr>
        <xdr:cNvSpPr/>
      </xdr:nvSpPr>
      <xdr:spPr>
        <a:xfrm>
          <a:off x="1202944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164919</xdr:rowOff>
    </xdr:to>
    <xdr:cxnSp macro="">
      <xdr:nvCxnSpPr>
        <xdr:cNvPr id="661" name="直線コネクタ 660">
          <a:extLst>
            <a:ext uri="{FF2B5EF4-FFF2-40B4-BE49-F238E27FC236}">
              <a16:creationId xmlns:a16="http://schemas.microsoft.com/office/drawing/2014/main" id="{97CA747E-CCC3-4963-922E-1C5CB6C52B18}"/>
            </a:ext>
          </a:extLst>
        </xdr:cNvPr>
        <xdr:cNvCxnSpPr/>
      </xdr:nvCxnSpPr>
      <xdr:spPr>
        <a:xfrm>
          <a:off x="12072620" y="1035666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662" name="楕円 661">
          <a:extLst>
            <a:ext uri="{FF2B5EF4-FFF2-40B4-BE49-F238E27FC236}">
              <a16:creationId xmlns:a16="http://schemas.microsoft.com/office/drawing/2014/main" id="{C9E167FA-3252-4379-8661-9C2C246AFA61}"/>
            </a:ext>
          </a:extLst>
        </xdr:cNvPr>
        <xdr:cNvSpPr/>
      </xdr:nvSpPr>
      <xdr:spPr>
        <a:xfrm>
          <a:off x="11231880" y="10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130628</xdr:rowOff>
    </xdr:to>
    <xdr:cxnSp macro="">
      <xdr:nvCxnSpPr>
        <xdr:cNvPr id="663" name="直線コネクタ 662">
          <a:extLst>
            <a:ext uri="{FF2B5EF4-FFF2-40B4-BE49-F238E27FC236}">
              <a16:creationId xmlns:a16="http://schemas.microsoft.com/office/drawing/2014/main" id="{251C95E0-52B5-4192-90C6-2BDD91D328C3}"/>
            </a:ext>
          </a:extLst>
        </xdr:cNvPr>
        <xdr:cNvCxnSpPr/>
      </xdr:nvCxnSpPr>
      <xdr:spPr>
        <a:xfrm>
          <a:off x="11282680" y="10322378"/>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3D190FC6-470A-44E8-B41D-5DFA20094222}"/>
            </a:ext>
          </a:extLst>
        </xdr:cNvPr>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A9095035-6563-488F-AF01-159BCD694392}"/>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5D11217E-5C31-4E7B-8698-4F003C5E5D6B}"/>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15D8292B-1AE6-455D-9EF4-007ABDA5D83A}"/>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66420</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D229A85-C4E3-4944-8ADF-CCBBF7769789}"/>
            </a:ext>
          </a:extLst>
        </xdr:cNvPr>
        <xdr:cNvSpPr txBox="1"/>
      </xdr:nvSpPr>
      <xdr:spPr>
        <a:xfrm>
          <a:off x="13437244" y="1046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5448ED0C-5468-4BCE-84BC-96F55839CE00}"/>
            </a:ext>
          </a:extLst>
        </xdr:cNvPr>
        <xdr:cNvSpPr txBox="1"/>
      </xdr:nvSpPr>
      <xdr:spPr>
        <a:xfrm>
          <a:off x="12675244"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F957D816-A698-406D-8787-DA5B441854BF}"/>
            </a:ext>
          </a:extLst>
        </xdr:cNvPr>
        <xdr:cNvSpPr txBox="1"/>
      </xdr:nvSpPr>
      <xdr:spPr>
        <a:xfrm>
          <a:off x="1190054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FE56F59F-B874-4E25-8199-904BC34131D5}"/>
            </a:ext>
          </a:extLst>
        </xdr:cNvPr>
        <xdr:cNvSpPr txBox="1"/>
      </xdr:nvSpPr>
      <xdr:spPr>
        <a:xfrm>
          <a:off x="11102984" y="1036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97FA0467-E903-4224-9E3A-58E631B55F7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556133C0-6993-4ACE-B399-4AC9C44F4A7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8FEF0818-5D8C-4657-AEF1-1CA16F8974E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BE8E3134-68B1-4A92-8B31-B659836B5AC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E29D960D-5230-434A-AFFF-2C1556C4E2D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DEF21A7E-E4C5-4EDA-ADF7-A748D36A2EA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F4211EC7-924F-4F9F-BD65-24CBD29037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8A95C1A8-4DB8-45F0-86AB-E677BB047FB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B663BFC4-76B6-492D-B088-CCCE8E0B725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240F99BB-25A2-45AB-997A-7DD89B000E0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753EFBE4-F687-49D1-B214-0334337D90E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A9673B29-9DC1-4512-B2AD-FFF6E1A39C5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3C95336C-5BA3-40BF-A998-CEE120FA4F1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A5A006AC-F556-4213-B836-05D09CAAAC3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BDAD8FDB-F23B-4548-A7CD-36288F67095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E25A75C2-7FE1-4F0C-BD5A-5A5930F2783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3B147E9B-4796-445C-8EDA-540CBE476F4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98E25F86-93F9-4653-8C4D-287765AB38C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BBC8AA3B-3A0F-4129-9453-6622CD8C25C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94979875-44F5-439B-8174-AA7E010E1AE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CE92F492-AD2F-4772-9306-0DBAAF7C629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9DBAD5A8-88B6-4C2B-8152-F89D4E6DFA1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9DBD637-84FB-41DF-BF4E-46B75903374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D1F3CB88-F1BF-422A-8E0A-8CAD6E28E622}"/>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3CC348F3-9AF5-4C6D-85F9-A85951CE7B44}"/>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8A97DDE5-90BC-4A04-B3DD-1C68A27CB580}"/>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82A3DA1-FE1A-4969-8014-286CBFFB6B9D}"/>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555C7419-E944-4D14-B2D2-AD0422F0B8A4}"/>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7DA8E157-AB27-4D3C-8797-BF82A499F3C6}"/>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EAC9028C-B459-4722-97FE-2A60FC54110F}"/>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148C64F3-668B-46BC-9A4B-AE5E40F4CFE5}"/>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DCCBE130-DEBC-4596-99A7-564DE1747C2A}"/>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04" name="フローチャート: 判断 703">
          <a:extLst>
            <a:ext uri="{FF2B5EF4-FFF2-40B4-BE49-F238E27FC236}">
              <a16:creationId xmlns:a16="http://schemas.microsoft.com/office/drawing/2014/main" id="{CD0D4572-8FA4-414D-BE70-E37F0BD7C7E3}"/>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705" name="フローチャート: 判断 704">
          <a:extLst>
            <a:ext uri="{FF2B5EF4-FFF2-40B4-BE49-F238E27FC236}">
              <a16:creationId xmlns:a16="http://schemas.microsoft.com/office/drawing/2014/main" id="{D2F813D6-B0FE-45FB-8AA7-357A983F7F4E}"/>
            </a:ext>
          </a:extLst>
        </xdr:cNvPr>
        <xdr:cNvSpPr/>
      </xdr:nvSpPr>
      <xdr:spPr>
        <a:xfrm>
          <a:off x="1638808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04DC0EF-D5CF-4ACB-96AD-8A83762FB30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4DC6E14-965B-4E2B-BF72-39C424AA06F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B4A0384-9CD2-4D2F-A98A-862A275517B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5A8F4EE-AC34-4186-A2B2-9DED1D6E69D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D68F845-7444-4587-AE93-E694F9475A1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11" name="楕円 710">
          <a:extLst>
            <a:ext uri="{FF2B5EF4-FFF2-40B4-BE49-F238E27FC236}">
              <a16:creationId xmlns:a16="http://schemas.microsoft.com/office/drawing/2014/main" id="{53BF08A2-90CC-4923-A9F8-76954C608111}"/>
            </a:ext>
          </a:extLst>
        </xdr:cNvPr>
        <xdr:cNvSpPr/>
      </xdr:nvSpPr>
      <xdr:spPr>
        <a:xfrm>
          <a:off x="1945894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132097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FA095C37-953D-40DD-935B-58C28B58ADB4}"/>
            </a:ext>
          </a:extLst>
        </xdr:cNvPr>
        <xdr:cNvSpPr txBox="1"/>
      </xdr:nvSpPr>
      <xdr:spPr>
        <a:xfrm>
          <a:off x="19547840"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713" name="楕円 712">
          <a:extLst>
            <a:ext uri="{FF2B5EF4-FFF2-40B4-BE49-F238E27FC236}">
              <a16:creationId xmlns:a16="http://schemas.microsoft.com/office/drawing/2014/main" id="{65BEB6F2-DEB2-4016-BDB2-4281D3E0D241}"/>
            </a:ext>
          </a:extLst>
        </xdr:cNvPr>
        <xdr:cNvSpPr/>
      </xdr:nvSpPr>
      <xdr:spPr>
        <a:xfrm>
          <a:off x="1873504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62</xdr:row>
      <xdr:rowOff>125730</xdr:rowOff>
    </xdr:to>
    <xdr:cxnSp macro="">
      <xdr:nvCxnSpPr>
        <xdr:cNvPr id="714" name="直線コネクタ 713">
          <a:extLst>
            <a:ext uri="{FF2B5EF4-FFF2-40B4-BE49-F238E27FC236}">
              <a16:creationId xmlns:a16="http://schemas.microsoft.com/office/drawing/2014/main" id="{B6AAE866-CDD2-4147-B32E-18993EEB23D3}"/>
            </a:ext>
          </a:extLst>
        </xdr:cNvPr>
        <xdr:cNvCxnSpPr/>
      </xdr:nvCxnSpPr>
      <xdr:spPr>
        <a:xfrm flipV="1">
          <a:off x="18778220" y="10386060"/>
          <a:ext cx="7315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15" name="楕円 714">
          <a:extLst>
            <a:ext uri="{FF2B5EF4-FFF2-40B4-BE49-F238E27FC236}">
              <a16:creationId xmlns:a16="http://schemas.microsoft.com/office/drawing/2014/main" id="{686B3DBC-9EEF-43C4-B892-038A228CC8B2}"/>
            </a:ext>
          </a:extLst>
        </xdr:cNvPr>
        <xdr:cNvSpPr/>
      </xdr:nvSpPr>
      <xdr:spPr>
        <a:xfrm>
          <a:off x="1793748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133350</xdr:rowOff>
    </xdr:to>
    <xdr:cxnSp macro="">
      <xdr:nvCxnSpPr>
        <xdr:cNvPr id="716" name="直線コネクタ 715">
          <a:extLst>
            <a:ext uri="{FF2B5EF4-FFF2-40B4-BE49-F238E27FC236}">
              <a16:creationId xmlns:a16="http://schemas.microsoft.com/office/drawing/2014/main" id="{96B6FF98-0E89-4DEF-817E-E1F2FEE3820D}"/>
            </a:ext>
          </a:extLst>
        </xdr:cNvPr>
        <xdr:cNvCxnSpPr/>
      </xdr:nvCxnSpPr>
      <xdr:spPr>
        <a:xfrm flipV="1">
          <a:off x="17988280" y="105194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7" name="楕円 716">
          <a:extLst>
            <a:ext uri="{FF2B5EF4-FFF2-40B4-BE49-F238E27FC236}">
              <a16:creationId xmlns:a16="http://schemas.microsoft.com/office/drawing/2014/main" id="{1F5EC864-3B1A-4735-A303-7D29C6D593B8}"/>
            </a:ext>
          </a:extLst>
        </xdr:cNvPr>
        <xdr:cNvSpPr/>
      </xdr:nvSpPr>
      <xdr:spPr>
        <a:xfrm>
          <a:off x="1716278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137160</xdr:rowOff>
    </xdr:to>
    <xdr:cxnSp macro="">
      <xdr:nvCxnSpPr>
        <xdr:cNvPr id="718" name="直線コネクタ 717">
          <a:extLst>
            <a:ext uri="{FF2B5EF4-FFF2-40B4-BE49-F238E27FC236}">
              <a16:creationId xmlns:a16="http://schemas.microsoft.com/office/drawing/2014/main" id="{999B61B3-16CE-4E32-AFAA-43CFF58D47A4}"/>
            </a:ext>
          </a:extLst>
        </xdr:cNvPr>
        <xdr:cNvCxnSpPr/>
      </xdr:nvCxnSpPr>
      <xdr:spPr>
        <a:xfrm flipV="1">
          <a:off x="17213580" y="105270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9" name="楕円 718">
          <a:extLst>
            <a:ext uri="{FF2B5EF4-FFF2-40B4-BE49-F238E27FC236}">
              <a16:creationId xmlns:a16="http://schemas.microsoft.com/office/drawing/2014/main" id="{7AC7ABE1-B1F5-4B3B-9685-76741B6CEDBC}"/>
            </a:ext>
          </a:extLst>
        </xdr:cNvPr>
        <xdr:cNvSpPr/>
      </xdr:nvSpPr>
      <xdr:spPr>
        <a:xfrm>
          <a:off x="1638808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144780</xdr:rowOff>
    </xdr:to>
    <xdr:cxnSp macro="">
      <xdr:nvCxnSpPr>
        <xdr:cNvPr id="720" name="直線コネクタ 719">
          <a:extLst>
            <a:ext uri="{FF2B5EF4-FFF2-40B4-BE49-F238E27FC236}">
              <a16:creationId xmlns:a16="http://schemas.microsoft.com/office/drawing/2014/main" id="{800A1C51-7839-4B79-8EA3-07212C26512D}"/>
            </a:ext>
          </a:extLst>
        </xdr:cNvPr>
        <xdr:cNvCxnSpPr/>
      </xdr:nvCxnSpPr>
      <xdr:spPr>
        <a:xfrm flipV="1">
          <a:off x="16431260" y="105308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96137434-95E9-447E-8F06-1E91199B45EF}"/>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8B4B24C2-8687-451E-A7D7-4737FAC8F132}"/>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23" name="n_3aveValue【保健センター・保健所】&#10;一人当たり面積">
          <a:extLst>
            <a:ext uri="{FF2B5EF4-FFF2-40B4-BE49-F238E27FC236}">
              <a16:creationId xmlns:a16="http://schemas.microsoft.com/office/drawing/2014/main" id="{2D9626B7-6AC1-4A8D-A057-8D3AD4C337E6}"/>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24" name="n_4aveValue【保健センター・保健所】&#10;一人当たり面積">
          <a:extLst>
            <a:ext uri="{FF2B5EF4-FFF2-40B4-BE49-F238E27FC236}">
              <a16:creationId xmlns:a16="http://schemas.microsoft.com/office/drawing/2014/main" id="{7C6B9E31-001D-435A-A182-14552548442C}"/>
            </a:ext>
          </a:extLst>
        </xdr:cNvPr>
        <xdr:cNvSpPr txBox="1"/>
      </xdr:nvSpPr>
      <xdr:spPr>
        <a:xfrm>
          <a:off x="162268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21607</xdr:rowOff>
    </xdr:from>
    <xdr:ext cx="469744" cy="259045"/>
    <xdr:sp macro="" textlink="">
      <xdr:nvSpPr>
        <xdr:cNvPr id="725" name="n_1mainValue【保健センター・保健所】&#10;一人当たり面積">
          <a:extLst>
            <a:ext uri="{FF2B5EF4-FFF2-40B4-BE49-F238E27FC236}">
              <a16:creationId xmlns:a16="http://schemas.microsoft.com/office/drawing/2014/main" id="{BA708E85-9D4D-4857-9D2D-0E19587C08CD}"/>
            </a:ext>
          </a:extLst>
        </xdr:cNvPr>
        <xdr:cNvSpPr txBox="1"/>
      </xdr:nvSpPr>
      <xdr:spPr>
        <a:xfrm>
          <a:off x="185611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726" name="n_2mainValue【保健センター・保健所】&#10;一人当たり面積">
          <a:extLst>
            <a:ext uri="{FF2B5EF4-FFF2-40B4-BE49-F238E27FC236}">
              <a16:creationId xmlns:a16="http://schemas.microsoft.com/office/drawing/2014/main" id="{17C484FE-29C0-4625-93EF-A0FE0F1D747D}"/>
            </a:ext>
          </a:extLst>
        </xdr:cNvPr>
        <xdr:cNvSpPr txBox="1"/>
      </xdr:nvSpPr>
      <xdr:spPr>
        <a:xfrm>
          <a:off x="177762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27" name="n_3mainValue【保健センター・保健所】&#10;一人当たり面積">
          <a:extLst>
            <a:ext uri="{FF2B5EF4-FFF2-40B4-BE49-F238E27FC236}">
              <a16:creationId xmlns:a16="http://schemas.microsoft.com/office/drawing/2014/main" id="{FE82AF3A-15A0-40A7-AC7B-06176F80EAB7}"/>
            </a:ext>
          </a:extLst>
        </xdr:cNvPr>
        <xdr:cNvSpPr txBox="1"/>
      </xdr:nvSpPr>
      <xdr:spPr>
        <a:xfrm>
          <a:off x="1700156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28" name="n_4mainValue【保健センター・保健所】&#10;一人当たり面積">
          <a:extLst>
            <a:ext uri="{FF2B5EF4-FFF2-40B4-BE49-F238E27FC236}">
              <a16:creationId xmlns:a16="http://schemas.microsoft.com/office/drawing/2014/main" id="{EB9D6A70-0EC0-44C8-A2AF-B24BBC11BD01}"/>
            </a:ext>
          </a:extLst>
        </xdr:cNvPr>
        <xdr:cNvSpPr txBox="1"/>
      </xdr:nvSpPr>
      <xdr:spPr>
        <a:xfrm>
          <a:off x="1622686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88E76A33-2052-4AA6-94A5-CD3D7C1B6DA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21262C0-0987-4B4C-B476-6674F2879A2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F60F143F-3AC6-48FE-BDC1-115C0851C6F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916A6D5-8D21-41E5-AA88-10C40C3FF1F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3DB0F6E7-DBCD-434E-826B-844B96D1FF1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53C7241E-2FFE-4D04-B9A8-DC8D79D9FC3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1884D27-EDD9-4B37-A163-123AB53C445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223BBCD3-53A0-4291-A12C-EC374B43486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3D13A64-4EE9-4756-A2C4-4B6BB37B603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D14736EE-4C22-450C-A302-4B2687AACE5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76B85C2-B53E-4D43-854F-1AE5C03FCDB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D060BE92-78D7-4C3D-A9B4-9BDFF4DBEE8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F4C943C-88CF-447B-850C-59850E207D9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86FAA924-F617-4583-BEC4-1CA4A653670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8ACED7CE-DB01-4FF3-AACE-C2CFD0BDBF3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F02B55A-39E4-4662-9579-3441189F831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FBE78AC0-D0C4-4BE8-8560-6A1AAFCB5BC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EF9D827-0BCD-4FD1-9FA8-5ECFF6366CE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E0D696AB-A46D-4AC9-A19B-3D0A4512E78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474BD251-8F0C-4CD8-9CDC-C558834C657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6DDC2BAD-DD06-4F82-86DA-5A00F3EA218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A6376375-22A8-44FE-B552-348491A4EFA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23878942-4036-475B-A5A0-DEF7951965A9}"/>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C7A415E8-6FE3-407E-89A5-9F1A15FB243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1531B97F-BCEA-405D-BD88-924586BC9648}"/>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23942A10-31E8-484C-B08D-7712D17B8B5C}"/>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E33F003E-EEBC-4194-B6E1-DF2215129831}"/>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6FF6CB48-3F49-4FF9-AA4F-492F7494EFB3}"/>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6683A32C-7563-469D-B223-50E8243AD691}"/>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C82DE295-AC9F-415F-B31A-0B98EFC397C1}"/>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B2F95985-C82E-4BF8-8BD4-F5C90385292B}"/>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827D8A0E-3ABA-450F-87DF-20513F4B4E10}"/>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394DE1E6-362C-4A19-A938-DADF4D8416C9}"/>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62" name="フローチャート: 判断 761">
          <a:extLst>
            <a:ext uri="{FF2B5EF4-FFF2-40B4-BE49-F238E27FC236}">
              <a16:creationId xmlns:a16="http://schemas.microsoft.com/office/drawing/2014/main" id="{73D5CB52-0E4A-4E68-B33A-57CBA3E5679A}"/>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3" name="フローチャート: 判断 762">
          <a:extLst>
            <a:ext uri="{FF2B5EF4-FFF2-40B4-BE49-F238E27FC236}">
              <a16:creationId xmlns:a16="http://schemas.microsoft.com/office/drawing/2014/main" id="{EF69AE13-3068-4F42-9D86-A952DEEFD3D0}"/>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67C4813-EB45-43F9-99D7-AF88464F70F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27C5B14-52CF-4323-9753-5C0F6674F8D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1EDFB2F-2800-49E6-937B-746CC813C72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29ACC47-D7C3-43CE-93C7-E9AE53C9E22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D87AA7C-FA51-4D82-B130-C23B7E9778E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69" name="楕円 768">
          <a:extLst>
            <a:ext uri="{FF2B5EF4-FFF2-40B4-BE49-F238E27FC236}">
              <a16:creationId xmlns:a16="http://schemas.microsoft.com/office/drawing/2014/main" id="{BB8F657A-ACE1-4416-AE35-5E18ECBD0A70}"/>
            </a:ext>
          </a:extLst>
        </xdr:cNvPr>
        <xdr:cNvSpPr/>
      </xdr:nvSpPr>
      <xdr:spPr>
        <a:xfrm>
          <a:off x="14325600" y="13928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C034151-DEE0-41BC-82ED-1A679C06CB9C}"/>
            </a:ext>
          </a:extLst>
        </xdr:cNvPr>
        <xdr:cNvSpPr txBox="1"/>
      </xdr:nvSpPr>
      <xdr:spPr>
        <a:xfrm>
          <a:off x="144145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80645</xdr:rowOff>
    </xdr:from>
    <xdr:to>
      <xdr:col>81</xdr:col>
      <xdr:colOff>101600</xdr:colOff>
      <xdr:row>85</xdr:row>
      <xdr:rowOff>10795</xdr:rowOff>
    </xdr:to>
    <xdr:sp macro="" textlink="">
      <xdr:nvSpPr>
        <xdr:cNvPr id="771" name="楕円 770">
          <a:extLst>
            <a:ext uri="{FF2B5EF4-FFF2-40B4-BE49-F238E27FC236}">
              <a16:creationId xmlns:a16="http://schemas.microsoft.com/office/drawing/2014/main" id="{03D60497-7F9E-4466-823D-1432941ECCCA}"/>
            </a:ext>
          </a:extLst>
        </xdr:cNvPr>
        <xdr:cNvSpPr/>
      </xdr:nvSpPr>
      <xdr:spPr>
        <a:xfrm>
          <a:off x="13578840" y="14162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84</xdr:row>
      <xdr:rowOff>131445</xdr:rowOff>
    </xdr:to>
    <xdr:cxnSp macro="">
      <xdr:nvCxnSpPr>
        <xdr:cNvPr id="772" name="直線コネクタ 771">
          <a:extLst>
            <a:ext uri="{FF2B5EF4-FFF2-40B4-BE49-F238E27FC236}">
              <a16:creationId xmlns:a16="http://schemas.microsoft.com/office/drawing/2014/main" id="{C1D1BFCC-2180-40D1-B12A-10ED029000DE}"/>
            </a:ext>
          </a:extLst>
        </xdr:cNvPr>
        <xdr:cNvCxnSpPr/>
      </xdr:nvCxnSpPr>
      <xdr:spPr>
        <a:xfrm flipV="1">
          <a:off x="13629640" y="13978890"/>
          <a:ext cx="74676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103505</xdr:rowOff>
    </xdr:from>
    <xdr:to>
      <xdr:col>76</xdr:col>
      <xdr:colOff>165100</xdr:colOff>
      <xdr:row>85</xdr:row>
      <xdr:rowOff>33655</xdr:rowOff>
    </xdr:to>
    <xdr:sp macro="" textlink="">
      <xdr:nvSpPr>
        <xdr:cNvPr id="773" name="楕円 772">
          <a:extLst>
            <a:ext uri="{FF2B5EF4-FFF2-40B4-BE49-F238E27FC236}">
              <a16:creationId xmlns:a16="http://schemas.microsoft.com/office/drawing/2014/main" id="{1177E288-64D8-477B-BCF8-D8948E1F58CC}"/>
            </a:ext>
          </a:extLst>
        </xdr:cNvPr>
        <xdr:cNvSpPr/>
      </xdr:nvSpPr>
      <xdr:spPr>
        <a:xfrm>
          <a:off x="12804140" y="1418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131445</xdr:rowOff>
    </xdr:from>
    <xdr:to>
      <xdr:col>81</xdr:col>
      <xdr:colOff>50800</xdr:colOff>
      <xdr:row>84</xdr:row>
      <xdr:rowOff>154305</xdr:rowOff>
    </xdr:to>
    <xdr:cxnSp macro="">
      <xdr:nvCxnSpPr>
        <xdr:cNvPr id="774" name="直線コネクタ 773">
          <a:extLst>
            <a:ext uri="{FF2B5EF4-FFF2-40B4-BE49-F238E27FC236}">
              <a16:creationId xmlns:a16="http://schemas.microsoft.com/office/drawing/2014/main" id="{C00CEE45-59D7-4763-8BE9-1DA55B24A3D8}"/>
            </a:ext>
          </a:extLst>
        </xdr:cNvPr>
        <xdr:cNvCxnSpPr/>
      </xdr:nvCxnSpPr>
      <xdr:spPr>
        <a:xfrm flipV="1">
          <a:off x="12854940" y="1421320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78739</xdr:rowOff>
    </xdr:from>
    <xdr:to>
      <xdr:col>72</xdr:col>
      <xdr:colOff>38100</xdr:colOff>
      <xdr:row>85</xdr:row>
      <xdr:rowOff>8889</xdr:rowOff>
    </xdr:to>
    <xdr:sp macro="" textlink="">
      <xdr:nvSpPr>
        <xdr:cNvPr id="775" name="楕円 774">
          <a:extLst>
            <a:ext uri="{FF2B5EF4-FFF2-40B4-BE49-F238E27FC236}">
              <a16:creationId xmlns:a16="http://schemas.microsoft.com/office/drawing/2014/main" id="{60D1E47B-4BEA-4270-9F14-D03A462992D0}"/>
            </a:ext>
          </a:extLst>
        </xdr:cNvPr>
        <xdr:cNvSpPr/>
      </xdr:nvSpPr>
      <xdr:spPr>
        <a:xfrm>
          <a:off x="1202944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129539</xdr:rowOff>
    </xdr:from>
    <xdr:to>
      <xdr:col>76</xdr:col>
      <xdr:colOff>114300</xdr:colOff>
      <xdr:row>84</xdr:row>
      <xdr:rowOff>154305</xdr:rowOff>
    </xdr:to>
    <xdr:cxnSp macro="">
      <xdr:nvCxnSpPr>
        <xdr:cNvPr id="776" name="直線コネクタ 775">
          <a:extLst>
            <a:ext uri="{FF2B5EF4-FFF2-40B4-BE49-F238E27FC236}">
              <a16:creationId xmlns:a16="http://schemas.microsoft.com/office/drawing/2014/main" id="{10905467-D544-48FF-B53D-898DD7C8D745}"/>
            </a:ext>
          </a:extLst>
        </xdr:cNvPr>
        <xdr:cNvCxnSpPr/>
      </xdr:nvCxnSpPr>
      <xdr:spPr>
        <a:xfrm>
          <a:off x="12072620" y="14211299"/>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777" name="楕円 776">
          <a:extLst>
            <a:ext uri="{FF2B5EF4-FFF2-40B4-BE49-F238E27FC236}">
              <a16:creationId xmlns:a16="http://schemas.microsoft.com/office/drawing/2014/main" id="{4799024A-CC7F-4E50-85E5-29C32D0E9235}"/>
            </a:ext>
          </a:extLst>
        </xdr:cNvPr>
        <xdr:cNvSpPr/>
      </xdr:nvSpPr>
      <xdr:spPr>
        <a:xfrm>
          <a:off x="1123188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129539</xdr:rowOff>
    </xdr:to>
    <xdr:cxnSp macro="">
      <xdr:nvCxnSpPr>
        <xdr:cNvPr id="778" name="直線コネクタ 777">
          <a:extLst>
            <a:ext uri="{FF2B5EF4-FFF2-40B4-BE49-F238E27FC236}">
              <a16:creationId xmlns:a16="http://schemas.microsoft.com/office/drawing/2014/main" id="{3B27CFC6-0003-4800-84A7-511DE969822C}"/>
            </a:ext>
          </a:extLst>
        </xdr:cNvPr>
        <xdr:cNvCxnSpPr/>
      </xdr:nvCxnSpPr>
      <xdr:spPr>
        <a:xfrm>
          <a:off x="11282680" y="14178915"/>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D25D4DF0-52BC-4BAD-A8E1-871AF20C80BC}"/>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BE39F765-7653-45D1-8AF6-E22510B2E518}"/>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81" name="n_3aveValue【消防施設】&#10;有形固定資産減価償却率">
          <a:extLst>
            <a:ext uri="{FF2B5EF4-FFF2-40B4-BE49-F238E27FC236}">
              <a16:creationId xmlns:a16="http://schemas.microsoft.com/office/drawing/2014/main" id="{E5D3ED26-4C9F-420A-8D8D-DCB1E5627A24}"/>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82" name="n_4aveValue【消防施設】&#10;有形固定資産減価償却率">
          <a:extLst>
            <a:ext uri="{FF2B5EF4-FFF2-40B4-BE49-F238E27FC236}">
              <a16:creationId xmlns:a16="http://schemas.microsoft.com/office/drawing/2014/main" id="{AFF028B3-8956-4F6B-8B47-5A086BDC679D}"/>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1922</xdr:rowOff>
    </xdr:from>
    <xdr:ext cx="405111" cy="259045"/>
    <xdr:sp macro="" textlink="">
      <xdr:nvSpPr>
        <xdr:cNvPr id="783" name="n_1mainValue【消防施設】&#10;有形固定資産減価償却率">
          <a:extLst>
            <a:ext uri="{FF2B5EF4-FFF2-40B4-BE49-F238E27FC236}">
              <a16:creationId xmlns:a16="http://schemas.microsoft.com/office/drawing/2014/main" id="{75A47981-E934-4B50-BA6E-4356B0DA9679}"/>
            </a:ext>
          </a:extLst>
        </xdr:cNvPr>
        <xdr:cNvSpPr txBox="1"/>
      </xdr:nvSpPr>
      <xdr:spPr>
        <a:xfrm>
          <a:off x="134372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24782</xdr:rowOff>
    </xdr:from>
    <xdr:ext cx="405111" cy="259045"/>
    <xdr:sp macro="" textlink="">
      <xdr:nvSpPr>
        <xdr:cNvPr id="784" name="n_2mainValue【消防施設】&#10;有形固定資産減価償却率">
          <a:extLst>
            <a:ext uri="{FF2B5EF4-FFF2-40B4-BE49-F238E27FC236}">
              <a16:creationId xmlns:a16="http://schemas.microsoft.com/office/drawing/2014/main" id="{191058D9-C242-4470-B7AF-323F21B3CD00}"/>
            </a:ext>
          </a:extLst>
        </xdr:cNvPr>
        <xdr:cNvSpPr txBox="1"/>
      </xdr:nvSpPr>
      <xdr:spPr>
        <a:xfrm>
          <a:off x="126752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xdr:rowOff>
    </xdr:from>
    <xdr:ext cx="405111" cy="259045"/>
    <xdr:sp macro="" textlink="">
      <xdr:nvSpPr>
        <xdr:cNvPr id="785" name="n_3mainValue【消防施設】&#10;有形固定資産減価償却率">
          <a:extLst>
            <a:ext uri="{FF2B5EF4-FFF2-40B4-BE49-F238E27FC236}">
              <a16:creationId xmlns:a16="http://schemas.microsoft.com/office/drawing/2014/main" id="{C3F01ABD-19C0-417F-94B6-F671AFCD41FF}"/>
            </a:ext>
          </a:extLst>
        </xdr:cNvPr>
        <xdr:cNvSpPr txBox="1"/>
      </xdr:nvSpPr>
      <xdr:spPr>
        <a:xfrm>
          <a:off x="119005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786" name="n_4mainValue【消防施設】&#10;有形固定資産減価償却率">
          <a:extLst>
            <a:ext uri="{FF2B5EF4-FFF2-40B4-BE49-F238E27FC236}">
              <a16:creationId xmlns:a16="http://schemas.microsoft.com/office/drawing/2014/main" id="{C3BD8E2D-A5B7-43B7-948A-9A9403878793}"/>
            </a:ext>
          </a:extLst>
        </xdr:cNvPr>
        <xdr:cNvSpPr txBox="1"/>
      </xdr:nvSpPr>
      <xdr:spPr>
        <a:xfrm>
          <a:off x="11102984" y="142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4F7536D-BDA7-4730-BEF1-8D031A1FA6F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A1556655-5836-450D-9488-FB617B2C49F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E151364F-288D-4D7F-A0A2-A0612F4872B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83385FB1-5515-4A6A-9444-50FECDCD394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A242C371-9712-46A3-885F-329D19B216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1E74CD85-C005-4635-8A4B-6A24048F362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24FE4C69-BD11-4D01-8303-F69CBE8738E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ABCE084-3235-4B6E-B17F-D6B77D4E296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AFD315A-CCBB-4A73-90F1-CE2F066EA67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D876E985-6368-40CB-AC04-333849ADAEF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BDF25CE9-E75B-46B6-A1D4-8F93A6EB28C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C3B4C004-1BC5-48A1-B6EA-73A2B95E3125}"/>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DA2BCCE6-F9F6-4F61-8D7D-DE8052036CB4}"/>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A533DA74-7BAD-4D16-ABBA-BF450B34A7EE}"/>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B62C79CA-12D9-4C59-8FEC-F90C1085918A}"/>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5E72B2A0-E073-4329-BA22-F28080EF7EEE}"/>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3F6EDF2F-9D86-4994-80E4-320F4108A939}"/>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A6DBF743-721D-4F91-BEFA-929C98A9D79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985D9195-CFB4-467F-B4DF-DC2C593C78E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5DAF613A-65BD-4FD1-8307-D855687241A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C2BDB60E-A726-44C9-A3A4-A1CF6A873EB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44409FAA-F462-4813-B70F-16084CB8BD0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5A33EDC8-303A-43B5-ADDF-C7E30F8B265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D2CB7EB5-D252-448D-A564-DCFDCB3359D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B1425B4E-B818-46BC-884A-E28B15A8C4D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264E74BE-259A-4D26-B21B-85C0D737C4D0}"/>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B4DBBB18-097F-4EEF-B188-E8B277E85041}"/>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6B408B8C-2CA1-4E44-B1E0-646E933ED31C}"/>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CC574225-441F-443F-BBE8-52B35AA14CD2}"/>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37BD5B1E-2F48-470F-8A30-BABCD4E3D251}"/>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07BD1120-4731-4B23-AB28-618C9AD92DC6}"/>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FAB9503C-6716-4F50-8147-28A648127616}"/>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9B360BC5-6F12-4AD8-809D-2881A1AEBF09}"/>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CFCE0ADB-A1A3-4CED-92D8-911013A4AE71}"/>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170724</xdr:rowOff>
    </xdr:from>
    <xdr:to>
      <xdr:col>102</xdr:col>
      <xdr:colOff>165100</xdr:colOff>
      <xdr:row>86</xdr:row>
      <xdr:rowOff>100874</xdr:rowOff>
    </xdr:to>
    <xdr:sp macro="" textlink="">
      <xdr:nvSpPr>
        <xdr:cNvPr id="821" name="フローチャート: 判断 820">
          <a:extLst>
            <a:ext uri="{FF2B5EF4-FFF2-40B4-BE49-F238E27FC236}">
              <a16:creationId xmlns:a16="http://schemas.microsoft.com/office/drawing/2014/main" id="{C2AA9826-0137-4651-B4D5-3FF2097F8B0C}"/>
            </a:ext>
          </a:extLst>
        </xdr:cNvPr>
        <xdr:cNvSpPr/>
      </xdr:nvSpPr>
      <xdr:spPr>
        <a:xfrm>
          <a:off x="17162780" y="14420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22" name="フローチャート: 判断 821">
          <a:extLst>
            <a:ext uri="{FF2B5EF4-FFF2-40B4-BE49-F238E27FC236}">
              <a16:creationId xmlns:a16="http://schemas.microsoft.com/office/drawing/2014/main" id="{2A5C989E-2D98-4BCB-8551-6C4DB45E4AEB}"/>
            </a:ext>
          </a:extLst>
        </xdr:cNvPr>
        <xdr:cNvSpPr/>
      </xdr:nvSpPr>
      <xdr:spPr>
        <a:xfrm>
          <a:off x="16388080" y="14434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8FDA0D1-E0DB-403A-942D-B8D37A77633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8BC4E52C-0F4C-4007-9FB4-6AABC117B1C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E7D8FFC9-4398-4974-84B6-C2F6CF4BE4C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F243D4D-518A-421F-B88B-67F60590824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DB35ADF9-5E0B-4689-8822-B0A935C6F2F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907</xdr:rowOff>
    </xdr:from>
    <xdr:to>
      <xdr:col>116</xdr:col>
      <xdr:colOff>114300</xdr:colOff>
      <xdr:row>85</xdr:row>
      <xdr:rowOff>102507</xdr:rowOff>
    </xdr:to>
    <xdr:sp macro="" textlink="">
      <xdr:nvSpPr>
        <xdr:cNvPr id="828" name="楕円 827">
          <a:extLst>
            <a:ext uri="{FF2B5EF4-FFF2-40B4-BE49-F238E27FC236}">
              <a16:creationId xmlns:a16="http://schemas.microsoft.com/office/drawing/2014/main" id="{332C90DC-BB87-4491-B67A-681A1CA5AC60}"/>
            </a:ext>
          </a:extLst>
        </xdr:cNvPr>
        <xdr:cNvSpPr/>
      </xdr:nvSpPr>
      <xdr:spPr>
        <a:xfrm>
          <a:off x="1945894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23784</xdr:rowOff>
    </xdr:from>
    <xdr:ext cx="469744" cy="259045"/>
    <xdr:sp macro="" textlink="">
      <xdr:nvSpPr>
        <xdr:cNvPr id="829" name="【消防施設】&#10;一人当たり面積該当値テキスト">
          <a:extLst>
            <a:ext uri="{FF2B5EF4-FFF2-40B4-BE49-F238E27FC236}">
              <a16:creationId xmlns:a16="http://schemas.microsoft.com/office/drawing/2014/main" id="{1C7D62FD-1ADA-4D70-9D32-CE2A9D6DBA0B}"/>
            </a:ext>
          </a:extLst>
        </xdr:cNvPr>
        <xdr:cNvSpPr txBox="1"/>
      </xdr:nvSpPr>
      <xdr:spPr>
        <a:xfrm>
          <a:off x="19547840" y="14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161471</xdr:rowOff>
    </xdr:from>
    <xdr:to>
      <xdr:col>112</xdr:col>
      <xdr:colOff>38100</xdr:colOff>
      <xdr:row>85</xdr:row>
      <xdr:rowOff>91621</xdr:rowOff>
    </xdr:to>
    <xdr:sp macro="" textlink="">
      <xdr:nvSpPr>
        <xdr:cNvPr id="830" name="楕円 829">
          <a:extLst>
            <a:ext uri="{FF2B5EF4-FFF2-40B4-BE49-F238E27FC236}">
              <a16:creationId xmlns:a16="http://schemas.microsoft.com/office/drawing/2014/main" id="{261AA311-A998-4535-B584-EB8748EE936B}"/>
            </a:ext>
          </a:extLst>
        </xdr:cNvPr>
        <xdr:cNvSpPr/>
      </xdr:nvSpPr>
      <xdr:spPr>
        <a:xfrm>
          <a:off x="18735040" y="142432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40821</xdr:rowOff>
    </xdr:from>
    <xdr:to>
      <xdr:col>116</xdr:col>
      <xdr:colOff>63500</xdr:colOff>
      <xdr:row>85</xdr:row>
      <xdr:rowOff>51707</xdr:rowOff>
    </xdr:to>
    <xdr:cxnSp macro="">
      <xdr:nvCxnSpPr>
        <xdr:cNvPr id="831" name="直線コネクタ 830">
          <a:extLst>
            <a:ext uri="{FF2B5EF4-FFF2-40B4-BE49-F238E27FC236}">
              <a16:creationId xmlns:a16="http://schemas.microsoft.com/office/drawing/2014/main" id="{E85BB5F8-026A-419C-A1BA-613138B8DF93}"/>
            </a:ext>
          </a:extLst>
        </xdr:cNvPr>
        <xdr:cNvCxnSpPr/>
      </xdr:nvCxnSpPr>
      <xdr:spPr>
        <a:xfrm>
          <a:off x="18778220" y="14290221"/>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159294</xdr:rowOff>
    </xdr:from>
    <xdr:to>
      <xdr:col>107</xdr:col>
      <xdr:colOff>101600</xdr:colOff>
      <xdr:row>85</xdr:row>
      <xdr:rowOff>89444</xdr:rowOff>
    </xdr:to>
    <xdr:sp macro="" textlink="">
      <xdr:nvSpPr>
        <xdr:cNvPr id="832" name="楕円 831">
          <a:extLst>
            <a:ext uri="{FF2B5EF4-FFF2-40B4-BE49-F238E27FC236}">
              <a16:creationId xmlns:a16="http://schemas.microsoft.com/office/drawing/2014/main" id="{630FFF5D-CD60-4512-8659-785B85E0FE13}"/>
            </a:ext>
          </a:extLst>
        </xdr:cNvPr>
        <xdr:cNvSpPr/>
      </xdr:nvSpPr>
      <xdr:spPr>
        <a:xfrm>
          <a:off x="17937480" y="14241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38644</xdr:rowOff>
    </xdr:from>
    <xdr:to>
      <xdr:col>111</xdr:col>
      <xdr:colOff>177800</xdr:colOff>
      <xdr:row>85</xdr:row>
      <xdr:rowOff>40821</xdr:rowOff>
    </xdr:to>
    <xdr:cxnSp macro="">
      <xdr:nvCxnSpPr>
        <xdr:cNvPr id="833" name="直線コネクタ 832">
          <a:extLst>
            <a:ext uri="{FF2B5EF4-FFF2-40B4-BE49-F238E27FC236}">
              <a16:creationId xmlns:a16="http://schemas.microsoft.com/office/drawing/2014/main" id="{2EEF6015-0933-41C3-BAB3-63B342E02722}"/>
            </a:ext>
          </a:extLst>
        </xdr:cNvPr>
        <xdr:cNvCxnSpPr/>
      </xdr:nvCxnSpPr>
      <xdr:spPr>
        <a:xfrm>
          <a:off x="17988280" y="14288044"/>
          <a:ext cx="78994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163649</xdr:rowOff>
    </xdr:from>
    <xdr:to>
      <xdr:col>102</xdr:col>
      <xdr:colOff>165100</xdr:colOff>
      <xdr:row>85</xdr:row>
      <xdr:rowOff>93799</xdr:rowOff>
    </xdr:to>
    <xdr:sp macro="" textlink="">
      <xdr:nvSpPr>
        <xdr:cNvPr id="834" name="楕円 833">
          <a:extLst>
            <a:ext uri="{FF2B5EF4-FFF2-40B4-BE49-F238E27FC236}">
              <a16:creationId xmlns:a16="http://schemas.microsoft.com/office/drawing/2014/main" id="{DD1EE692-FAF5-446C-907B-40C7A775AFE6}"/>
            </a:ext>
          </a:extLst>
        </xdr:cNvPr>
        <xdr:cNvSpPr/>
      </xdr:nvSpPr>
      <xdr:spPr>
        <a:xfrm>
          <a:off x="17162780" y="14245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38644</xdr:rowOff>
    </xdr:from>
    <xdr:to>
      <xdr:col>107</xdr:col>
      <xdr:colOff>50800</xdr:colOff>
      <xdr:row>85</xdr:row>
      <xdr:rowOff>42999</xdr:rowOff>
    </xdr:to>
    <xdr:cxnSp macro="">
      <xdr:nvCxnSpPr>
        <xdr:cNvPr id="835" name="直線コネクタ 834">
          <a:extLst>
            <a:ext uri="{FF2B5EF4-FFF2-40B4-BE49-F238E27FC236}">
              <a16:creationId xmlns:a16="http://schemas.microsoft.com/office/drawing/2014/main" id="{0B5530EB-692A-4DB4-BEA3-80776EBB3183}"/>
            </a:ext>
          </a:extLst>
        </xdr:cNvPr>
        <xdr:cNvCxnSpPr/>
      </xdr:nvCxnSpPr>
      <xdr:spPr>
        <a:xfrm flipV="1">
          <a:off x="17213580" y="14288044"/>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164737</xdr:rowOff>
    </xdr:from>
    <xdr:to>
      <xdr:col>98</xdr:col>
      <xdr:colOff>38100</xdr:colOff>
      <xdr:row>85</xdr:row>
      <xdr:rowOff>94887</xdr:rowOff>
    </xdr:to>
    <xdr:sp macro="" textlink="">
      <xdr:nvSpPr>
        <xdr:cNvPr id="836" name="楕円 835">
          <a:extLst>
            <a:ext uri="{FF2B5EF4-FFF2-40B4-BE49-F238E27FC236}">
              <a16:creationId xmlns:a16="http://schemas.microsoft.com/office/drawing/2014/main" id="{FEAED37D-9493-4E91-B644-D1895F7E88DE}"/>
            </a:ext>
          </a:extLst>
        </xdr:cNvPr>
        <xdr:cNvSpPr/>
      </xdr:nvSpPr>
      <xdr:spPr>
        <a:xfrm>
          <a:off x="16388080" y="14246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42999</xdr:rowOff>
    </xdr:from>
    <xdr:to>
      <xdr:col>102</xdr:col>
      <xdr:colOff>114300</xdr:colOff>
      <xdr:row>85</xdr:row>
      <xdr:rowOff>44087</xdr:rowOff>
    </xdr:to>
    <xdr:cxnSp macro="">
      <xdr:nvCxnSpPr>
        <xdr:cNvPr id="837" name="直線コネクタ 836">
          <a:extLst>
            <a:ext uri="{FF2B5EF4-FFF2-40B4-BE49-F238E27FC236}">
              <a16:creationId xmlns:a16="http://schemas.microsoft.com/office/drawing/2014/main" id="{7221DF19-3D01-4D4B-8655-E13224BA0AD3}"/>
            </a:ext>
          </a:extLst>
        </xdr:cNvPr>
        <xdr:cNvCxnSpPr/>
      </xdr:nvCxnSpPr>
      <xdr:spPr>
        <a:xfrm flipV="1">
          <a:off x="16431260" y="14292399"/>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4B4FFAD8-2741-45C8-890B-65C7CA11C810}"/>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74172CCC-5463-4D4F-904C-FFD3CBFB5779}"/>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92001</xdr:rowOff>
    </xdr:from>
    <xdr:ext cx="469744" cy="259045"/>
    <xdr:sp macro="" textlink="">
      <xdr:nvSpPr>
        <xdr:cNvPr id="840" name="n_3aveValue【消防施設】&#10;一人当たり面積">
          <a:extLst>
            <a:ext uri="{FF2B5EF4-FFF2-40B4-BE49-F238E27FC236}">
              <a16:creationId xmlns:a16="http://schemas.microsoft.com/office/drawing/2014/main" id="{1FED2DAF-CBA7-4506-83E5-2A97BCB0A367}"/>
            </a:ext>
          </a:extLst>
        </xdr:cNvPr>
        <xdr:cNvSpPr txBox="1"/>
      </xdr:nvSpPr>
      <xdr:spPr>
        <a:xfrm>
          <a:off x="1700156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41" name="n_4aveValue【消防施設】&#10;一人当たり面積">
          <a:extLst>
            <a:ext uri="{FF2B5EF4-FFF2-40B4-BE49-F238E27FC236}">
              <a16:creationId xmlns:a16="http://schemas.microsoft.com/office/drawing/2014/main" id="{35B998A0-9B22-411B-9548-A16C9CD67ACD}"/>
            </a:ext>
          </a:extLst>
        </xdr:cNvPr>
        <xdr:cNvSpPr txBox="1"/>
      </xdr:nvSpPr>
      <xdr:spPr>
        <a:xfrm>
          <a:off x="1622686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108148</xdr:rowOff>
    </xdr:from>
    <xdr:ext cx="469744" cy="259045"/>
    <xdr:sp macro="" textlink="">
      <xdr:nvSpPr>
        <xdr:cNvPr id="842" name="n_1mainValue【消防施設】&#10;一人当たり面積">
          <a:extLst>
            <a:ext uri="{FF2B5EF4-FFF2-40B4-BE49-F238E27FC236}">
              <a16:creationId xmlns:a16="http://schemas.microsoft.com/office/drawing/2014/main" id="{7E98FB5B-2582-4A3C-A87C-7453DF2D1995}"/>
            </a:ext>
          </a:extLst>
        </xdr:cNvPr>
        <xdr:cNvSpPr txBox="1"/>
      </xdr:nvSpPr>
      <xdr:spPr>
        <a:xfrm>
          <a:off x="18561127" y="1402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105971</xdr:rowOff>
    </xdr:from>
    <xdr:ext cx="469744" cy="259045"/>
    <xdr:sp macro="" textlink="">
      <xdr:nvSpPr>
        <xdr:cNvPr id="843" name="n_2mainValue【消防施設】&#10;一人当たり面積">
          <a:extLst>
            <a:ext uri="{FF2B5EF4-FFF2-40B4-BE49-F238E27FC236}">
              <a16:creationId xmlns:a16="http://schemas.microsoft.com/office/drawing/2014/main" id="{4A201D0A-B511-4F17-B84E-0F50F09236E2}"/>
            </a:ext>
          </a:extLst>
        </xdr:cNvPr>
        <xdr:cNvSpPr txBox="1"/>
      </xdr:nvSpPr>
      <xdr:spPr>
        <a:xfrm>
          <a:off x="17776267" y="1402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110326</xdr:rowOff>
    </xdr:from>
    <xdr:ext cx="469744" cy="259045"/>
    <xdr:sp macro="" textlink="">
      <xdr:nvSpPr>
        <xdr:cNvPr id="844" name="n_3mainValue【消防施設】&#10;一人当たり面積">
          <a:extLst>
            <a:ext uri="{FF2B5EF4-FFF2-40B4-BE49-F238E27FC236}">
              <a16:creationId xmlns:a16="http://schemas.microsoft.com/office/drawing/2014/main" id="{97E98AAB-D01B-4510-A68E-37E3D9FC7A31}"/>
            </a:ext>
          </a:extLst>
        </xdr:cNvPr>
        <xdr:cNvSpPr txBox="1"/>
      </xdr:nvSpPr>
      <xdr:spPr>
        <a:xfrm>
          <a:off x="170015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111414</xdr:rowOff>
    </xdr:from>
    <xdr:ext cx="469744" cy="259045"/>
    <xdr:sp macro="" textlink="">
      <xdr:nvSpPr>
        <xdr:cNvPr id="845" name="n_4mainValue【消防施設】&#10;一人当たり面積">
          <a:extLst>
            <a:ext uri="{FF2B5EF4-FFF2-40B4-BE49-F238E27FC236}">
              <a16:creationId xmlns:a16="http://schemas.microsoft.com/office/drawing/2014/main" id="{C6344A9B-34CF-4449-B21E-C880732B7454}"/>
            </a:ext>
          </a:extLst>
        </xdr:cNvPr>
        <xdr:cNvSpPr txBox="1"/>
      </xdr:nvSpPr>
      <xdr:spPr>
        <a:xfrm>
          <a:off x="16226867" y="140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EA4048C8-B725-4F58-B68F-48AA9741341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8B9A8BA3-0D02-4CB4-AF7D-AB7BD4CA15D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9126C3CD-00C6-4895-8789-79D5E6867F9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E71FEA81-BB52-4E43-B5D2-49ACF38AE11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2FA69199-8596-42CB-A0FF-D6841EECA3A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4FE19023-58EE-481F-B878-3E10AF3E941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A072D48-0905-4941-ADC6-9615A89E53F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6B62E8E9-50E5-436D-9C05-6D31C1AFF4F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EEFF9D26-6383-4237-9E2B-08D3C70E947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3B040523-3628-4F55-8433-8819090497E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E964191C-8903-4033-9F50-7A2CF2B7221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6D4B5CD7-C7FE-4107-8BBE-B8FF9C72FEB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EC6637E5-375B-4492-9A36-B20AA2D0A8F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58506405-4D70-4868-A20C-74958DE938E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528BDEE1-8CC3-458D-BE0A-F2166E28EFD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8E5E8424-54F8-4BA5-A7C8-E1FCD57FB53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10E6E8A1-9D05-4161-8BD3-53531D564A4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6B65B4DE-FB75-4475-A7FF-DEA73DBA04C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E2314AC-C7F7-44F7-87DC-871E1E7861A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58B22DA2-3F78-458D-9171-A9AA867B42D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AABBD993-60DE-4AC4-9D93-A96F85CE0C2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569EEE9-7CCA-4F08-9E54-DC01DA24647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9F030956-7F45-4D75-99D7-EF6C6AC0C37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A61730D-787C-4395-A7BD-A828E2014FB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4CFF94EE-5493-4884-946A-BDC9DD0A52E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D3493CE1-C783-4FBD-A8B2-B74F128B6C96}"/>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9C03DD1A-F709-4E55-BF81-50E030FA1823}"/>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11C41986-AEC9-4C49-830F-E863598BE301}"/>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927CA07E-24BC-424B-AD8A-E7CEDFC4C916}"/>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3E68F7BB-FBCD-4A6C-88F8-0045888D69D0}"/>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C4FA8F23-137F-45B4-B6F8-9965234B936E}"/>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FD348473-58B8-41B0-A8DB-F0A465298E3B}"/>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B98DE70-590F-420B-AEC0-5F37E45AEA74}"/>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C8A51B5E-B230-49DC-A7F3-13A3FDA703DE}"/>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80" name="フローチャート: 判断 879">
          <a:extLst>
            <a:ext uri="{FF2B5EF4-FFF2-40B4-BE49-F238E27FC236}">
              <a16:creationId xmlns:a16="http://schemas.microsoft.com/office/drawing/2014/main" id="{E3577BE9-07C9-4985-A493-5E66F466F567}"/>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81" name="フローチャート: 判断 880">
          <a:extLst>
            <a:ext uri="{FF2B5EF4-FFF2-40B4-BE49-F238E27FC236}">
              <a16:creationId xmlns:a16="http://schemas.microsoft.com/office/drawing/2014/main" id="{2332D364-2098-4FA1-B486-233D932B9F9F}"/>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02957B6-1A97-4683-B102-44DE57AC47A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F3ACDA9-C4AA-4732-BFD7-9A730D94013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DD45BC3-22EB-4644-8D5D-8BF79E0D651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211F313-FA53-4620-95A3-574C00BCA5A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8430AE0-D53D-410C-B0A4-693A9A5346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87" name="楕円 886">
          <a:extLst>
            <a:ext uri="{FF2B5EF4-FFF2-40B4-BE49-F238E27FC236}">
              <a16:creationId xmlns:a16="http://schemas.microsoft.com/office/drawing/2014/main" id="{75F2CC73-5310-47EA-A66D-9187DFD37D18}"/>
            </a:ext>
          </a:extLst>
        </xdr:cNvPr>
        <xdr:cNvSpPr/>
      </xdr:nvSpPr>
      <xdr:spPr>
        <a:xfrm>
          <a:off x="14325600" y="178213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88" name="【庁舎】&#10;有形固定資産減価償却率該当値テキスト">
          <a:extLst>
            <a:ext uri="{FF2B5EF4-FFF2-40B4-BE49-F238E27FC236}">
              <a16:creationId xmlns:a16="http://schemas.microsoft.com/office/drawing/2014/main" id="{E54ABD34-5FE1-4505-95EC-F24CFB689E3C}"/>
            </a:ext>
          </a:extLst>
        </xdr:cNvPr>
        <xdr:cNvSpPr txBox="1"/>
      </xdr:nvSpPr>
      <xdr:spPr>
        <a:xfrm>
          <a:off x="14414500"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889" name="楕円 888">
          <a:extLst>
            <a:ext uri="{FF2B5EF4-FFF2-40B4-BE49-F238E27FC236}">
              <a16:creationId xmlns:a16="http://schemas.microsoft.com/office/drawing/2014/main" id="{CBBDE791-B0AB-4EE0-8D9F-7D714217075E}"/>
            </a:ext>
          </a:extLst>
        </xdr:cNvPr>
        <xdr:cNvSpPr/>
      </xdr:nvSpPr>
      <xdr:spPr>
        <a:xfrm>
          <a:off x="1357884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106</xdr:row>
      <xdr:rowOff>102326</xdr:rowOff>
    </xdr:to>
    <xdr:cxnSp macro="">
      <xdr:nvCxnSpPr>
        <xdr:cNvPr id="890" name="直線コネクタ 889">
          <a:extLst>
            <a:ext uri="{FF2B5EF4-FFF2-40B4-BE49-F238E27FC236}">
              <a16:creationId xmlns:a16="http://schemas.microsoft.com/office/drawing/2014/main" id="{A88DB66D-A9A3-43BF-BF43-00023894A1A7}"/>
            </a:ext>
          </a:extLst>
        </xdr:cNvPr>
        <xdr:cNvCxnSpPr/>
      </xdr:nvCxnSpPr>
      <xdr:spPr>
        <a:xfrm>
          <a:off x="13629640" y="17688198"/>
          <a:ext cx="74676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91" name="楕円 890">
          <a:extLst>
            <a:ext uri="{FF2B5EF4-FFF2-40B4-BE49-F238E27FC236}">
              <a16:creationId xmlns:a16="http://schemas.microsoft.com/office/drawing/2014/main" id="{AFC6F49E-3693-4367-A8B1-98BAD47D05AE}"/>
            </a:ext>
          </a:extLst>
        </xdr:cNvPr>
        <xdr:cNvSpPr/>
      </xdr:nvSpPr>
      <xdr:spPr>
        <a:xfrm>
          <a:off x="128041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85998</xdr:rowOff>
    </xdr:to>
    <xdr:cxnSp macro="">
      <xdr:nvCxnSpPr>
        <xdr:cNvPr id="892" name="直線コネクタ 891">
          <a:extLst>
            <a:ext uri="{FF2B5EF4-FFF2-40B4-BE49-F238E27FC236}">
              <a16:creationId xmlns:a16="http://schemas.microsoft.com/office/drawing/2014/main" id="{87E11409-3E40-40DB-9C15-EF9125A385D6}"/>
            </a:ext>
          </a:extLst>
        </xdr:cNvPr>
        <xdr:cNvCxnSpPr/>
      </xdr:nvCxnSpPr>
      <xdr:spPr>
        <a:xfrm>
          <a:off x="12854940" y="17655539"/>
          <a:ext cx="7747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93" name="楕円 892">
          <a:extLst>
            <a:ext uri="{FF2B5EF4-FFF2-40B4-BE49-F238E27FC236}">
              <a16:creationId xmlns:a16="http://schemas.microsoft.com/office/drawing/2014/main" id="{43F94532-99CC-448F-894A-B14EE9538D7C}"/>
            </a:ext>
          </a:extLst>
        </xdr:cNvPr>
        <xdr:cNvSpPr/>
      </xdr:nvSpPr>
      <xdr:spPr>
        <a:xfrm>
          <a:off x="12029440" y="17575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53339</xdr:rowOff>
    </xdr:to>
    <xdr:cxnSp macro="">
      <xdr:nvCxnSpPr>
        <xdr:cNvPr id="894" name="直線コネクタ 893">
          <a:extLst>
            <a:ext uri="{FF2B5EF4-FFF2-40B4-BE49-F238E27FC236}">
              <a16:creationId xmlns:a16="http://schemas.microsoft.com/office/drawing/2014/main" id="{CB13A824-6A3C-4D16-92C8-548D22D8218D}"/>
            </a:ext>
          </a:extLst>
        </xdr:cNvPr>
        <xdr:cNvCxnSpPr/>
      </xdr:nvCxnSpPr>
      <xdr:spPr>
        <a:xfrm>
          <a:off x="12072620" y="1762288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107043</xdr:rowOff>
    </xdr:from>
    <xdr:to>
      <xdr:col>67</xdr:col>
      <xdr:colOff>101600</xdr:colOff>
      <xdr:row>105</xdr:row>
      <xdr:rowOff>37193</xdr:rowOff>
    </xdr:to>
    <xdr:sp macro="" textlink="">
      <xdr:nvSpPr>
        <xdr:cNvPr id="895" name="楕円 894">
          <a:extLst>
            <a:ext uri="{FF2B5EF4-FFF2-40B4-BE49-F238E27FC236}">
              <a16:creationId xmlns:a16="http://schemas.microsoft.com/office/drawing/2014/main" id="{9FDCD89B-F709-4EC2-B4CD-C34B302A9B6E}"/>
            </a:ext>
          </a:extLst>
        </xdr:cNvPr>
        <xdr:cNvSpPr/>
      </xdr:nvSpPr>
      <xdr:spPr>
        <a:xfrm>
          <a:off x="11231880" y="1754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157843</xdr:rowOff>
    </xdr:from>
    <xdr:to>
      <xdr:col>71</xdr:col>
      <xdr:colOff>177800</xdr:colOff>
      <xdr:row>105</xdr:row>
      <xdr:rowOff>20682</xdr:rowOff>
    </xdr:to>
    <xdr:cxnSp macro="">
      <xdr:nvCxnSpPr>
        <xdr:cNvPr id="896" name="直線コネクタ 895">
          <a:extLst>
            <a:ext uri="{FF2B5EF4-FFF2-40B4-BE49-F238E27FC236}">
              <a16:creationId xmlns:a16="http://schemas.microsoft.com/office/drawing/2014/main" id="{9252972B-2F28-4BD1-BAF6-52DBF103ED1C}"/>
            </a:ext>
          </a:extLst>
        </xdr:cNvPr>
        <xdr:cNvCxnSpPr/>
      </xdr:nvCxnSpPr>
      <xdr:spPr>
        <a:xfrm>
          <a:off x="11282680" y="17592403"/>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0FAF573B-2D3F-459B-9E25-97B176407965}"/>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2580B7DD-6BAC-4CD4-B026-2C7872EF1614}"/>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9" name="n_3aveValue【庁舎】&#10;有形固定資産減価償却率">
          <a:extLst>
            <a:ext uri="{FF2B5EF4-FFF2-40B4-BE49-F238E27FC236}">
              <a16:creationId xmlns:a16="http://schemas.microsoft.com/office/drawing/2014/main" id="{D5C1C97B-9E06-4CCF-ADD2-E2EBD89AF7FD}"/>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900" name="n_4aveValue【庁舎】&#10;有形固定資産減価償却率">
          <a:extLst>
            <a:ext uri="{FF2B5EF4-FFF2-40B4-BE49-F238E27FC236}">
              <a16:creationId xmlns:a16="http://schemas.microsoft.com/office/drawing/2014/main" id="{7FF8A0D0-569E-4E04-92C2-B63FDEDCECD6}"/>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127925</xdr:rowOff>
    </xdr:from>
    <xdr:ext cx="405111" cy="259045"/>
    <xdr:sp macro="" textlink="">
      <xdr:nvSpPr>
        <xdr:cNvPr id="901" name="n_1mainValue【庁舎】&#10;有形固定資産減価償却率">
          <a:extLst>
            <a:ext uri="{FF2B5EF4-FFF2-40B4-BE49-F238E27FC236}">
              <a16:creationId xmlns:a16="http://schemas.microsoft.com/office/drawing/2014/main" id="{DE03AC1F-77F9-4AF6-B9C8-1049B8409542}"/>
            </a:ext>
          </a:extLst>
        </xdr:cNvPr>
        <xdr:cNvSpPr txBox="1"/>
      </xdr:nvSpPr>
      <xdr:spPr>
        <a:xfrm>
          <a:off x="134372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902" name="n_2mainValue【庁舎】&#10;有形固定資産減価償却率">
          <a:extLst>
            <a:ext uri="{FF2B5EF4-FFF2-40B4-BE49-F238E27FC236}">
              <a16:creationId xmlns:a16="http://schemas.microsoft.com/office/drawing/2014/main" id="{55DEAF25-48C0-4D9C-88DC-99FDF2D59DFF}"/>
            </a:ext>
          </a:extLst>
        </xdr:cNvPr>
        <xdr:cNvSpPr txBox="1"/>
      </xdr:nvSpPr>
      <xdr:spPr>
        <a:xfrm>
          <a:off x="12675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903" name="n_3mainValue【庁舎】&#10;有形固定資産減価償却率">
          <a:extLst>
            <a:ext uri="{FF2B5EF4-FFF2-40B4-BE49-F238E27FC236}">
              <a16:creationId xmlns:a16="http://schemas.microsoft.com/office/drawing/2014/main" id="{73368D4A-FFD7-4325-8BFD-2335FE74E39E}"/>
            </a:ext>
          </a:extLst>
        </xdr:cNvPr>
        <xdr:cNvSpPr txBox="1"/>
      </xdr:nvSpPr>
      <xdr:spPr>
        <a:xfrm>
          <a:off x="119005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28320</xdr:rowOff>
    </xdr:from>
    <xdr:ext cx="405111" cy="259045"/>
    <xdr:sp macro="" textlink="">
      <xdr:nvSpPr>
        <xdr:cNvPr id="904" name="n_4mainValue【庁舎】&#10;有形固定資産減価償却率">
          <a:extLst>
            <a:ext uri="{FF2B5EF4-FFF2-40B4-BE49-F238E27FC236}">
              <a16:creationId xmlns:a16="http://schemas.microsoft.com/office/drawing/2014/main" id="{7E1A446E-237C-4215-BF40-58894527AF9D}"/>
            </a:ext>
          </a:extLst>
        </xdr:cNvPr>
        <xdr:cNvSpPr txBox="1"/>
      </xdr:nvSpPr>
      <xdr:spPr>
        <a:xfrm>
          <a:off x="11102984"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A8BB78FB-5CE1-4AFC-AFBF-B63FC8A2862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B042468D-1B7F-49BC-8163-11A13DAA5F8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49221DBB-76DA-402B-BD49-39E1C958087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BBD3821C-3B95-4D11-A4E6-03D1375EC9A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C4D88136-3BFA-4F04-B9EE-2BCC3F89AB2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7F612A34-E4D9-40D1-A171-5BDA448E89A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4EF611D9-EF98-4B5F-B6B4-797BD1BFC2C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BE96A0B4-5AEC-45DA-A976-9227DE546F5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DF4803EA-1E25-4AEF-94E7-5B98E449A37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5F3AA0D6-1443-4B76-8DEF-B10EFD0811A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7DE37276-BFC6-4E6D-8339-E2BAC9C8E48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4E8F6A8B-D3C9-40ED-AD7A-08C9D7951F4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59F9EE0-EBF1-40A2-B6F0-EA4FB6E4AC5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9654D34C-DE43-4D11-84BC-DEDF97AE4AC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B809F505-F00C-4DF2-9B59-3E56E2AE4B4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40842D63-34B2-443B-A817-EAEB95949C4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A4EC1ADD-5115-4842-B963-6EDDF1792DF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B3981FAB-CE4E-4904-BAAF-812653A9676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4CA1CE22-D1B0-4D78-9B67-8F21B53BB0C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734F9E3D-DF9A-4169-BC29-54013283308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FE5496BF-AC99-4B3C-98A7-C64DAA03222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2941E46C-48D9-4D43-81DC-CB941844C2B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17EF4C4C-3B67-49F7-AA3E-8B3D31218FD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ED4D34CC-6573-4229-92E9-4BE337D97C21}"/>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20D04524-B110-46C5-AB06-C08B8FB5D6F3}"/>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369A436C-ED6B-4B01-AE94-1C73CEB8FFE3}"/>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C1A0B634-B8E3-4763-A171-9AB16AD0E4A9}"/>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6BE04051-2971-41CB-9754-39F985DA7F3C}"/>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4D1E68FD-2A48-4DCF-B155-A854D76A325D}"/>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2BF58685-8308-40F8-893A-B75741B8014C}"/>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81F92C7A-8857-4EDE-80E3-0A6E08E3A181}"/>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6754F48-B721-4CFB-9C6F-C64730C47BD5}"/>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95886</xdr:rowOff>
    </xdr:from>
    <xdr:to>
      <xdr:col>102</xdr:col>
      <xdr:colOff>165100</xdr:colOff>
      <xdr:row>106</xdr:row>
      <xdr:rowOff>26036</xdr:rowOff>
    </xdr:to>
    <xdr:sp macro="" textlink="">
      <xdr:nvSpPr>
        <xdr:cNvPr id="937" name="フローチャート: 判断 936">
          <a:extLst>
            <a:ext uri="{FF2B5EF4-FFF2-40B4-BE49-F238E27FC236}">
              <a16:creationId xmlns:a16="http://schemas.microsoft.com/office/drawing/2014/main" id="{93007E1C-D67A-4492-86FC-54DA6B41C5C4}"/>
            </a:ext>
          </a:extLst>
        </xdr:cNvPr>
        <xdr:cNvSpPr/>
      </xdr:nvSpPr>
      <xdr:spPr>
        <a:xfrm>
          <a:off x="17162780" y="17698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101600</xdr:rowOff>
    </xdr:from>
    <xdr:to>
      <xdr:col>98</xdr:col>
      <xdr:colOff>38100</xdr:colOff>
      <xdr:row>106</xdr:row>
      <xdr:rowOff>31750</xdr:rowOff>
    </xdr:to>
    <xdr:sp macro="" textlink="">
      <xdr:nvSpPr>
        <xdr:cNvPr id="938" name="フローチャート: 判断 937">
          <a:extLst>
            <a:ext uri="{FF2B5EF4-FFF2-40B4-BE49-F238E27FC236}">
              <a16:creationId xmlns:a16="http://schemas.microsoft.com/office/drawing/2014/main" id="{210E411F-3194-4698-A2CB-6F1584DA84A5}"/>
            </a:ext>
          </a:extLst>
        </xdr:cNvPr>
        <xdr:cNvSpPr/>
      </xdr:nvSpPr>
      <xdr:spPr>
        <a:xfrm>
          <a:off x="16388080" y="1770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9DCE065-E272-4511-97CA-1AF04378502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00110D0-613A-40FD-98A1-AC5A93ED3CB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D8D2E44-C055-4766-8CE8-CA0EF98CF49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EE541B27-459E-4064-B668-FBA713C4851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505E9181-CB21-4A60-AFB1-7932D655CF5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944" name="楕円 943">
          <a:extLst>
            <a:ext uri="{FF2B5EF4-FFF2-40B4-BE49-F238E27FC236}">
              <a16:creationId xmlns:a16="http://schemas.microsoft.com/office/drawing/2014/main" id="{7A30FF52-8F54-4747-A2C6-45B9AECE8818}"/>
            </a:ext>
          </a:extLst>
        </xdr:cNvPr>
        <xdr:cNvSpPr/>
      </xdr:nvSpPr>
      <xdr:spPr>
        <a:xfrm>
          <a:off x="1945894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945" name="【庁舎】&#10;一人当たり面積該当値テキスト">
          <a:extLst>
            <a:ext uri="{FF2B5EF4-FFF2-40B4-BE49-F238E27FC236}">
              <a16:creationId xmlns:a16="http://schemas.microsoft.com/office/drawing/2014/main" id="{746AD9EC-3CF6-402A-9CEC-869F6886896C}"/>
            </a:ext>
          </a:extLst>
        </xdr:cNvPr>
        <xdr:cNvSpPr txBox="1"/>
      </xdr:nvSpPr>
      <xdr:spPr>
        <a:xfrm>
          <a:off x="19547840"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86361</xdr:rowOff>
    </xdr:from>
    <xdr:to>
      <xdr:col>112</xdr:col>
      <xdr:colOff>38100</xdr:colOff>
      <xdr:row>104</xdr:row>
      <xdr:rowOff>16511</xdr:rowOff>
    </xdr:to>
    <xdr:sp macro="" textlink="">
      <xdr:nvSpPr>
        <xdr:cNvPr id="946" name="楕円 945">
          <a:extLst>
            <a:ext uri="{FF2B5EF4-FFF2-40B4-BE49-F238E27FC236}">
              <a16:creationId xmlns:a16="http://schemas.microsoft.com/office/drawing/2014/main" id="{66FA12FA-9A34-4083-8296-68ADFAEAC6AE}"/>
            </a:ext>
          </a:extLst>
        </xdr:cNvPr>
        <xdr:cNvSpPr/>
      </xdr:nvSpPr>
      <xdr:spPr>
        <a:xfrm>
          <a:off x="18735040" y="17353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137161</xdr:rowOff>
    </xdr:to>
    <xdr:cxnSp macro="">
      <xdr:nvCxnSpPr>
        <xdr:cNvPr id="947" name="直線コネクタ 946">
          <a:extLst>
            <a:ext uri="{FF2B5EF4-FFF2-40B4-BE49-F238E27FC236}">
              <a16:creationId xmlns:a16="http://schemas.microsoft.com/office/drawing/2014/main" id="{93D73F63-CE5D-40CC-A048-4791E9143E5E}"/>
            </a:ext>
          </a:extLst>
        </xdr:cNvPr>
        <xdr:cNvCxnSpPr/>
      </xdr:nvCxnSpPr>
      <xdr:spPr>
        <a:xfrm flipV="1">
          <a:off x="18778220" y="17377409"/>
          <a:ext cx="7315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103505</xdr:rowOff>
    </xdr:from>
    <xdr:to>
      <xdr:col>107</xdr:col>
      <xdr:colOff>101600</xdr:colOff>
      <xdr:row>104</xdr:row>
      <xdr:rowOff>33655</xdr:rowOff>
    </xdr:to>
    <xdr:sp macro="" textlink="">
      <xdr:nvSpPr>
        <xdr:cNvPr id="948" name="楕円 947">
          <a:extLst>
            <a:ext uri="{FF2B5EF4-FFF2-40B4-BE49-F238E27FC236}">
              <a16:creationId xmlns:a16="http://schemas.microsoft.com/office/drawing/2014/main" id="{42B9FDBC-652E-401A-8A74-272BB8DDEC74}"/>
            </a:ext>
          </a:extLst>
        </xdr:cNvPr>
        <xdr:cNvSpPr/>
      </xdr:nvSpPr>
      <xdr:spPr>
        <a:xfrm>
          <a:off x="17937480" y="1737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137161</xdr:rowOff>
    </xdr:from>
    <xdr:to>
      <xdr:col>111</xdr:col>
      <xdr:colOff>177800</xdr:colOff>
      <xdr:row>103</xdr:row>
      <xdr:rowOff>154305</xdr:rowOff>
    </xdr:to>
    <xdr:cxnSp macro="">
      <xdr:nvCxnSpPr>
        <xdr:cNvPr id="949" name="直線コネクタ 948">
          <a:extLst>
            <a:ext uri="{FF2B5EF4-FFF2-40B4-BE49-F238E27FC236}">
              <a16:creationId xmlns:a16="http://schemas.microsoft.com/office/drawing/2014/main" id="{06BB3A3E-C51E-470C-A96E-8CCE4E4C780C}"/>
            </a:ext>
          </a:extLst>
        </xdr:cNvPr>
        <xdr:cNvCxnSpPr/>
      </xdr:nvCxnSpPr>
      <xdr:spPr>
        <a:xfrm flipV="1">
          <a:off x="17988280" y="17404081"/>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950" name="楕円 949">
          <a:extLst>
            <a:ext uri="{FF2B5EF4-FFF2-40B4-BE49-F238E27FC236}">
              <a16:creationId xmlns:a16="http://schemas.microsoft.com/office/drawing/2014/main" id="{6B71FDE0-77D3-41FA-8E96-10FA226062D0}"/>
            </a:ext>
          </a:extLst>
        </xdr:cNvPr>
        <xdr:cNvSpPr/>
      </xdr:nvSpPr>
      <xdr:spPr>
        <a:xfrm>
          <a:off x="1716278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154305</xdr:rowOff>
    </xdr:from>
    <xdr:to>
      <xdr:col>107</xdr:col>
      <xdr:colOff>50800</xdr:colOff>
      <xdr:row>104</xdr:row>
      <xdr:rowOff>0</xdr:rowOff>
    </xdr:to>
    <xdr:cxnSp macro="">
      <xdr:nvCxnSpPr>
        <xdr:cNvPr id="951" name="直線コネクタ 950">
          <a:extLst>
            <a:ext uri="{FF2B5EF4-FFF2-40B4-BE49-F238E27FC236}">
              <a16:creationId xmlns:a16="http://schemas.microsoft.com/office/drawing/2014/main" id="{39184A2D-485F-4A85-9EAB-B550EB924C6B}"/>
            </a:ext>
          </a:extLst>
        </xdr:cNvPr>
        <xdr:cNvCxnSpPr/>
      </xdr:nvCxnSpPr>
      <xdr:spPr>
        <a:xfrm flipV="1">
          <a:off x="17213580" y="1742122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137795</xdr:rowOff>
    </xdr:from>
    <xdr:to>
      <xdr:col>98</xdr:col>
      <xdr:colOff>38100</xdr:colOff>
      <xdr:row>104</xdr:row>
      <xdr:rowOff>67945</xdr:rowOff>
    </xdr:to>
    <xdr:sp macro="" textlink="">
      <xdr:nvSpPr>
        <xdr:cNvPr id="952" name="楕円 951">
          <a:extLst>
            <a:ext uri="{FF2B5EF4-FFF2-40B4-BE49-F238E27FC236}">
              <a16:creationId xmlns:a16="http://schemas.microsoft.com/office/drawing/2014/main" id="{10B8EFC5-B034-4D35-93B8-BDD66F097463}"/>
            </a:ext>
          </a:extLst>
        </xdr:cNvPr>
        <xdr:cNvSpPr/>
      </xdr:nvSpPr>
      <xdr:spPr>
        <a:xfrm>
          <a:off x="16388080" y="17404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17145</xdr:rowOff>
    </xdr:to>
    <xdr:cxnSp macro="">
      <xdr:nvCxnSpPr>
        <xdr:cNvPr id="953" name="直線コネクタ 952">
          <a:extLst>
            <a:ext uri="{FF2B5EF4-FFF2-40B4-BE49-F238E27FC236}">
              <a16:creationId xmlns:a16="http://schemas.microsoft.com/office/drawing/2014/main" id="{7D4EFD97-F955-46B2-AF9D-9E5A039D242A}"/>
            </a:ext>
          </a:extLst>
        </xdr:cNvPr>
        <xdr:cNvCxnSpPr/>
      </xdr:nvCxnSpPr>
      <xdr:spPr>
        <a:xfrm flipV="1">
          <a:off x="16431260" y="1743456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8DF50A5-16FA-48C3-B380-B3763E6E9321}"/>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564568E2-34DF-4507-A1B5-7E18A24B3124}"/>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17163</xdr:rowOff>
    </xdr:from>
    <xdr:ext cx="469744" cy="259045"/>
    <xdr:sp macro="" textlink="">
      <xdr:nvSpPr>
        <xdr:cNvPr id="956" name="n_3aveValue【庁舎】&#10;一人当たり面積">
          <a:extLst>
            <a:ext uri="{FF2B5EF4-FFF2-40B4-BE49-F238E27FC236}">
              <a16:creationId xmlns:a16="http://schemas.microsoft.com/office/drawing/2014/main" id="{010FEF26-3072-46E6-BFBD-7571DFD2EF70}"/>
            </a:ext>
          </a:extLst>
        </xdr:cNvPr>
        <xdr:cNvSpPr txBox="1"/>
      </xdr:nvSpPr>
      <xdr:spPr>
        <a:xfrm>
          <a:off x="17001567" y="177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22877</xdr:rowOff>
    </xdr:from>
    <xdr:ext cx="469744" cy="259045"/>
    <xdr:sp macro="" textlink="">
      <xdr:nvSpPr>
        <xdr:cNvPr id="957" name="n_4aveValue【庁舎】&#10;一人当たり面積">
          <a:extLst>
            <a:ext uri="{FF2B5EF4-FFF2-40B4-BE49-F238E27FC236}">
              <a16:creationId xmlns:a16="http://schemas.microsoft.com/office/drawing/2014/main" id="{45727EAA-CA93-4DD9-A5FE-B63B8769F4E1}"/>
            </a:ext>
          </a:extLst>
        </xdr:cNvPr>
        <xdr:cNvSpPr txBox="1"/>
      </xdr:nvSpPr>
      <xdr:spPr>
        <a:xfrm>
          <a:off x="16226867" y="177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33038</xdr:rowOff>
    </xdr:from>
    <xdr:ext cx="469744" cy="259045"/>
    <xdr:sp macro="" textlink="">
      <xdr:nvSpPr>
        <xdr:cNvPr id="958" name="n_1mainValue【庁舎】&#10;一人当たり面積">
          <a:extLst>
            <a:ext uri="{FF2B5EF4-FFF2-40B4-BE49-F238E27FC236}">
              <a16:creationId xmlns:a16="http://schemas.microsoft.com/office/drawing/2014/main" id="{095C3ECB-FB96-44A5-913F-4DC13B139540}"/>
            </a:ext>
          </a:extLst>
        </xdr:cNvPr>
        <xdr:cNvSpPr txBox="1"/>
      </xdr:nvSpPr>
      <xdr:spPr>
        <a:xfrm>
          <a:off x="18561127" y="171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50182</xdr:rowOff>
    </xdr:from>
    <xdr:ext cx="469744" cy="259045"/>
    <xdr:sp macro="" textlink="">
      <xdr:nvSpPr>
        <xdr:cNvPr id="959" name="n_2mainValue【庁舎】&#10;一人当たり面積">
          <a:extLst>
            <a:ext uri="{FF2B5EF4-FFF2-40B4-BE49-F238E27FC236}">
              <a16:creationId xmlns:a16="http://schemas.microsoft.com/office/drawing/2014/main" id="{BB62A457-49FD-4ACB-BF78-C1DAA87FE07F}"/>
            </a:ext>
          </a:extLst>
        </xdr:cNvPr>
        <xdr:cNvSpPr txBox="1"/>
      </xdr:nvSpPr>
      <xdr:spPr>
        <a:xfrm>
          <a:off x="17776267" y="171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960" name="n_3mainValue【庁舎】&#10;一人当たり面積">
          <a:extLst>
            <a:ext uri="{FF2B5EF4-FFF2-40B4-BE49-F238E27FC236}">
              <a16:creationId xmlns:a16="http://schemas.microsoft.com/office/drawing/2014/main" id="{9096944B-7EBE-47AF-98EC-C94719416AF3}"/>
            </a:ext>
          </a:extLst>
        </xdr:cNvPr>
        <xdr:cNvSpPr txBox="1"/>
      </xdr:nvSpPr>
      <xdr:spPr>
        <a:xfrm>
          <a:off x="1700156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84472</xdr:rowOff>
    </xdr:from>
    <xdr:ext cx="469744" cy="259045"/>
    <xdr:sp macro="" textlink="">
      <xdr:nvSpPr>
        <xdr:cNvPr id="961" name="n_4mainValue【庁舎】&#10;一人当たり面積">
          <a:extLst>
            <a:ext uri="{FF2B5EF4-FFF2-40B4-BE49-F238E27FC236}">
              <a16:creationId xmlns:a16="http://schemas.microsoft.com/office/drawing/2014/main" id="{BD4CAA9D-77ED-4502-B05A-EC83EA141D12}"/>
            </a:ext>
          </a:extLst>
        </xdr:cNvPr>
        <xdr:cNvSpPr txBox="1"/>
      </xdr:nvSpPr>
      <xdr:spPr>
        <a:xfrm>
          <a:off x="16226867" y="1718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7A29D98-DC44-4FDB-9471-3429C9A506D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6E9B9ED3-09C5-4A66-BAD4-7ECFD93F6CB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986B7F7F-14B7-4C15-8F7C-743F4F9874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村合併後も学校施設統廃合が進んでいないことから、類似団体及び全国平均と比較して体育館・プールの一人当たり面積が大きくなっている。また、旧町村の庁舎を振興事務所として活用していることなどから、庁舎の一人当たり面積も大きくなっている。施設全般に老朽化が進んで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年度に策定し令和３年度に改訂した改訂公共施設等総合管理計画、令和２年度に策定した公共施設等個別施設計画に基づき、公共建築物等の保有量を圧縮しながら施設の維持管理に努めている。</a:t>
          </a:r>
        </a:p>
        <a:p>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関しては、固定資産台帳システム更新に伴い、施設類型の見直しと台帳精査を行ったことにより、一般廃棄物処理施設と消防施設の有形固定資産減価償却率は大幅に低くなり、庁舎の有形固定資産減価償却率は大幅に高くなった（新設施設（減価償却途中かつ規模の大きい施設）が反映されておらず、記載漏れ等があった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となり、引き続き類似団体平均を下回った。</a:t>
          </a:r>
        </a:p>
        <a:p>
          <a:r>
            <a:rPr kumimoji="1" lang="ja-JP" altLang="en-US" sz="1300">
              <a:latin typeface="ＭＳ Ｐゴシック" panose="020B0600070205080204" pitchFamily="50" charset="-128"/>
              <a:ea typeface="ＭＳ Ｐゴシック" panose="020B0600070205080204" pitchFamily="50" charset="-128"/>
            </a:rPr>
            <a:t>　当市の現状から市税の大幅な増加は見込めないため、徴収率の向上により歳入の確保に努めるとともに、継続的な事務事業の見直しを行うことによって歳出削減を実現し、財政基盤の強化を図る。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地方交付税の減額に伴う経常一般財源の減や、その他経費の増により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％となった。今後も分母となる歳入の減少が予想されるため、経常経費の見直しによって弾力性のある財政構造を維持する。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93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63</xdr:row>
      <xdr:rowOff>17780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8935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1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36830</xdr:rowOff>
    </xdr:from>
    <xdr:to>
      <xdr:col>11</xdr:col>
      <xdr:colOff>82550</xdr:colOff>
      <xdr:row>64</xdr:row>
      <xdr:rowOff>138430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当市の広大な面積による行政効率の悪さが大きな要因となり、引き続き全国・県・類似団体平均を大幅に上回っており、人口減少も歯止めがかかっていない状況である。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物件費は公共施設等総合管理計画による公共施設の計画的・継続的な見直し、長寿命化の推進、効率的な施設運営を図ることで管理運営費の削減を図る。</a:t>
          </a:r>
        </a:p>
        <a:p>
          <a:r>
            <a:rPr kumimoji="1" lang="ja-JP" altLang="en-US" sz="1300">
              <a:latin typeface="ＭＳ Ｐゴシック" panose="020B0600070205080204" pitchFamily="50" charset="-128"/>
              <a:ea typeface="ＭＳ Ｐゴシック" panose="020B0600070205080204" pitchFamily="50" charset="-128"/>
            </a:rPr>
            <a:t>　人件費については、定員適正化計画に基づき市民ニーズと業務量に応じた適正な職員数を確保しつつ削減に努める。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43458</xdr:rowOff>
    </xdr:from>
    <xdr:to>
      <xdr:col>23</xdr:col>
      <xdr:colOff>133350</xdr:colOff>
      <xdr:row>87</xdr:row>
      <xdr:rowOff>154902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59608"/>
          <a:ext cx="838200" cy="1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113170</xdr:rowOff>
    </xdr:from>
    <xdr:to>
      <xdr:col>19</xdr:col>
      <xdr:colOff>133350</xdr:colOff>
      <xdr:row>87</xdr:row>
      <xdr:rowOff>43458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57870"/>
          <a:ext cx="889000" cy="10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76493</xdr:rowOff>
    </xdr:from>
    <xdr:to>
      <xdr:col>15</xdr:col>
      <xdr:colOff>82550</xdr:colOff>
      <xdr:row>86</xdr:row>
      <xdr:rowOff>113170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21193"/>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155242</xdr:rowOff>
    </xdr:from>
    <xdr:to>
      <xdr:col>11</xdr:col>
      <xdr:colOff>31750</xdr:colOff>
      <xdr:row>86</xdr:row>
      <xdr:rowOff>76493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28492"/>
          <a:ext cx="889000" cy="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43405</xdr:rowOff>
    </xdr:from>
    <xdr:to>
      <xdr:col>11</xdr:col>
      <xdr:colOff>82550</xdr:colOff>
      <xdr:row>84</xdr:row>
      <xdr:rowOff>145005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4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155182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85398</xdr:rowOff>
    </xdr:from>
    <xdr:to>
      <xdr:col>7</xdr:col>
      <xdr:colOff>31750</xdr:colOff>
      <xdr:row>84</xdr:row>
      <xdr:rowOff>15548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25725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104102</xdr:rowOff>
    </xdr:from>
    <xdr:to>
      <xdr:col>23</xdr:col>
      <xdr:colOff>184150</xdr:colOff>
      <xdr:row>88</xdr:row>
      <xdr:rowOff>34252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76179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164108</xdr:rowOff>
    </xdr:from>
    <xdr:to>
      <xdr:col>19</xdr:col>
      <xdr:colOff>184150</xdr:colOff>
      <xdr:row>87</xdr:row>
      <xdr:rowOff>94258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79035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95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62370</xdr:rowOff>
    </xdr:from>
    <xdr:to>
      <xdr:col>15</xdr:col>
      <xdr:colOff>133350</xdr:colOff>
      <xdr:row>86</xdr:row>
      <xdr:rowOff>163970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148747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9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25693</xdr:rowOff>
    </xdr:from>
    <xdr:to>
      <xdr:col>11</xdr:col>
      <xdr:colOff>82550</xdr:colOff>
      <xdr:row>86</xdr:row>
      <xdr:rowOff>127293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112070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5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104442</xdr:rowOff>
    </xdr:from>
    <xdr:to>
      <xdr:col>7</xdr:col>
      <xdr:colOff>31750</xdr:colOff>
      <xdr:row>86</xdr:row>
      <xdr:rowOff>34592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19369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今後も定員適正化計画に基づき、更なる適正化に努める。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97631</xdr:rowOff>
    </xdr:from>
    <xdr:to>
      <xdr:col>81</xdr:col>
      <xdr:colOff>44450</xdr:colOff>
      <xdr:row>84</xdr:row>
      <xdr:rowOff>97631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99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97631</xdr:rowOff>
    </xdr:from>
    <xdr:to>
      <xdr:col>77</xdr:col>
      <xdr:colOff>44450</xdr:colOff>
      <xdr:row>84</xdr:row>
      <xdr:rowOff>112713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994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67469</xdr:rowOff>
    </xdr:from>
    <xdr:to>
      <xdr:col>72</xdr:col>
      <xdr:colOff>203200</xdr:colOff>
      <xdr:row>84</xdr:row>
      <xdr:rowOff>112713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6926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103188</xdr:rowOff>
    </xdr:from>
    <xdr:to>
      <xdr:col>68</xdr:col>
      <xdr:colOff>152400</xdr:colOff>
      <xdr:row>84</xdr:row>
      <xdr:rowOff>67469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33538"/>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61913</xdr:rowOff>
    </xdr:from>
    <xdr:to>
      <xdr:col>68</xdr:col>
      <xdr:colOff>203200</xdr:colOff>
      <xdr:row>84</xdr:row>
      <xdr:rowOff>163513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148290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76994</xdr:rowOff>
    </xdr:from>
    <xdr:to>
      <xdr:col>64</xdr:col>
      <xdr:colOff>152400</xdr:colOff>
      <xdr:row>85</xdr:row>
      <xdr:rowOff>7144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163371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46831</xdr:rowOff>
    </xdr:from>
    <xdr:to>
      <xdr:col>81</xdr:col>
      <xdr:colOff>95250</xdr:colOff>
      <xdr:row>84</xdr:row>
      <xdr:rowOff>148431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63358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46831</xdr:rowOff>
    </xdr:from>
    <xdr:to>
      <xdr:col>77</xdr:col>
      <xdr:colOff>95250</xdr:colOff>
      <xdr:row>84</xdr:row>
      <xdr:rowOff>148431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158608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61913</xdr:rowOff>
    </xdr:from>
    <xdr:to>
      <xdr:col>73</xdr:col>
      <xdr:colOff>44450</xdr:colOff>
      <xdr:row>84</xdr:row>
      <xdr:rowOff>163513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16669</xdr:rowOff>
    </xdr:from>
    <xdr:to>
      <xdr:col>68</xdr:col>
      <xdr:colOff>203200</xdr:colOff>
      <xdr:row>84</xdr:row>
      <xdr:rowOff>118269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128446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52388</xdr:rowOff>
    </xdr:from>
    <xdr:to>
      <xdr:col>64</xdr:col>
      <xdr:colOff>152400</xdr:colOff>
      <xdr:row>83</xdr:row>
      <xdr:rowOff>153988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164165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月の合併時から旧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町村の庁舎を振興事務所として使用していることで行政効率が悪いうえ、多くの人員を配置する必要があることから、全国・県・類似団体平均を大幅に上回る要因となっている。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次定員適正化計画から、第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次計画にかけて</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の人員削減を行い職員数の適正化を図ってきたが、地理的な要因や分庁方式を継続する中で、さらなる大幅な人員削減は困難な状況である。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68762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7756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152884</xdr:rowOff>
    </xdr:from>
    <xdr:to>
      <xdr:col>77</xdr:col>
      <xdr:colOff>44450</xdr:colOff>
      <xdr:row>66</xdr:row>
      <xdr:rowOff>61867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9713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117263</xdr:rowOff>
    </xdr:from>
    <xdr:to>
      <xdr:col>72</xdr:col>
      <xdr:colOff>203200</xdr:colOff>
      <xdr:row>65</xdr:row>
      <xdr:rowOff>152884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61513"/>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95431</xdr:rowOff>
    </xdr:from>
    <xdr:to>
      <xdr:col>68</xdr:col>
      <xdr:colOff>152400</xdr:colOff>
      <xdr:row>65</xdr:row>
      <xdr:rowOff>117263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3968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12035</xdr:rowOff>
    </xdr:from>
    <xdr:to>
      <xdr:col>68</xdr:col>
      <xdr:colOff>203200</xdr:colOff>
      <xdr:row>62</xdr:row>
      <xdr:rowOff>113635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17962</xdr:rowOff>
    </xdr:from>
    <xdr:to>
      <xdr:col>81</xdr:col>
      <xdr:colOff>95250</xdr:colOff>
      <xdr:row>66</xdr:row>
      <xdr:rowOff>119562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85289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2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102084</xdr:rowOff>
    </xdr:from>
    <xdr:to>
      <xdr:col>73</xdr:col>
      <xdr:colOff>44450</xdr:colOff>
      <xdr:row>66</xdr:row>
      <xdr:rowOff>32234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17011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66463</xdr:rowOff>
    </xdr:from>
    <xdr:to>
      <xdr:col>68</xdr:col>
      <xdr:colOff>203200</xdr:colOff>
      <xdr:row>65</xdr:row>
      <xdr:rowOff>168063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152840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44631</xdr:rowOff>
    </xdr:from>
    <xdr:to>
      <xdr:col>64</xdr:col>
      <xdr:colOff>152400</xdr:colOff>
      <xdr:row>65</xdr:row>
      <xdr:rowOff>146231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131008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　</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％となった。前年度との単年度の比較では標準財政規模等の増により</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ポイント改善した。将来負担の軽減のため</a:t>
          </a:r>
          <a:r>
            <a:rPr kumimoji="1" lang="en-US" altLang="ja-JP" sz="1300">
              <a:latin typeface="ＭＳ Ｐゴシック" panose="020B0600070205080204" pitchFamily="50" charset="-128"/>
              <a:ea typeface="ＭＳ Ｐゴシック" panose="020B0600070205080204" pitchFamily="50" charset="-128"/>
            </a:rPr>
            <a:t>2040</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％以下とすることを第３次総合計画の重点プロジェクトとして設定し、引き続き選択と集中による市債の発行抑制に努める。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83759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871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164193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6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50195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365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た。公営企業債残高の減に伴う公営企業債等繰入見込額が減となったことや償還に充当可能な基金が増となったことが主な要因となった。今後も計画的な市債発行による抑制と、将来を見据えた計画的な基金積立によ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59969</xdr:rowOff>
    </xdr:from>
    <xdr:to>
      <xdr:col>81</xdr:col>
      <xdr:colOff>44450</xdr:colOff>
      <xdr:row>14</xdr:row>
      <xdr:rowOff>98095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60269"/>
          <a:ext cx="8382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98095</xdr:rowOff>
    </xdr:from>
    <xdr:to>
      <xdr:col>77</xdr:col>
      <xdr:colOff>44450</xdr:colOff>
      <xdr:row>14</xdr:row>
      <xdr:rowOff>99543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9839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99543</xdr:rowOff>
    </xdr:from>
    <xdr:to>
      <xdr:col>72</xdr:col>
      <xdr:colOff>203200</xdr:colOff>
      <xdr:row>14</xdr:row>
      <xdr:rowOff>131394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99843"/>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127533</xdr:rowOff>
    </xdr:from>
    <xdr:to>
      <xdr:col>68</xdr:col>
      <xdr:colOff>152400</xdr:colOff>
      <xdr:row>14</xdr:row>
      <xdr:rowOff>131394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52783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156845</xdr:rowOff>
    </xdr:from>
    <xdr:to>
      <xdr:col>68</xdr:col>
      <xdr:colOff>203200</xdr:colOff>
      <xdr:row>15</xdr:row>
      <xdr:rowOff>86995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71772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15316</xdr:rowOff>
    </xdr:from>
    <xdr:to>
      <xdr:col>64</xdr:col>
      <xdr:colOff>152400</xdr:colOff>
      <xdr:row>15</xdr:row>
      <xdr:rowOff>116916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8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101693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7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9169</xdr:rowOff>
    </xdr:from>
    <xdr:to>
      <xdr:col>81</xdr:col>
      <xdr:colOff>95250</xdr:colOff>
      <xdr:row>14</xdr:row>
      <xdr:rowOff>110769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101896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47295</xdr:rowOff>
    </xdr:from>
    <xdr:to>
      <xdr:col>77</xdr:col>
      <xdr:colOff>95250</xdr:colOff>
      <xdr:row>14</xdr:row>
      <xdr:rowOff>148895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159072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1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48743</xdr:rowOff>
    </xdr:from>
    <xdr:to>
      <xdr:col>73</xdr:col>
      <xdr:colOff>44450</xdr:colOff>
      <xdr:row>14</xdr:row>
      <xdr:rowOff>150343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160520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80594</xdr:rowOff>
    </xdr:from>
    <xdr:to>
      <xdr:col>68</xdr:col>
      <xdr:colOff>203200</xdr:colOff>
      <xdr:row>15</xdr:row>
      <xdr:rowOff>10744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20921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4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76733</xdr:rowOff>
    </xdr:from>
    <xdr:to>
      <xdr:col>64</xdr:col>
      <xdr:colOff>152400</xdr:colOff>
      <xdr:row>15</xdr:row>
      <xdr:rowOff>6883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4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17060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4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経常一般財源の減により、前年度から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今後も定員適正化計画に基づき、将来的に安定した必要な職員数を確保しつつ削減に努める。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48078</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917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80736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26307</xdr:rowOff>
    </xdr:from>
    <xdr:to>
      <xdr:col>11</xdr:col>
      <xdr:colOff>9525</xdr:colOff>
      <xdr:row>37</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136072</xdr:rowOff>
    </xdr:from>
    <xdr:to>
      <xdr:col>11</xdr:col>
      <xdr:colOff>60325</xdr:colOff>
      <xdr:row>37</xdr:row>
      <xdr:rowOff>66222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168728</xdr:rowOff>
    </xdr:from>
    <xdr:to>
      <xdr:col>20</xdr:col>
      <xdr:colOff>38100</xdr:colOff>
      <xdr:row>37</xdr:row>
      <xdr:rowOff>98878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83655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146957</xdr:rowOff>
    </xdr:from>
    <xdr:to>
      <xdr:col>6</xdr:col>
      <xdr:colOff>171450</xdr:colOff>
      <xdr:row>37</xdr:row>
      <xdr:rowOff>77107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61884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施設の管理費用や指定管理料の増加等により前年度から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ポイント悪化した。今後も維持管理の効率化や公共施設の計画的・継続的な見直し、効率的な施設運営を図ることで経費削減に努める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5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8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119380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こども園に対する指定管理料の増額等により前年度から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ポイント悪化した。今後も市単独事業の見直しや財源の確保に努め、財政圧迫の要因とならないよう支援をしていく。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75293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企業会計への出資金や維持補修費の増加等により前年度から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％となった。上下水道事業の経営改善に取り組み、普通会計への負担を減らしていくように努める。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729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0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57</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44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59</xdr:row>
      <xdr:rowOff>77470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443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金山病院事業会計への補助金の増加等により前年度より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ポイント悪化した。今後も補助金や負担金の目的、必要性を再確認し、費用対効果を検証しながら低い水準の維持に努める。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0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36</xdr:row>
      <xdr:rowOff>117856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40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今後も新たな市債発行が公債費を超えないよう抑制に努め公債費を圧縮する。また、交付税算定に有利となる市債を活用し、世代間負担が公平になるよう努める。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903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44704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040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117856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17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117856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772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公債費を除いた経費全体の経常収支比率は前年度から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％となり、類似団体平均を上回った。　引き続き継続的な事務事業の見直しによる経費削減、市税徴収率の向上による歳入確保を進め、財政の健全化に努める。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75</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51435"/>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64135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8570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857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41275</xdr:rowOff>
    </xdr:from>
    <xdr:to>
      <xdr:col>69</xdr:col>
      <xdr:colOff>92075</xdr:colOff>
      <xdr:row>74</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28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xdr:rowOff>
    </xdr:from>
    <xdr:to>
      <xdr:col>65</xdr:col>
      <xdr:colOff>53975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88282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76852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161925</xdr:rowOff>
    </xdr:from>
    <xdr:to>
      <xdr:col>69</xdr:col>
      <xdr:colOff>142875</xdr:colOff>
      <xdr:row>74</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102252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82865</xdr:rowOff>
    </xdr:from>
    <xdr:to>
      <xdr:col>29</xdr:col>
      <xdr:colOff>127000</xdr:colOff>
      <xdr:row>13</xdr:row>
      <xdr:rowOff>116043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59340"/>
          <a:ext cx="647700" cy="33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116043</xdr:rowOff>
    </xdr:from>
    <xdr:to>
      <xdr:col>26</xdr:col>
      <xdr:colOff>50800</xdr:colOff>
      <xdr:row>14</xdr:row>
      <xdr:rowOff>54519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92518"/>
          <a:ext cx="698500" cy="10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54519</xdr:rowOff>
    </xdr:from>
    <xdr:to>
      <xdr:col>22</xdr:col>
      <xdr:colOff>114300</xdr:colOff>
      <xdr:row>14</xdr:row>
      <xdr:rowOff>78308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02444"/>
          <a:ext cx="698500" cy="2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78308</xdr:rowOff>
    </xdr:from>
    <xdr:to>
      <xdr:col>18</xdr:col>
      <xdr:colOff>177800</xdr:colOff>
      <xdr:row>15</xdr:row>
      <xdr:rowOff>6253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26233"/>
          <a:ext cx="698500" cy="9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121951</xdr:rowOff>
    </xdr:from>
    <xdr:to>
      <xdr:col>19</xdr:col>
      <xdr:colOff>38100</xdr:colOff>
      <xdr:row>16</xdr:row>
      <xdr:rowOff>52101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41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36878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155981</xdr:rowOff>
    </xdr:from>
    <xdr:to>
      <xdr:col>15</xdr:col>
      <xdr:colOff>101600</xdr:colOff>
      <xdr:row>16</xdr:row>
      <xdr:rowOff>86131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7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32065</xdr:rowOff>
    </xdr:from>
    <xdr:to>
      <xdr:col>29</xdr:col>
      <xdr:colOff>177800</xdr:colOff>
      <xdr:row>13</xdr:row>
      <xdr:rowOff>133665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0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48592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65243</xdr:rowOff>
    </xdr:from>
    <xdr:to>
      <xdr:col>26</xdr:col>
      <xdr:colOff>101600</xdr:colOff>
      <xdr:row>13</xdr:row>
      <xdr:rowOff>166843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5570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1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3719</xdr:rowOff>
    </xdr:from>
    <xdr:to>
      <xdr:col>22</xdr:col>
      <xdr:colOff>165100</xdr:colOff>
      <xdr:row>14</xdr:row>
      <xdr:rowOff>105319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115496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27508</xdr:rowOff>
    </xdr:from>
    <xdr:to>
      <xdr:col>19</xdr:col>
      <xdr:colOff>38100</xdr:colOff>
      <xdr:row>14</xdr:row>
      <xdr:rowOff>129108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7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139285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4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126903</xdr:rowOff>
    </xdr:from>
    <xdr:to>
      <xdr:col>15</xdr:col>
      <xdr:colOff>101600</xdr:colOff>
      <xdr:row>15</xdr:row>
      <xdr:rowOff>57053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7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67230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4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248583</xdr:rowOff>
    </xdr:from>
    <xdr:to>
      <xdr:col>29</xdr:col>
      <xdr:colOff>127000</xdr:colOff>
      <xdr:row>34</xdr:row>
      <xdr:rowOff>91763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173133"/>
          <a:ext cx="647700" cy="18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248583</xdr:rowOff>
    </xdr:from>
    <xdr:to>
      <xdr:col>26</xdr:col>
      <xdr:colOff>50800</xdr:colOff>
      <xdr:row>34</xdr:row>
      <xdr:rowOff>67988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73133"/>
          <a:ext cx="698500" cy="1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340676</xdr:rowOff>
    </xdr:from>
    <xdr:to>
      <xdr:col>22</xdr:col>
      <xdr:colOff>114300</xdr:colOff>
      <xdr:row>34</xdr:row>
      <xdr:rowOff>67988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65226"/>
          <a:ext cx="698500" cy="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340676</xdr:rowOff>
    </xdr:from>
    <xdr:to>
      <xdr:col>18</xdr:col>
      <xdr:colOff>177800</xdr:colOff>
      <xdr:row>34</xdr:row>
      <xdr:rowOff>17141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265226"/>
          <a:ext cx="698500" cy="19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225476</xdr:rowOff>
    </xdr:from>
    <xdr:to>
      <xdr:col>19</xdr:col>
      <xdr:colOff>38100</xdr:colOff>
      <xdr:row>35</xdr:row>
      <xdr:rowOff>327076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311853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2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224496</xdr:rowOff>
    </xdr:from>
    <xdr:to>
      <xdr:col>15</xdr:col>
      <xdr:colOff>101600</xdr:colOff>
      <xdr:row>35</xdr:row>
      <xdr:rowOff>326096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4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310873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40963</xdr:rowOff>
    </xdr:from>
    <xdr:to>
      <xdr:col>29</xdr:col>
      <xdr:colOff>177800</xdr:colOff>
      <xdr:row>34</xdr:row>
      <xdr:rowOff>142563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0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228940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197783</xdr:rowOff>
    </xdr:from>
    <xdr:to>
      <xdr:col>26</xdr:col>
      <xdr:colOff>101600</xdr:colOff>
      <xdr:row>33</xdr:row>
      <xdr:rowOff>299383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12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138110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9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17188</xdr:rowOff>
    </xdr:from>
    <xdr:to>
      <xdr:col>22</xdr:col>
      <xdr:colOff>165100</xdr:colOff>
      <xdr:row>34</xdr:row>
      <xdr:rowOff>118788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8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128965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5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289876</xdr:rowOff>
    </xdr:from>
    <xdr:to>
      <xdr:col>19</xdr:col>
      <xdr:colOff>38100</xdr:colOff>
      <xdr:row>34</xdr:row>
      <xdr:rowOff>48576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58753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8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309241</xdr:rowOff>
    </xdr:from>
    <xdr:to>
      <xdr:col>15</xdr:col>
      <xdr:colOff>101600</xdr:colOff>
      <xdr:row>34</xdr:row>
      <xdr:rowOff>67941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3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78118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0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98336</xdr:rowOff>
    </xdr:from>
    <xdr:to>
      <xdr:col>24</xdr:col>
      <xdr:colOff>63500</xdr:colOff>
      <xdr:row>31</xdr:row>
      <xdr:rowOff>110909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1328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110909</xdr:rowOff>
    </xdr:from>
    <xdr:to>
      <xdr:col>19</xdr:col>
      <xdr:colOff>177800</xdr:colOff>
      <xdr:row>31</xdr:row>
      <xdr:rowOff>152984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25859"/>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152984</xdr:rowOff>
    </xdr:from>
    <xdr:to>
      <xdr:col>15</xdr:col>
      <xdr:colOff>50800</xdr:colOff>
      <xdr:row>32</xdr:row>
      <xdr:rowOff>12929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793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12929</xdr:rowOff>
    </xdr:from>
    <xdr:to>
      <xdr:col>10</xdr:col>
      <xdr:colOff>114300</xdr:colOff>
      <xdr:row>32</xdr:row>
      <xdr:rowOff>128841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99329"/>
          <a:ext cx="889000" cy="1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45060</xdr:rowOff>
    </xdr:from>
    <xdr:to>
      <xdr:col>10</xdr:col>
      <xdr:colOff>165100</xdr:colOff>
      <xdr:row>34</xdr:row>
      <xdr:rowOff>146660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7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137787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150152</xdr:rowOff>
    </xdr:from>
    <xdr:to>
      <xdr:col>6</xdr:col>
      <xdr:colOff>38100</xdr:colOff>
      <xdr:row>35</xdr:row>
      <xdr:rowOff>80302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7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47536</xdr:rowOff>
    </xdr:from>
    <xdr:to>
      <xdr:col>24</xdr:col>
      <xdr:colOff>114300</xdr:colOff>
      <xdr:row>31</xdr:row>
      <xdr:rowOff>149136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70413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1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60109</xdr:rowOff>
    </xdr:from>
    <xdr:to>
      <xdr:col>20</xdr:col>
      <xdr:colOff>38100</xdr:colOff>
      <xdr:row>31</xdr:row>
      <xdr:rowOff>161709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6786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5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102184</xdr:rowOff>
    </xdr:from>
    <xdr:to>
      <xdr:col>15</xdr:col>
      <xdr:colOff>101600</xdr:colOff>
      <xdr:row>32</xdr:row>
      <xdr:rowOff>32334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48861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9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133579</xdr:rowOff>
    </xdr:from>
    <xdr:to>
      <xdr:col>10</xdr:col>
      <xdr:colOff>165100</xdr:colOff>
      <xdr:row>32</xdr:row>
      <xdr:rowOff>63729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80256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78041</xdr:rowOff>
    </xdr:from>
    <xdr:to>
      <xdr:col>6</xdr:col>
      <xdr:colOff>38100</xdr:colOff>
      <xdr:row>33</xdr:row>
      <xdr:rowOff>8191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6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24718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71458</xdr:rowOff>
    </xdr:from>
    <xdr:to>
      <xdr:col>24</xdr:col>
      <xdr:colOff>63500</xdr:colOff>
      <xdr:row>54</xdr:row>
      <xdr:rowOff>169930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29758"/>
          <a:ext cx="838200" cy="9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169930</xdr:rowOff>
    </xdr:from>
    <xdr:to>
      <xdr:col>19</xdr:col>
      <xdr:colOff>177800</xdr:colOff>
      <xdr:row>55</xdr:row>
      <xdr:rowOff>121833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28230"/>
          <a:ext cx="889000" cy="1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121833</xdr:rowOff>
    </xdr:from>
    <xdr:to>
      <xdr:col>15</xdr:col>
      <xdr:colOff>50800</xdr:colOff>
      <xdr:row>55</xdr:row>
      <xdr:rowOff>165605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51583"/>
          <a:ext cx="889000" cy="4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165605</xdr:rowOff>
    </xdr:from>
    <xdr:to>
      <xdr:col>10</xdr:col>
      <xdr:colOff>114300</xdr:colOff>
      <xdr:row>56</xdr:row>
      <xdr:rowOff>44822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95355"/>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113168</xdr:rowOff>
    </xdr:from>
    <xdr:to>
      <xdr:col>10</xdr:col>
      <xdr:colOff>165100</xdr:colOff>
      <xdr:row>57</xdr:row>
      <xdr:rowOff>43318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34445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37794</xdr:rowOff>
    </xdr:from>
    <xdr:to>
      <xdr:col>6</xdr:col>
      <xdr:colOff>38100</xdr:colOff>
      <xdr:row>57</xdr:row>
      <xdr:rowOff>139394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130521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20658</xdr:rowOff>
    </xdr:from>
    <xdr:to>
      <xdr:col>24</xdr:col>
      <xdr:colOff>114300</xdr:colOff>
      <xdr:row>54</xdr:row>
      <xdr:rowOff>122258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43535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3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119130</xdr:rowOff>
    </xdr:from>
    <xdr:to>
      <xdr:col>20</xdr:col>
      <xdr:colOff>38100</xdr:colOff>
      <xdr:row>55</xdr:row>
      <xdr:rowOff>49280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65807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5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71033</xdr:rowOff>
    </xdr:from>
    <xdr:to>
      <xdr:col>15</xdr:col>
      <xdr:colOff>101600</xdr:colOff>
      <xdr:row>56</xdr:row>
      <xdr:rowOff>1183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17710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7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114805</xdr:rowOff>
    </xdr:from>
    <xdr:to>
      <xdr:col>10</xdr:col>
      <xdr:colOff>165100</xdr:colOff>
      <xdr:row>56</xdr:row>
      <xdr:rowOff>44955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61482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1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165472</xdr:rowOff>
    </xdr:from>
    <xdr:to>
      <xdr:col>6</xdr:col>
      <xdr:colOff>38100</xdr:colOff>
      <xdr:row>56</xdr:row>
      <xdr:rowOff>95622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112149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7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116201</xdr:rowOff>
    </xdr:from>
    <xdr:to>
      <xdr:col>24</xdr:col>
      <xdr:colOff>63500</xdr:colOff>
      <xdr:row>77</xdr:row>
      <xdr:rowOff>64582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46401"/>
          <a:ext cx="838200" cy="1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64582</xdr:rowOff>
    </xdr:from>
    <xdr:to>
      <xdr:col>19</xdr:col>
      <xdr:colOff>177800</xdr:colOff>
      <xdr:row>77</xdr:row>
      <xdr:rowOff>91968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623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51712</xdr:rowOff>
    </xdr:from>
    <xdr:to>
      <xdr:col>15</xdr:col>
      <xdr:colOff>50800</xdr:colOff>
      <xdr:row>77</xdr:row>
      <xdr:rowOff>91968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3362"/>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49288</xdr:rowOff>
    </xdr:from>
    <xdr:to>
      <xdr:col>10</xdr:col>
      <xdr:colOff>114300</xdr:colOff>
      <xdr:row>77</xdr:row>
      <xdr:rowOff>51712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0938"/>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65401</xdr:rowOff>
    </xdr:from>
    <xdr:to>
      <xdr:col>24</xdr:col>
      <xdr:colOff>114300</xdr:colOff>
      <xdr:row>76</xdr:row>
      <xdr:rowOff>167001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88277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13782</xdr:rowOff>
    </xdr:from>
    <xdr:to>
      <xdr:col>20</xdr:col>
      <xdr:colOff>38100</xdr:colOff>
      <xdr:row>77</xdr:row>
      <xdr:rowOff>115382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131909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41168</xdr:rowOff>
    </xdr:from>
    <xdr:to>
      <xdr:col>15</xdr:col>
      <xdr:colOff>101600</xdr:colOff>
      <xdr:row>77</xdr:row>
      <xdr:rowOff>142768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159295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912</xdr:rowOff>
    </xdr:from>
    <xdr:to>
      <xdr:col>10</xdr:col>
      <xdr:colOff>165100</xdr:colOff>
      <xdr:row>77</xdr:row>
      <xdr:rowOff>102512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119039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7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116615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59550</xdr:rowOff>
    </xdr:from>
    <xdr:to>
      <xdr:col>24</xdr:col>
      <xdr:colOff>63500</xdr:colOff>
      <xdr:row>97</xdr:row>
      <xdr:rowOff>114198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0200"/>
          <a:ext cx="8382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113525</xdr:rowOff>
    </xdr:from>
    <xdr:to>
      <xdr:col>19</xdr:col>
      <xdr:colOff>177800</xdr:colOff>
      <xdr:row>97</xdr:row>
      <xdr:rowOff>114198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72725"/>
          <a:ext cx="889000" cy="1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113525</xdr:rowOff>
    </xdr:from>
    <xdr:to>
      <xdr:col>15</xdr:col>
      <xdr:colOff>50800</xdr:colOff>
      <xdr:row>98</xdr:row>
      <xdr:rowOff>53263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72725"/>
          <a:ext cx="889000" cy="2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44095</xdr:rowOff>
    </xdr:from>
    <xdr:to>
      <xdr:col>10</xdr:col>
      <xdr:colOff>114300</xdr:colOff>
      <xdr:row>98</xdr:row>
      <xdr:rowOff>53263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46195"/>
          <a:ext cx="88900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104673</xdr:rowOff>
    </xdr:from>
    <xdr:to>
      <xdr:col>10</xdr:col>
      <xdr:colOff>165100</xdr:colOff>
      <xdr:row>95</xdr:row>
      <xdr:rowOff>34823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2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599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101778</xdr:rowOff>
    </xdr:from>
    <xdr:to>
      <xdr:col>6</xdr:col>
      <xdr:colOff>38100</xdr:colOff>
      <xdr:row>95</xdr:row>
      <xdr:rowOff>31928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21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48455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599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8750</xdr:rowOff>
    </xdr:from>
    <xdr:to>
      <xdr:col>24</xdr:col>
      <xdr:colOff>114300</xdr:colOff>
      <xdr:row>97</xdr:row>
      <xdr:rowOff>110350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158627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63398</xdr:rowOff>
    </xdr:from>
    <xdr:to>
      <xdr:col>20</xdr:col>
      <xdr:colOff>38100</xdr:colOff>
      <xdr:row>97</xdr:row>
      <xdr:rowOff>164998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156125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62725</xdr:rowOff>
    </xdr:from>
    <xdr:to>
      <xdr:col>15</xdr:col>
      <xdr:colOff>101600</xdr:colOff>
      <xdr:row>96</xdr:row>
      <xdr:rowOff>164325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155452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2463</xdr:rowOff>
    </xdr:from>
    <xdr:to>
      <xdr:col>10</xdr:col>
      <xdr:colOff>165100</xdr:colOff>
      <xdr:row>98</xdr:row>
      <xdr:rowOff>104063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164745</xdr:rowOff>
    </xdr:from>
    <xdr:to>
      <xdr:col>6</xdr:col>
      <xdr:colOff>38100</xdr:colOff>
      <xdr:row>98</xdr:row>
      <xdr:rowOff>94895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86022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85504</xdr:rowOff>
    </xdr:from>
    <xdr:to>
      <xdr:col>55</xdr:col>
      <xdr:colOff>0</xdr:colOff>
      <xdr:row>37</xdr:row>
      <xdr:rowOff>976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57704"/>
          <a:ext cx="838200" cy="8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134152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34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85504</xdr:rowOff>
    </xdr:from>
    <xdr:to>
      <xdr:col>50</xdr:col>
      <xdr:colOff>114300</xdr:colOff>
      <xdr:row>36</xdr:row>
      <xdr:rowOff>87396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57704"/>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60165</xdr:rowOff>
    </xdr:from>
    <xdr:to>
      <xdr:col>45</xdr:col>
      <xdr:colOff>177800</xdr:colOff>
      <xdr:row>36</xdr:row>
      <xdr:rowOff>87396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03665"/>
          <a:ext cx="889000" cy="10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60165</xdr:rowOff>
    </xdr:from>
    <xdr:to>
      <xdr:col>41</xdr:col>
      <xdr:colOff>50800</xdr:colOff>
      <xdr:row>38</xdr:row>
      <xdr:rowOff>61509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03665"/>
          <a:ext cx="889000" cy="137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159702</xdr:rowOff>
    </xdr:from>
    <xdr:to>
      <xdr:col>41</xdr:col>
      <xdr:colOff>101600</xdr:colOff>
      <xdr:row>31</xdr:row>
      <xdr:rowOff>89852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0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80979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3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100869</xdr:rowOff>
    </xdr:from>
    <xdr:to>
      <xdr:col>36</xdr:col>
      <xdr:colOff>165100</xdr:colOff>
      <xdr:row>38</xdr:row>
      <xdr:rowOff>31020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445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47546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121626</xdr:rowOff>
    </xdr:from>
    <xdr:to>
      <xdr:col>55</xdr:col>
      <xdr:colOff>50800</xdr:colOff>
      <xdr:row>37</xdr:row>
      <xdr:rowOff>51776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100053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34704</xdr:rowOff>
    </xdr:from>
    <xdr:to>
      <xdr:col>50</xdr:col>
      <xdr:colOff>165100</xdr:colOff>
      <xdr:row>36</xdr:row>
      <xdr:rowOff>136304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152831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8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36596</xdr:rowOff>
    </xdr:from>
    <xdr:to>
      <xdr:col>46</xdr:col>
      <xdr:colOff>38100</xdr:colOff>
      <xdr:row>36</xdr:row>
      <xdr:rowOff>138196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154723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9365</xdr:rowOff>
    </xdr:from>
    <xdr:to>
      <xdr:col>41</xdr:col>
      <xdr:colOff>101600</xdr:colOff>
      <xdr:row>30</xdr:row>
      <xdr:rowOff>110965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127492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10709</xdr:rowOff>
    </xdr:from>
    <xdr:to>
      <xdr:col>36</xdr:col>
      <xdr:colOff>165100</xdr:colOff>
      <xdr:row>38</xdr:row>
      <xdr:rowOff>112309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103436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101674</xdr:rowOff>
    </xdr:from>
    <xdr:to>
      <xdr:col>55</xdr:col>
      <xdr:colOff>0</xdr:colOff>
      <xdr:row>55</xdr:row>
      <xdr:rowOff>137192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31424"/>
          <a:ext cx="838200" cy="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129825</xdr:rowOff>
    </xdr:from>
    <xdr:to>
      <xdr:col>50</xdr:col>
      <xdr:colOff>114300</xdr:colOff>
      <xdr:row>55</xdr:row>
      <xdr:rowOff>101674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216675"/>
          <a:ext cx="889000" cy="3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129825</xdr:rowOff>
    </xdr:from>
    <xdr:to>
      <xdr:col>45</xdr:col>
      <xdr:colOff>177800</xdr:colOff>
      <xdr:row>55</xdr:row>
      <xdr:rowOff>150353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16675"/>
          <a:ext cx="889000" cy="36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67364</xdr:rowOff>
    </xdr:from>
    <xdr:to>
      <xdr:col>41</xdr:col>
      <xdr:colOff>50800</xdr:colOff>
      <xdr:row>55</xdr:row>
      <xdr:rowOff>150353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97114"/>
          <a:ext cx="889000" cy="8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7505</xdr:rowOff>
    </xdr:from>
    <xdr:to>
      <xdr:col>41</xdr:col>
      <xdr:colOff>101600</xdr:colOff>
      <xdr:row>56</xdr:row>
      <xdr:rowOff>109105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100232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44565</xdr:rowOff>
    </xdr:from>
    <xdr:to>
      <xdr:col>36</xdr:col>
      <xdr:colOff>165100</xdr:colOff>
      <xdr:row>56</xdr:row>
      <xdr:rowOff>146165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137292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86392</xdr:rowOff>
    </xdr:from>
    <xdr:to>
      <xdr:col>55</xdr:col>
      <xdr:colOff>50800</xdr:colOff>
      <xdr:row>56</xdr:row>
      <xdr:rowOff>16542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109269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50874</xdr:rowOff>
    </xdr:from>
    <xdr:to>
      <xdr:col>50</xdr:col>
      <xdr:colOff>165100</xdr:colOff>
      <xdr:row>55</xdr:row>
      <xdr:rowOff>152474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169001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79025</xdr:rowOff>
    </xdr:from>
    <xdr:to>
      <xdr:col>46</xdr:col>
      <xdr:colOff>38100</xdr:colOff>
      <xdr:row>54</xdr:row>
      <xdr:rowOff>9175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25702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94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99553</xdr:rowOff>
    </xdr:from>
    <xdr:to>
      <xdr:col>41</xdr:col>
      <xdr:colOff>101600</xdr:colOff>
      <xdr:row>56</xdr:row>
      <xdr:rowOff>29703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46230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16564</xdr:rowOff>
    </xdr:from>
    <xdr:to>
      <xdr:col>36</xdr:col>
      <xdr:colOff>165100</xdr:colOff>
      <xdr:row>55</xdr:row>
      <xdr:rowOff>118164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134691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23473</xdr:rowOff>
    </xdr:from>
    <xdr:to>
      <xdr:col>55</xdr:col>
      <xdr:colOff>0</xdr:colOff>
      <xdr:row>78</xdr:row>
      <xdr:rowOff>89179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6573"/>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7590</xdr:rowOff>
    </xdr:from>
    <xdr:to>
      <xdr:col>50</xdr:col>
      <xdr:colOff>114300</xdr:colOff>
      <xdr:row>78</xdr:row>
      <xdr:rowOff>89179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0690"/>
          <a:ext cx="889000"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7590</xdr:rowOff>
    </xdr:from>
    <xdr:to>
      <xdr:col>45</xdr:col>
      <xdr:colOff>177800</xdr:colOff>
      <xdr:row>78</xdr:row>
      <xdr:rowOff>125985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80690"/>
          <a:ext cx="889000" cy="1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26913</xdr:rowOff>
    </xdr:from>
    <xdr:to>
      <xdr:col>41</xdr:col>
      <xdr:colOff>50800</xdr:colOff>
      <xdr:row>78</xdr:row>
      <xdr:rowOff>125985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57113"/>
          <a:ext cx="889000" cy="44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18839</xdr:rowOff>
    </xdr:from>
    <xdr:to>
      <xdr:col>41</xdr:col>
      <xdr:colOff>101600</xdr:colOff>
      <xdr:row>78</xdr:row>
      <xdr:rowOff>120439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136966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5221</xdr:rowOff>
    </xdr:from>
    <xdr:to>
      <xdr:col>36</xdr:col>
      <xdr:colOff>165100</xdr:colOff>
      <xdr:row>78</xdr:row>
      <xdr:rowOff>106821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7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97948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144123</xdr:rowOff>
    </xdr:from>
    <xdr:to>
      <xdr:col>55</xdr:col>
      <xdr:colOff>50800</xdr:colOff>
      <xdr:row>78</xdr:row>
      <xdr:rowOff>74273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167000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38379</xdr:rowOff>
    </xdr:from>
    <xdr:to>
      <xdr:col>50</xdr:col>
      <xdr:colOff>165100</xdr:colOff>
      <xdr:row>78</xdr:row>
      <xdr:rowOff>139979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131106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128240</xdr:rowOff>
    </xdr:from>
    <xdr:to>
      <xdr:col>46</xdr:col>
      <xdr:colOff>38100</xdr:colOff>
      <xdr:row>78</xdr:row>
      <xdr:rowOff>58390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74917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75185</xdr:rowOff>
    </xdr:from>
    <xdr:to>
      <xdr:col>41</xdr:col>
      <xdr:colOff>101600</xdr:colOff>
      <xdr:row>79</xdr:row>
      <xdr:rowOff>5335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167912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147563</xdr:rowOff>
    </xdr:from>
    <xdr:to>
      <xdr:col>36</xdr:col>
      <xdr:colOff>165100</xdr:colOff>
      <xdr:row>76</xdr:row>
      <xdr:rowOff>77713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94240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97041</xdr:rowOff>
    </xdr:from>
    <xdr:to>
      <xdr:col>55</xdr:col>
      <xdr:colOff>0</xdr:colOff>
      <xdr:row>94</xdr:row>
      <xdr:rowOff>77939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41891"/>
          <a:ext cx="838200" cy="1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125361</xdr:rowOff>
    </xdr:from>
    <xdr:to>
      <xdr:col>50</xdr:col>
      <xdr:colOff>114300</xdr:colOff>
      <xdr:row>93</xdr:row>
      <xdr:rowOff>97041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555861"/>
          <a:ext cx="889000" cy="4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125361</xdr:rowOff>
    </xdr:from>
    <xdr:to>
      <xdr:col>45</xdr:col>
      <xdr:colOff>177800</xdr:colOff>
      <xdr:row>94</xdr:row>
      <xdr:rowOff>25997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555861"/>
          <a:ext cx="889000" cy="5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25997</xdr:rowOff>
    </xdr:from>
    <xdr:to>
      <xdr:col>41</xdr:col>
      <xdr:colOff>50800</xdr:colOff>
      <xdr:row>95</xdr:row>
      <xdr:rowOff>164516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142297"/>
          <a:ext cx="889000" cy="30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130290</xdr:rowOff>
    </xdr:from>
    <xdr:to>
      <xdr:col>41</xdr:col>
      <xdr:colOff>101600</xdr:colOff>
      <xdr:row>95</xdr:row>
      <xdr:rowOff>60440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2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51567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49961</xdr:rowOff>
    </xdr:from>
    <xdr:to>
      <xdr:col>36</xdr:col>
      <xdr:colOff>165100</xdr:colOff>
      <xdr:row>95</xdr:row>
      <xdr:rowOff>151561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168088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27139</xdr:rowOff>
    </xdr:from>
    <xdr:to>
      <xdr:col>55</xdr:col>
      <xdr:colOff>50800</xdr:colOff>
      <xdr:row>94</xdr:row>
      <xdr:rowOff>128739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50016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46241</xdr:rowOff>
    </xdr:from>
    <xdr:to>
      <xdr:col>50</xdr:col>
      <xdr:colOff>165100</xdr:colOff>
      <xdr:row>93</xdr:row>
      <xdr:rowOff>147841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164368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7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74561</xdr:rowOff>
    </xdr:from>
    <xdr:to>
      <xdr:col>46</xdr:col>
      <xdr:colOff>38100</xdr:colOff>
      <xdr:row>91</xdr:row>
      <xdr:rowOff>4711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5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21238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28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146647</xdr:rowOff>
    </xdr:from>
    <xdr:to>
      <xdr:col>41</xdr:col>
      <xdr:colOff>101600</xdr:colOff>
      <xdr:row>94</xdr:row>
      <xdr:rowOff>76797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93324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8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113716</xdr:rowOff>
    </xdr:from>
    <xdr:to>
      <xdr:col>36</xdr:col>
      <xdr:colOff>165100</xdr:colOff>
      <xdr:row>96</xdr:row>
      <xdr:rowOff>43866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34993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149492</xdr:rowOff>
    </xdr:from>
    <xdr:to>
      <xdr:col>85</xdr:col>
      <xdr:colOff>127000</xdr:colOff>
      <xdr:row>38</xdr:row>
      <xdr:rowOff>36792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807342"/>
          <a:ext cx="8382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142862</xdr:rowOff>
    </xdr:from>
    <xdr:to>
      <xdr:col>81</xdr:col>
      <xdr:colOff>50800</xdr:colOff>
      <xdr:row>33</xdr:row>
      <xdr:rowOff>149492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457812"/>
          <a:ext cx="889000" cy="3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142786</xdr:rowOff>
    </xdr:from>
    <xdr:to>
      <xdr:col>76</xdr:col>
      <xdr:colOff>114300</xdr:colOff>
      <xdr:row>31</xdr:row>
      <xdr:rowOff>142862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114836"/>
          <a:ext cx="889000" cy="3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142786</xdr:rowOff>
    </xdr:from>
    <xdr:to>
      <xdr:col>71</xdr:col>
      <xdr:colOff>177800</xdr:colOff>
      <xdr:row>33</xdr:row>
      <xdr:rowOff>24447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114836"/>
          <a:ext cx="889000" cy="5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157442</xdr:rowOff>
    </xdr:from>
    <xdr:to>
      <xdr:col>85</xdr:col>
      <xdr:colOff>177800</xdr:colOff>
      <xdr:row>38</xdr:row>
      <xdr:rowOff>87592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8869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98692</xdr:rowOff>
    </xdr:from>
    <xdr:to>
      <xdr:col>81</xdr:col>
      <xdr:colOff>101600</xdr:colOff>
      <xdr:row>34</xdr:row>
      <xdr:rowOff>28842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75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45369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5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92062</xdr:rowOff>
    </xdr:from>
    <xdr:to>
      <xdr:col>76</xdr:col>
      <xdr:colOff>165100</xdr:colOff>
      <xdr:row>32</xdr:row>
      <xdr:rowOff>22212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38739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1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91986</xdr:rowOff>
    </xdr:from>
    <xdr:to>
      <xdr:col>72</xdr:col>
      <xdr:colOff>38100</xdr:colOff>
      <xdr:row>30</xdr:row>
      <xdr:rowOff>22136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38663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4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145097</xdr:rowOff>
    </xdr:from>
    <xdr:to>
      <xdr:col>67</xdr:col>
      <xdr:colOff>101600</xdr:colOff>
      <xdr:row>33</xdr:row>
      <xdr:rowOff>75247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6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91774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145466</xdr:rowOff>
    </xdr:from>
    <xdr:to>
      <xdr:col>85</xdr:col>
      <xdr:colOff>127000</xdr:colOff>
      <xdr:row>72</xdr:row>
      <xdr:rowOff>169469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48986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107353</xdr:rowOff>
    </xdr:from>
    <xdr:to>
      <xdr:col>81</xdr:col>
      <xdr:colOff>50800</xdr:colOff>
      <xdr:row>72</xdr:row>
      <xdr:rowOff>145466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451753"/>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81661</xdr:rowOff>
    </xdr:from>
    <xdr:to>
      <xdr:col>76</xdr:col>
      <xdr:colOff>114300</xdr:colOff>
      <xdr:row>72</xdr:row>
      <xdr:rowOff>107353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426061"/>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81661</xdr:rowOff>
    </xdr:from>
    <xdr:to>
      <xdr:col>71</xdr:col>
      <xdr:colOff>177800</xdr:colOff>
      <xdr:row>72</xdr:row>
      <xdr:rowOff>132677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426061"/>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83858</xdr:rowOff>
    </xdr:from>
    <xdr:to>
      <xdr:col>72</xdr:col>
      <xdr:colOff>38100</xdr:colOff>
      <xdr:row>75</xdr:row>
      <xdr:rowOff>14008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77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76924</xdr:rowOff>
    </xdr:from>
    <xdr:to>
      <xdr:col>67</xdr:col>
      <xdr:colOff>101600</xdr:colOff>
      <xdr:row>75</xdr:row>
      <xdr:rowOff>7074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7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118669</xdr:rowOff>
    </xdr:from>
    <xdr:to>
      <xdr:col>85</xdr:col>
      <xdr:colOff>177800</xdr:colOff>
      <xdr:row>73</xdr:row>
      <xdr:rowOff>48819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4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141546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94666</xdr:rowOff>
    </xdr:from>
    <xdr:to>
      <xdr:col>81</xdr:col>
      <xdr:colOff>101600</xdr:colOff>
      <xdr:row>73</xdr:row>
      <xdr:rowOff>24816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4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41343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2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56553</xdr:rowOff>
    </xdr:from>
    <xdr:to>
      <xdr:col>76</xdr:col>
      <xdr:colOff>165100</xdr:colOff>
      <xdr:row>72</xdr:row>
      <xdr:rowOff>158153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4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1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30861</xdr:rowOff>
    </xdr:from>
    <xdr:to>
      <xdr:col>72</xdr:col>
      <xdr:colOff>38100</xdr:colOff>
      <xdr:row>72</xdr:row>
      <xdr:rowOff>132461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3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148988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15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81877</xdr:rowOff>
    </xdr:from>
    <xdr:to>
      <xdr:col>67</xdr:col>
      <xdr:colOff>101600</xdr:colOff>
      <xdr:row>73</xdr:row>
      <xdr:rowOff>12027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4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28554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2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142965</xdr:rowOff>
    </xdr:from>
    <xdr:to>
      <xdr:col>85</xdr:col>
      <xdr:colOff>127000</xdr:colOff>
      <xdr:row>96</xdr:row>
      <xdr:rowOff>60216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430715"/>
          <a:ext cx="838200" cy="8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60216</xdr:rowOff>
    </xdr:from>
    <xdr:to>
      <xdr:col>81</xdr:col>
      <xdr:colOff>50800</xdr:colOff>
      <xdr:row>96</xdr:row>
      <xdr:rowOff>94625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19416"/>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94625</xdr:rowOff>
    </xdr:from>
    <xdr:to>
      <xdr:col>76</xdr:col>
      <xdr:colOff>114300</xdr:colOff>
      <xdr:row>98</xdr:row>
      <xdr:rowOff>23828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553825"/>
          <a:ext cx="889000" cy="27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17976</xdr:rowOff>
    </xdr:from>
    <xdr:to>
      <xdr:col>71</xdr:col>
      <xdr:colOff>177800</xdr:colOff>
      <xdr:row>98</xdr:row>
      <xdr:rowOff>23828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2007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125805</xdr:rowOff>
    </xdr:from>
    <xdr:to>
      <xdr:col>72</xdr:col>
      <xdr:colOff>38100</xdr:colOff>
      <xdr:row>98</xdr:row>
      <xdr:rowOff>55955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5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72482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162802</xdr:rowOff>
    </xdr:from>
    <xdr:to>
      <xdr:col>67</xdr:col>
      <xdr:colOff>101600</xdr:colOff>
      <xdr:row>98</xdr:row>
      <xdr:rowOff>92952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84079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92165</xdr:rowOff>
    </xdr:from>
    <xdr:to>
      <xdr:col>85</xdr:col>
      <xdr:colOff>177800</xdr:colOff>
      <xdr:row>96</xdr:row>
      <xdr:rowOff>22315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115042</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9416</xdr:rowOff>
    </xdr:from>
    <xdr:to>
      <xdr:col>81</xdr:col>
      <xdr:colOff>101600</xdr:colOff>
      <xdr:row>96</xdr:row>
      <xdr:rowOff>111016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6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127543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2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43825</xdr:rowOff>
    </xdr:from>
    <xdr:to>
      <xdr:col>76</xdr:col>
      <xdr:colOff>165100</xdr:colOff>
      <xdr:row>96</xdr:row>
      <xdr:rowOff>145425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161952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27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144478</xdr:rowOff>
    </xdr:from>
    <xdr:to>
      <xdr:col>72</xdr:col>
      <xdr:colOff>38100</xdr:colOff>
      <xdr:row>98</xdr:row>
      <xdr:rowOff>74628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65755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138626</xdr:rowOff>
    </xdr:from>
    <xdr:to>
      <xdr:col>67</xdr:col>
      <xdr:colOff>101600</xdr:colOff>
      <xdr:row>98</xdr:row>
      <xdr:rowOff>68776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85303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17824</xdr:rowOff>
    </xdr:from>
    <xdr:to>
      <xdr:col>116</xdr:col>
      <xdr:colOff>63500</xdr:colOff>
      <xdr:row>32</xdr:row>
      <xdr:rowOff>10214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161324"/>
          <a:ext cx="838200" cy="3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17824</xdr:rowOff>
    </xdr:from>
    <xdr:to>
      <xdr:col>111</xdr:col>
      <xdr:colOff>177800</xdr:colOff>
      <xdr:row>32</xdr:row>
      <xdr:rowOff>30854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16132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30854</xdr:rowOff>
    </xdr:from>
    <xdr:to>
      <xdr:col>107</xdr:col>
      <xdr:colOff>50800</xdr:colOff>
      <xdr:row>36</xdr:row>
      <xdr:rowOff>13807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517254"/>
          <a:ext cx="889000" cy="6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13807</xdr:rowOff>
    </xdr:from>
    <xdr:to>
      <xdr:col>102</xdr:col>
      <xdr:colOff>114300</xdr:colOff>
      <xdr:row>38</xdr:row>
      <xdr:rowOff>44472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86007"/>
          <a:ext cx="889000" cy="3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80834</xdr:rowOff>
    </xdr:from>
    <xdr:to>
      <xdr:col>102</xdr:col>
      <xdr:colOff>165100</xdr:colOff>
      <xdr:row>39</xdr:row>
      <xdr:rowOff>10984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111923</xdr:rowOff>
    </xdr:from>
    <xdr:to>
      <xdr:col>98</xdr:col>
      <xdr:colOff>38100</xdr:colOff>
      <xdr:row>39</xdr:row>
      <xdr:rowOff>42073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33200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130864</xdr:rowOff>
    </xdr:from>
    <xdr:to>
      <xdr:col>116</xdr:col>
      <xdr:colOff>114300</xdr:colOff>
      <xdr:row>32</xdr:row>
      <xdr:rowOff>61014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4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153741</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2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138474</xdr:rowOff>
    </xdr:from>
    <xdr:to>
      <xdr:col>112</xdr:col>
      <xdr:colOff>38100</xdr:colOff>
      <xdr:row>30</xdr:row>
      <xdr:rowOff>68624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1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85151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48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151504</xdr:rowOff>
    </xdr:from>
    <xdr:to>
      <xdr:col>107</xdr:col>
      <xdr:colOff>101600</xdr:colOff>
      <xdr:row>32</xdr:row>
      <xdr:rowOff>81654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4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98181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2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134457</xdr:rowOff>
    </xdr:from>
    <xdr:to>
      <xdr:col>102</xdr:col>
      <xdr:colOff>165100</xdr:colOff>
      <xdr:row>36</xdr:row>
      <xdr:rowOff>64607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81134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165122</xdr:rowOff>
    </xdr:from>
    <xdr:to>
      <xdr:col>98</xdr:col>
      <xdr:colOff>38100</xdr:colOff>
      <xdr:row>38</xdr:row>
      <xdr:rowOff>95272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111799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8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2463</xdr:rowOff>
    </xdr:from>
    <xdr:to>
      <xdr:col>116</xdr:col>
      <xdr:colOff>63500</xdr:colOff>
      <xdr:row>57</xdr:row>
      <xdr:rowOff>7188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775113"/>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158141</xdr:rowOff>
    </xdr:from>
    <xdr:to>
      <xdr:col>111</xdr:col>
      <xdr:colOff>177800</xdr:colOff>
      <xdr:row>57</xdr:row>
      <xdr:rowOff>7188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59341"/>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30544</xdr:rowOff>
    </xdr:from>
    <xdr:to>
      <xdr:col>107</xdr:col>
      <xdr:colOff>50800</xdr:colOff>
      <xdr:row>56</xdr:row>
      <xdr:rowOff>158141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631744"/>
          <a:ext cx="889000" cy="1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153112</xdr:rowOff>
    </xdr:from>
    <xdr:to>
      <xdr:col>102</xdr:col>
      <xdr:colOff>114300</xdr:colOff>
      <xdr:row>56</xdr:row>
      <xdr:rowOff>30544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582862"/>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69431</xdr:rowOff>
    </xdr:from>
    <xdr:to>
      <xdr:col>102</xdr:col>
      <xdr:colOff>165100</xdr:colOff>
      <xdr:row>57</xdr:row>
      <xdr:rowOff>171031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162158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152146</xdr:rowOff>
    </xdr:from>
    <xdr:to>
      <xdr:col>98</xdr:col>
      <xdr:colOff>38100</xdr:colOff>
      <xdr:row>58</xdr:row>
      <xdr:rowOff>82296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123113</xdr:rowOff>
    </xdr:from>
    <xdr:to>
      <xdr:col>116</xdr:col>
      <xdr:colOff>114300</xdr:colOff>
      <xdr:row>57</xdr:row>
      <xdr:rowOff>53263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145990</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127838</xdr:rowOff>
    </xdr:from>
    <xdr:to>
      <xdr:col>112</xdr:col>
      <xdr:colOff>38100</xdr:colOff>
      <xdr:row>57</xdr:row>
      <xdr:rowOff>57988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74515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50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107341</xdr:rowOff>
    </xdr:from>
    <xdr:to>
      <xdr:col>107</xdr:col>
      <xdr:colOff>101600</xdr:colOff>
      <xdr:row>57</xdr:row>
      <xdr:rowOff>37491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54018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151194</xdr:rowOff>
    </xdr:from>
    <xdr:to>
      <xdr:col>102</xdr:col>
      <xdr:colOff>165100</xdr:colOff>
      <xdr:row>56</xdr:row>
      <xdr:rowOff>81344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97871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3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102312</xdr:rowOff>
    </xdr:from>
    <xdr:to>
      <xdr:col>98</xdr:col>
      <xdr:colOff>38100</xdr:colOff>
      <xdr:row>56</xdr:row>
      <xdr:rowOff>32462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48989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3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53575</xdr:rowOff>
    </xdr:from>
    <xdr:to>
      <xdr:col>116</xdr:col>
      <xdr:colOff>63500</xdr:colOff>
      <xdr:row>75</xdr:row>
      <xdr:rowOff>55252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12325"/>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55252</xdr:rowOff>
    </xdr:from>
    <xdr:to>
      <xdr:col>111</xdr:col>
      <xdr:colOff>177800</xdr:colOff>
      <xdr:row>75</xdr:row>
      <xdr:rowOff>85007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14002"/>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85007</xdr:rowOff>
    </xdr:from>
    <xdr:to>
      <xdr:col>107</xdr:col>
      <xdr:colOff>50800</xdr:colOff>
      <xdr:row>75</xdr:row>
      <xdr:rowOff>108496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3757"/>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73025</xdr:rowOff>
    </xdr:from>
    <xdr:to>
      <xdr:col>102</xdr:col>
      <xdr:colOff>114300</xdr:colOff>
      <xdr:row>75</xdr:row>
      <xdr:rowOff>108496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074525"/>
          <a:ext cx="889000" cy="89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2775</xdr:rowOff>
    </xdr:from>
    <xdr:to>
      <xdr:col>116</xdr:col>
      <xdr:colOff>114300</xdr:colOff>
      <xdr:row>75</xdr:row>
      <xdr:rowOff>104375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25652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4452</xdr:rowOff>
    </xdr:from>
    <xdr:to>
      <xdr:col>112</xdr:col>
      <xdr:colOff>38100</xdr:colOff>
      <xdr:row>75</xdr:row>
      <xdr:rowOff>106052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122579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34207</xdr:rowOff>
    </xdr:from>
    <xdr:to>
      <xdr:col>107</xdr:col>
      <xdr:colOff>101600</xdr:colOff>
      <xdr:row>75</xdr:row>
      <xdr:rowOff>135807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152334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57696</xdr:rowOff>
    </xdr:from>
    <xdr:to>
      <xdr:col>102</xdr:col>
      <xdr:colOff>165100</xdr:colOff>
      <xdr:row>75</xdr:row>
      <xdr:rowOff>159296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22225</xdr:rowOff>
    </xdr:from>
    <xdr:to>
      <xdr:col>98</xdr:col>
      <xdr:colOff>38100</xdr:colOff>
      <xdr:row>70</xdr:row>
      <xdr:rowOff>123825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0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140352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7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前年度と比較して、主に物件費、積立金が増加し、補助費、災害復旧費が減少となった。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物件費は、ふるさと寄附が増加したことによる返礼品の増や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経費の増により増加となった。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積立金は、公共事業基金や災害対策基金の積立金の増により増加となった。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補助費は、新型コロナウイルス感染症対策事業の減により減少となった。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災害復旧費は、豪雨災害が小規模であり過年度大規模災害復旧が進捗したことにより減少となった。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29,495
28,730
851.21
26,512,445
25,287,434
1,032,978
13,653,569
22,026,034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159893</xdr:rowOff>
    </xdr:from>
    <xdr:to>
      <xdr:col>24</xdr:col>
      <xdr:colOff>63500</xdr:colOff>
      <xdr:row>37</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093"/>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76454</xdr:rowOff>
    </xdr:from>
    <xdr:to>
      <xdr:col>19</xdr:col>
      <xdr:colOff>177800</xdr:colOff>
      <xdr:row>37</xdr:row>
      <xdr:rowOff>92456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01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92456</xdr:rowOff>
    </xdr:from>
    <xdr:to>
      <xdr:col>15</xdr:col>
      <xdr:colOff>50800</xdr:colOff>
      <xdr:row>37</xdr:row>
      <xdr:rowOff>161417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6106"/>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161417</xdr:rowOff>
    </xdr:from>
    <xdr:to>
      <xdr:col>10</xdr:col>
      <xdr:colOff>114300</xdr:colOff>
      <xdr:row>38</xdr:row>
      <xdr:rowOff>15113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0506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xdr:rowOff>
    </xdr:from>
    <xdr:to>
      <xdr:col>6</xdr:col>
      <xdr:colOff>38100</xdr:colOff>
      <xdr:row>34</xdr:row>
      <xdr:rowOff>107061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123588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109093</xdr:rowOff>
    </xdr:from>
    <xdr:to>
      <xdr:col>24</xdr:col>
      <xdr:colOff>114300</xdr:colOff>
      <xdr:row>37</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87520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25654</xdr:rowOff>
    </xdr:from>
    <xdr:to>
      <xdr:col>20</xdr:col>
      <xdr:colOff>38100</xdr:colOff>
      <xdr:row>37</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41656</xdr:rowOff>
    </xdr:from>
    <xdr:to>
      <xdr:col>15</xdr:col>
      <xdr:colOff>101600</xdr:colOff>
      <xdr:row>37</xdr:row>
      <xdr:rowOff>143256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134383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110617</xdr:rowOff>
    </xdr:from>
    <xdr:to>
      <xdr:col>10</xdr:col>
      <xdr:colOff>165100</xdr:colOff>
      <xdr:row>38</xdr:row>
      <xdr:rowOff>40767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31894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135763</xdr:rowOff>
    </xdr:from>
    <xdr:to>
      <xdr:col>6</xdr:col>
      <xdr:colOff>38100</xdr:colOff>
      <xdr:row>38</xdr:row>
      <xdr:rowOff>65913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57040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143579</xdr:rowOff>
    </xdr:from>
    <xdr:to>
      <xdr:col>24</xdr:col>
      <xdr:colOff>63500</xdr:colOff>
      <xdr:row>55</xdr:row>
      <xdr:rowOff>55350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01879"/>
          <a:ext cx="8382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55350</xdr:rowOff>
    </xdr:from>
    <xdr:to>
      <xdr:col>19</xdr:col>
      <xdr:colOff>177800</xdr:colOff>
      <xdr:row>55</xdr:row>
      <xdr:rowOff>109510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85100"/>
          <a:ext cx="8890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125687</xdr:rowOff>
    </xdr:from>
    <xdr:to>
      <xdr:col>15</xdr:col>
      <xdr:colOff>50800</xdr:colOff>
      <xdr:row>55</xdr:row>
      <xdr:rowOff>109510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83987"/>
          <a:ext cx="8890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125687</xdr:rowOff>
    </xdr:from>
    <xdr:to>
      <xdr:col>10</xdr:col>
      <xdr:colOff>114300</xdr:colOff>
      <xdr:row>57</xdr:row>
      <xdr:rowOff>3332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83987"/>
          <a:ext cx="889000" cy="3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71187</xdr:rowOff>
    </xdr:from>
    <xdr:to>
      <xdr:col>10</xdr:col>
      <xdr:colOff>165100</xdr:colOff>
      <xdr:row>55</xdr:row>
      <xdr:rowOff>1337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17864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0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9816</xdr:rowOff>
    </xdr:from>
    <xdr:to>
      <xdr:col>6</xdr:col>
      <xdr:colOff>38100</xdr:colOff>
      <xdr:row>57</xdr:row>
      <xdr:rowOff>111416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102543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92779</xdr:rowOff>
    </xdr:from>
    <xdr:to>
      <xdr:col>24</xdr:col>
      <xdr:colOff>114300</xdr:colOff>
      <xdr:row>55</xdr:row>
      <xdr:rowOff>22929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115656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4550</xdr:rowOff>
    </xdr:from>
    <xdr:to>
      <xdr:col>20</xdr:col>
      <xdr:colOff>38100</xdr:colOff>
      <xdr:row>55</xdr:row>
      <xdr:rowOff>106150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122677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58710</xdr:rowOff>
    </xdr:from>
    <xdr:to>
      <xdr:col>15</xdr:col>
      <xdr:colOff>101600</xdr:colOff>
      <xdr:row>55</xdr:row>
      <xdr:rowOff>160310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74887</xdr:rowOff>
    </xdr:from>
    <xdr:to>
      <xdr:col>10</xdr:col>
      <xdr:colOff>165100</xdr:colOff>
      <xdr:row>55</xdr:row>
      <xdr:rowOff>5037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167614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123982</xdr:rowOff>
    </xdr:from>
    <xdr:to>
      <xdr:col>6</xdr:col>
      <xdr:colOff>38100</xdr:colOff>
      <xdr:row>57</xdr:row>
      <xdr:rowOff>54132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70659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142596</xdr:rowOff>
    </xdr:from>
    <xdr:to>
      <xdr:col>24</xdr:col>
      <xdr:colOff>63500</xdr:colOff>
      <xdr:row>75</xdr:row>
      <xdr:rowOff>129794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29896"/>
          <a:ext cx="8382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973</xdr:rowOff>
    </xdr:from>
    <xdr:to>
      <xdr:col>19</xdr:col>
      <xdr:colOff>177800</xdr:colOff>
      <xdr:row>75</xdr:row>
      <xdr:rowOff>129794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59723"/>
          <a:ext cx="889000" cy="1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973</xdr:rowOff>
    </xdr:from>
    <xdr:to>
      <xdr:col>15</xdr:col>
      <xdr:colOff>50800</xdr:colOff>
      <xdr:row>76</xdr:row>
      <xdr:rowOff>57263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9723"/>
          <a:ext cx="889000" cy="2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57263</xdr:rowOff>
    </xdr:from>
    <xdr:to>
      <xdr:col>10</xdr:col>
      <xdr:colOff>114300</xdr:colOff>
      <xdr:row>76</xdr:row>
      <xdr:rowOff>161156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7463"/>
          <a:ext cx="889000" cy="10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170848</xdr:rowOff>
    </xdr:from>
    <xdr:to>
      <xdr:col>10</xdr:col>
      <xdr:colOff>165100</xdr:colOff>
      <xdr:row>74</xdr:row>
      <xdr:rowOff>100998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6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117525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46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50092</xdr:rowOff>
    </xdr:from>
    <xdr:to>
      <xdr:col>6</xdr:col>
      <xdr:colOff>38100</xdr:colOff>
      <xdr:row>74</xdr:row>
      <xdr:rowOff>151692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73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168219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5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91796</xdr:rowOff>
    </xdr:from>
    <xdr:to>
      <xdr:col>24</xdr:col>
      <xdr:colOff>114300</xdr:colOff>
      <xdr:row>75</xdr:row>
      <xdr:rowOff>21946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114673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3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78994</xdr:rowOff>
    </xdr:from>
    <xdr:to>
      <xdr:col>20</xdr:col>
      <xdr:colOff>38100</xdr:colOff>
      <xdr:row>76</xdr:row>
      <xdr:rowOff>9144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25671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121623</xdr:rowOff>
    </xdr:from>
    <xdr:to>
      <xdr:col>15</xdr:col>
      <xdr:colOff>101600</xdr:colOff>
      <xdr:row>75</xdr:row>
      <xdr:rowOff>51773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68300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6463</xdr:rowOff>
    </xdr:from>
    <xdr:to>
      <xdr:col>10</xdr:col>
      <xdr:colOff>165100</xdr:colOff>
      <xdr:row>76</xdr:row>
      <xdr:rowOff>108063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110356</xdr:rowOff>
    </xdr:from>
    <xdr:to>
      <xdr:col>6</xdr:col>
      <xdr:colOff>38100</xdr:colOff>
      <xdr:row>77</xdr:row>
      <xdr:rowOff>40506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31633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81620</xdr:rowOff>
    </xdr:from>
    <xdr:to>
      <xdr:col>24</xdr:col>
      <xdr:colOff>62865</xdr:colOff>
      <xdr:row>98</xdr:row>
      <xdr:rowOff>110685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83570"/>
          <a:ext cx="1270" cy="122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114512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110685</xdr:rowOff>
    </xdr:from>
    <xdr:to>
      <xdr:col>24</xdr:col>
      <xdr:colOff>152400</xdr:colOff>
      <xdr:row>98</xdr:row>
      <xdr:rowOff>110685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1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28297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81620</xdr:rowOff>
    </xdr:from>
    <xdr:to>
      <xdr:col>24</xdr:col>
      <xdr:colOff>152400</xdr:colOff>
      <xdr:row>91</xdr:row>
      <xdr:rowOff>81620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8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149334</xdr:rowOff>
    </xdr:from>
    <xdr:to>
      <xdr:col>24</xdr:col>
      <xdr:colOff>63500</xdr:colOff>
      <xdr:row>93</xdr:row>
      <xdr:rowOff>66498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751284"/>
          <a:ext cx="838200" cy="2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154246</xdr:rowOff>
    </xdr:from>
    <xdr:to>
      <xdr:col>24</xdr:col>
      <xdr:colOff>114300</xdr:colOff>
      <xdr:row>96</xdr:row>
      <xdr:rowOff>84396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102242</xdr:rowOff>
    </xdr:from>
    <xdr:to>
      <xdr:col>19</xdr:col>
      <xdr:colOff>177800</xdr:colOff>
      <xdr:row>93</xdr:row>
      <xdr:rowOff>66498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532742"/>
          <a:ext cx="889000" cy="4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116675</xdr:rowOff>
    </xdr:from>
    <xdr:to>
      <xdr:col>20</xdr:col>
      <xdr:colOff>38100</xdr:colOff>
      <xdr:row>96</xdr:row>
      <xdr:rowOff>46825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37952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102242</xdr:rowOff>
    </xdr:from>
    <xdr:to>
      <xdr:col>15</xdr:col>
      <xdr:colOff>50800</xdr:colOff>
      <xdr:row>93</xdr:row>
      <xdr:rowOff>107435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532742"/>
          <a:ext cx="889000" cy="51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147780</xdr:rowOff>
    </xdr:from>
    <xdr:to>
      <xdr:col>15</xdr:col>
      <xdr:colOff>101600</xdr:colOff>
      <xdr:row>96</xdr:row>
      <xdr:rowOff>77930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69057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107435</xdr:rowOff>
    </xdr:from>
    <xdr:to>
      <xdr:col>10</xdr:col>
      <xdr:colOff>114300</xdr:colOff>
      <xdr:row>95</xdr:row>
      <xdr:rowOff>67365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052285"/>
          <a:ext cx="889000" cy="30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32975</xdr:rowOff>
    </xdr:from>
    <xdr:to>
      <xdr:col>10</xdr:col>
      <xdr:colOff>165100</xdr:colOff>
      <xdr:row>95</xdr:row>
      <xdr:rowOff>134575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125702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163407</xdr:rowOff>
    </xdr:from>
    <xdr:to>
      <xdr:col>6</xdr:col>
      <xdr:colOff>38100</xdr:colOff>
      <xdr:row>96</xdr:row>
      <xdr:rowOff>93557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98534</xdr:rowOff>
    </xdr:from>
    <xdr:to>
      <xdr:col>24</xdr:col>
      <xdr:colOff>114300</xdr:colOff>
      <xdr:row>92</xdr:row>
      <xdr:rowOff>28684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7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13461</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61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15698</xdr:rowOff>
    </xdr:from>
    <xdr:to>
      <xdr:col>20</xdr:col>
      <xdr:colOff>38100</xdr:colOff>
      <xdr:row>93</xdr:row>
      <xdr:rowOff>117298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9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133825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7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51442</xdr:rowOff>
    </xdr:from>
    <xdr:to>
      <xdr:col>15</xdr:col>
      <xdr:colOff>101600</xdr:colOff>
      <xdr:row>90</xdr:row>
      <xdr:rowOff>153042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4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169569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2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56635</xdr:rowOff>
    </xdr:from>
    <xdr:to>
      <xdr:col>10</xdr:col>
      <xdr:colOff>165100</xdr:colOff>
      <xdr:row>93</xdr:row>
      <xdr:rowOff>158235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0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3312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16565</xdr:rowOff>
    </xdr:from>
    <xdr:to>
      <xdr:col>6</xdr:col>
      <xdr:colOff>38100</xdr:colOff>
      <xdr:row>95</xdr:row>
      <xdr:rowOff>118165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134692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07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3193</xdr:rowOff>
    </xdr:from>
    <xdr:to>
      <xdr:col>55</xdr:col>
      <xdr:colOff>0</xdr:colOff>
      <xdr:row>39</xdr:row>
      <xdr:rowOff>7112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89743"/>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13970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936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13970</xdr:rowOff>
    </xdr:from>
    <xdr:to>
      <xdr:col>45</xdr:col>
      <xdr:colOff>177800</xdr:colOff>
      <xdr:row>39</xdr:row>
      <xdr:rowOff>17235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00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166479</xdr:rowOff>
    </xdr:from>
    <xdr:to>
      <xdr:col>41</xdr:col>
      <xdr:colOff>50800</xdr:colOff>
      <xdr:row>39</xdr:row>
      <xdr:rowOff>17235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8157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138866</xdr:rowOff>
    </xdr:from>
    <xdr:to>
      <xdr:col>41</xdr:col>
      <xdr:colOff>101600</xdr:colOff>
      <xdr:row>38</xdr:row>
      <xdr:rowOff>69016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85543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132007</xdr:rowOff>
    </xdr:from>
    <xdr:to>
      <xdr:col>36</xdr:col>
      <xdr:colOff>165100</xdr:colOff>
      <xdr:row>38</xdr:row>
      <xdr:rowOff>62157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78684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123843</xdr:rowOff>
    </xdr:from>
    <xdr:to>
      <xdr:col>55</xdr:col>
      <xdr:colOff>50800</xdr:colOff>
      <xdr:row>39</xdr:row>
      <xdr:rowOff>53993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38770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49039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134620</xdr:rowOff>
    </xdr:from>
    <xdr:to>
      <xdr:col>46</xdr:col>
      <xdr:colOff>38100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137885</xdr:rowOff>
    </xdr:from>
    <xdr:to>
      <xdr:col>41</xdr:col>
      <xdr:colOff>101600</xdr:colOff>
      <xdr:row>39</xdr:row>
      <xdr:rowOff>68035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59162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115679</xdr:rowOff>
    </xdr:from>
    <xdr:to>
      <xdr:col>36</xdr:col>
      <xdr:colOff>165100</xdr:colOff>
      <xdr:row>39</xdr:row>
      <xdr:rowOff>45829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36956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79140</xdr:rowOff>
    </xdr:from>
    <xdr:to>
      <xdr:col>55</xdr:col>
      <xdr:colOff>0</xdr:colOff>
      <xdr:row>53</xdr:row>
      <xdr:rowOff>1892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8994540"/>
          <a:ext cx="838200" cy="9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1892</xdr:rowOff>
    </xdr:from>
    <xdr:to>
      <xdr:col>50</xdr:col>
      <xdr:colOff>114300</xdr:colOff>
      <xdr:row>53</xdr:row>
      <xdr:rowOff>164732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088742"/>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126022</xdr:rowOff>
    </xdr:from>
    <xdr:to>
      <xdr:col>45</xdr:col>
      <xdr:colOff>177800</xdr:colOff>
      <xdr:row>53</xdr:row>
      <xdr:rowOff>164732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21287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126022</xdr:rowOff>
    </xdr:from>
    <xdr:to>
      <xdr:col>41</xdr:col>
      <xdr:colOff>50800</xdr:colOff>
      <xdr:row>54</xdr:row>
      <xdr:rowOff>79921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212872"/>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28340</xdr:rowOff>
    </xdr:from>
    <xdr:to>
      <xdr:col>55</xdr:col>
      <xdr:colOff>50800</xdr:colOff>
      <xdr:row>52</xdr:row>
      <xdr:rowOff>129940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8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114717</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8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122542</xdr:rowOff>
    </xdr:from>
    <xdr:to>
      <xdr:col>50</xdr:col>
      <xdr:colOff>165100</xdr:colOff>
      <xdr:row>53</xdr:row>
      <xdr:rowOff>52692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69219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88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113932</xdr:rowOff>
    </xdr:from>
    <xdr:to>
      <xdr:col>46</xdr:col>
      <xdr:colOff>38100</xdr:colOff>
      <xdr:row>54</xdr:row>
      <xdr:rowOff>44082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2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60609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89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75222</xdr:rowOff>
    </xdr:from>
    <xdr:to>
      <xdr:col>41</xdr:col>
      <xdr:colOff>101600</xdr:colOff>
      <xdr:row>54</xdr:row>
      <xdr:rowOff>5372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1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21899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89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29121</xdr:rowOff>
    </xdr:from>
    <xdr:to>
      <xdr:col>36</xdr:col>
      <xdr:colOff>165100</xdr:colOff>
      <xdr:row>54</xdr:row>
      <xdr:rowOff>130721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2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147248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06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141357</xdr:rowOff>
    </xdr:from>
    <xdr:to>
      <xdr:col>55</xdr:col>
      <xdr:colOff>0</xdr:colOff>
      <xdr:row>75</xdr:row>
      <xdr:rowOff>130670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828657"/>
          <a:ext cx="838200" cy="1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112440</xdr:rowOff>
    </xdr:from>
    <xdr:to>
      <xdr:col>50</xdr:col>
      <xdr:colOff>114300</xdr:colOff>
      <xdr:row>74</xdr:row>
      <xdr:rowOff>141357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799740"/>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29781</xdr:rowOff>
    </xdr:from>
    <xdr:to>
      <xdr:col>45</xdr:col>
      <xdr:colOff>177800</xdr:colOff>
      <xdr:row>74</xdr:row>
      <xdr:rowOff>112440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717081"/>
          <a:ext cx="889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29781</xdr:rowOff>
    </xdr:from>
    <xdr:to>
      <xdr:col>41</xdr:col>
      <xdr:colOff>50800</xdr:colOff>
      <xdr:row>75</xdr:row>
      <xdr:rowOff>90970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717081"/>
          <a:ext cx="889000" cy="2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120180</xdr:rowOff>
    </xdr:from>
    <xdr:to>
      <xdr:col>41</xdr:col>
      <xdr:colOff>101600</xdr:colOff>
      <xdr:row>76</xdr:row>
      <xdr:rowOff>50330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9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41457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138773</xdr:rowOff>
    </xdr:from>
    <xdr:to>
      <xdr:col>36</xdr:col>
      <xdr:colOff>165100</xdr:colOff>
      <xdr:row>77</xdr:row>
      <xdr:rowOff>68923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60050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79870</xdr:rowOff>
    </xdr:from>
    <xdr:to>
      <xdr:col>55</xdr:col>
      <xdr:colOff>50800</xdr:colOff>
      <xdr:row>76</xdr:row>
      <xdr:rowOff>10021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938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102747</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7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90557</xdr:rowOff>
    </xdr:from>
    <xdr:to>
      <xdr:col>50</xdr:col>
      <xdr:colOff>165100</xdr:colOff>
      <xdr:row>75</xdr:row>
      <xdr:rowOff>20707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37234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61640</xdr:rowOff>
    </xdr:from>
    <xdr:to>
      <xdr:col>46</xdr:col>
      <xdr:colOff>38100</xdr:colOff>
      <xdr:row>74</xdr:row>
      <xdr:rowOff>163240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8317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150431</xdr:rowOff>
    </xdr:from>
    <xdr:to>
      <xdr:col>41</xdr:col>
      <xdr:colOff>101600</xdr:colOff>
      <xdr:row>74</xdr:row>
      <xdr:rowOff>80581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97108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40170</xdr:rowOff>
    </xdr:from>
    <xdr:to>
      <xdr:col>36</xdr:col>
      <xdr:colOff>165100</xdr:colOff>
      <xdr:row>75</xdr:row>
      <xdr:rowOff>141770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8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158297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83756</xdr:rowOff>
    </xdr:from>
    <xdr:to>
      <xdr:col>55</xdr:col>
      <xdr:colOff>0</xdr:colOff>
      <xdr:row>95</xdr:row>
      <xdr:rowOff>45949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200056"/>
          <a:ext cx="838200" cy="1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83756</xdr:rowOff>
    </xdr:from>
    <xdr:to>
      <xdr:col>50</xdr:col>
      <xdr:colOff>114300</xdr:colOff>
      <xdr:row>94</xdr:row>
      <xdr:rowOff>137237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200056"/>
          <a:ext cx="889000" cy="5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137237</xdr:rowOff>
    </xdr:from>
    <xdr:to>
      <xdr:col>45</xdr:col>
      <xdr:colOff>177800</xdr:colOff>
      <xdr:row>95</xdr:row>
      <xdr:rowOff>69748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53537"/>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69748</xdr:rowOff>
    </xdr:from>
    <xdr:to>
      <xdr:col>41</xdr:col>
      <xdr:colOff>50800</xdr:colOff>
      <xdr:row>95</xdr:row>
      <xdr:rowOff>86398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357498"/>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99391</xdr:rowOff>
    </xdr:from>
    <xdr:to>
      <xdr:col>41</xdr:col>
      <xdr:colOff>101600</xdr:colOff>
      <xdr:row>97</xdr:row>
      <xdr:rowOff>29541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5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20668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2933</xdr:rowOff>
    </xdr:from>
    <xdr:to>
      <xdr:col>36</xdr:col>
      <xdr:colOff>165100</xdr:colOff>
      <xdr:row>97</xdr:row>
      <xdr:rowOff>104533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95660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166599</xdr:rowOff>
    </xdr:from>
    <xdr:to>
      <xdr:col>55</xdr:col>
      <xdr:colOff>50800</xdr:colOff>
      <xdr:row>95</xdr:row>
      <xdr:rowOff>96749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18026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32956</xdr:rowOff>
    </xdr:from>
    <xdr:to>
      <xdr:col>50</xdr:col>
      <xdr:colOff>165100</xdr:colOff>
      <xdr:row>94</xdr:row>
      <xdr:rowOff>134556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151083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9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86437</xdr:rowOff>
    </xdr:from>
    <xdr:to>
      <xdr:col>46</xdr:col>
      <xdr:colOff>38100</xdr:colOff>
      <xdr:row>95</xdr:row>
      <xdr:rowOff>16587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33114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18948</xdr:rowOff>
    </xdr:from>
    <xdr:to>
      <xdr:col>41</xdr:col>
      <xdr:colOff>101600</xdr:colOff>
      <xdr:row>95</xdr:row>
      <xdr:rowOff>120548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137075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35598</xdr:rowOff>
    </xdr:from>
    <xdr:to>
      <xdr:col>36</xdr:col>
      <xdr:colOff>165100</xdr:colOff>
      <xdr:row>95</xdr:row>
      <xdr:rowOff>137198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153725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105029</xdr:rowOff>
    </xdr:from>
    <xdr:to>
      <xdr:col>85</xdr:col>
      <xdr:colOff>127000</xdr:colOff>
      <xdr:row>37</xdr:row>
      <xdr:rowOff>48445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277229"/>
          <a:ext cx="838200" cy="1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105029</xdr:rowOff>
    </xdr:from>
    <xdr:to>
      <xdr:col>81</xdr:col>
      <xdr:colOff>50800</xdr:colOff>
      <xdr:row>37</xdr:row>
      <xdr:rowOff>22004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77229"/>
          <a:ext cx="889000" cy="8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22004</xdr:rowOff>
    </xdr:from>
    <xdr:to>
      <xdr:col>76</xdr:col>
      <xdr:colOff>114300</xdr:colOff>
      <xdr:row>37</xdr:row>
      <xdr:rowOff>96364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365654"/>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16408</xdr:rowOff>
    </xdr:from>
    <xdr:to>
      <xdr:col>71</xdr:col>
      <xdr:colOff>177800</xdr:colOff>
      <xdr:row>37</xdr:row>
      <xdr:rowOff>96364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360058"/>
          <a:ext cx="889000" cy="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119424</xdr:rowOff>
    </xdr:from>
    <xdr:to>
      <xdr:col>72</xdr:col>
      <xdr:colOff>38100</xdr:colOff>
      <xdr:row>38</xdr:row>
      <xdr:rowOff>49574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40701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141086</xdr:rowOff>
    </xdr:from>
    <xdr:to>
      <xdr:col>67</xdr:col>
      <xdr:colOff>101600</xdr:colOff>
      <xdr:row>38</xdr:row>
      <xdr:rowOff>71236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8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62363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169095</xdr:rowOff>
    </xdr:from>
    <xdr:to>
      <xdr:col>85</xdr:col>
      <xdr:colOff>177800</xdr:colOff>
      <xdr:row>37</xdr:row>
      <xdr:rowOff>99245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4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20522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54229</xdr:rowOff>
    </xdr:from>
    <xdr:to>
      <xdr:col>81</xdr:col>
      <xdr:colOff>101600</xdr:colOff>
      <xdr:row>36</xdr:row>
      <xdr:rowOff>155829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0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142654</xdr:rowOff>
    </xdr:from>
    <xdr:to>
      <xdr:col>76</xdr:col>
      <xdr:colOff>165100</xdr:colOff>
      <xdr:row>37</xdr:row>
      <xdr:rowOff>72804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89331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0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45564</xdr:rowOff>
    </xdr:from>
    <xdr:to>
      <xdr:col>72</xdr:col>
      <xdr:colOff>38100</xdr:colOff>
      <xdr:row>37</xdr:row>
      <xdr:rowOff>147164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163691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137058</xdr:rowOff>
    </xdr:from>
    <xdr:to>
      <xdr:col>67</xdr:col>
      <xdr:colOff>101600</xdr:colOff>
      <xdr:row>37</xdr:row>
      <xdr:rowOff>67208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83735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08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20861</xdr:rowOff>
    </xdr:from>
    <xdr:to>
      <xdr:col>85</xdr:col>
      <xdr:colOff>127000</xdr:colOff>
      <xdr:row>57</xdr:row>
      <xdr:rowOff>154886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93511"/>
          <a:ext cx="8382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11836</xdr:rowOff>
    </xdr:from>
    <xdr:to>
      <xdr:col>81</xdr:col>
      <xdr:colOff>50800</xdr:colOff>
      <xdr:row>57</xdr:row>
      <xdr:rowOff>20861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613036"/>
          <a:ext cx="889000" cy="18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11836</xdr:rowOff>
    </xdr:from>
    <xdr:to>
      <xdr:col>76</xdr:col>
      <xdr:colOff>114300</xdr:colOff>
      <xdr:row>57</xdr:row>
      <xdr:rowOff>112202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613036"/>
          <a:ext cx="889000" cy="2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123785</xdr:rowOff>
    </xdr:from>
    <xdr:to>
      <xdr:col>71</xdr:col>
      <xdr:colOff>177800</xdr:colOff>
      <xdr:row>57</xdr:row>
      <xdr:rowOff>112202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553535"/>
          <a:ext cx="889000" cy="3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29573</xdr:rowOff>
    </xdr:from>
    <xdr:to>
      <xdr:col>72</xdr:col>
      <xdr:colOff>38100</xdr:colOff>
      <xdr:row>57</xdr:row>
      <xdr:rowOff>131173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147700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93581</xdr:rowOff>
    </xdr:from>
    <xdr:to>
      <xdr:col>67</xdr:col>
      <xdr:colOff>101600</xdr:colOff>
      <xdr:row>58</xdr:row>
      <xdr:rowOff>23731</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104086</xdr:rowOff>
    </xdr:from>
    <xdr:to>
      <xdr:col>85</xdr:col>
      <xdr:colOff>177800</xdr:colOff>
      <xdr:row>58</xdr:row>
      <xdr:rowOff>34236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82513</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141511</xdr:rowOff>
    </xdr:from>
    <xdr:to>
      <xdr:col>81</xdr:col>
      <xdr:colOff>101600</xdr:colOff>
      <xdr:row>57</xdr:row>
      <xdr:rowOff>71661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88188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5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132486</xdr:rowOff>
    </xdr:from>
    <xdr:to>
      <xdr:col>76</xdr:col>
      <xdr:colOff>165100</xdr:colOff>
      <xdr:row>56</xdr:row>
      <xdr:rowOff>62636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79163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3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61402</xdr:rowOff>
    </xdr:from>
    <xdr:to>
      <xdr:col>72</xdr:col>
      <xdr:colOff>38100</xdr:colOff>
      <xdr:row>57</xdr:row>
      <xdr:rowOff>163002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154129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72985</xdr:rowOff>
    </xdr:from>
    <xdr:to>
      <xdr:col>67</xdr:col>
      <xdr:colOff>101600</xdr:colOff>
      <xdr:row>56</xdr:row>
      <xdr:rowOff>3135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5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19662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2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149492</xdr:rowOff>
    </xdr:from>
    <xdr:to>
      <xdr:col>85</xdr:col>
      <xdr:colOff>127000</xdr:colOff>
      <xdr:row>78</xdr:row>
      <xdr:rowOff>36792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2665342"/>
          <a:ext cx="8382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142863</xdr:rowOff>
    </xdr:from>
    <xdr:to>
      <xdr:col>81</xdr:col>
      <xdr:colOff>50800</xdr:colOff>
      <xdr:row>73</xdr:row>
      <xdr:rowOff>149492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2315813"/>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142786</xdr:rowOff>
    </xdr:from>
    <xdr:to>
      <xdr:col>76</xdr:col>
      <xdr:colOff>114300</xdr:colOff>
      <xdr:row>71</xdr:row>
      <xdr:rowOff>142863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1972836"/>
          <a:ext cx="889000" cy="3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142786</xdr:rowOff>
    </xdr:from>
    <xdr:to>
      <xdr:col>71</xdr:col>
      <xdr:colOff>177800</xdr:colOff>
      <xdr:row>73</xdr:row>
      <xdr:rowOff>24447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1972836"/>
          <a:ext cx="889000" cy="5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157442</xdr:rowOff>
    </xdr:from>
    <xdr:to>
      <xdr:col>85</xdr:col>
      <xdr:colOff>177800</xdr:colOff>
      <xdr:row>78</xdr:row>
      <xdr:rowOff>87592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3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8869</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21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98692</xdr:rowOff>
    </xdr:from>
    <xdr:to>
      <xdr:col>81</xdr:col>
      <xdr:colOff>101600</xdr:colOff>
      <xdr:row>74</xdr:row>
      <xdr:rowOff>28842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26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45369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14111" y="123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92063</xdr:rowOff>
    </xdr:from>
    <xdr:to>
      <xdr:col>76</xdr:col>
      <xdr:colOff>165100</xdr:colOff>
      <xdr:row>72</xdr:row>
      <xdr:rowOff>22213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22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38740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25111" y="120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91986</xdr:rowOff>
    </xdr:from>
    <xdr:to>
      <xdr:col>72</xdr:col>
      <xdr:colOff>38100</xdr:colOff>
      <xdr:row>70</xdr:row>
      <xdr:rowOff>22136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19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38663</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36111" y="116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145097</xdr:rowOff>
    </xdr:from>
    <xdr:to>
      <xdr:col>67</xdr:col>
      <xdr:colOff>101600</xdr:colOff>
      <xdr:row>73</xdr:row>
      <xdr:rowOff>75247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4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91774</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226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145466</xdr:rowOff>
    </xdr:from>
    <xdr:to>
      <xdr:col>85</xdr:col>
      <xdr:colOff>127000</xdr:colOff>
      <xdr:row>92</xdr:row>
      <xdr:rowOff>169469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91886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107353</xdr:rowOff>
    </xdr:from>
    <xdr:to>
      <xdr:col>81</xdr:col>
      <xdr:colOff>50800</xdr:colOff>
      <xdr:row>92</xdr:row>
      <xdr:rowOff>145466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880753"/>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81662</xdr:rowOff>
    </xdr:from>
    <xdr:to>
      <xdr:col>76</xdr:col>
      <xdr:colOff>114300</xdr:colOff>
      <xdr:row>92</xdr:row>
      <xdr:rowOff>107353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55062"/>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81662</xdr:rowOff>
    </xdr:from>
    <xdr:to>
      <xdr:col>71</xdr:col>
      <xdr:colOff>177800</xdr:colOff>
      <xdr:row>92</xdr:row>
      <xdr:rowOff>132677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55062"/>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83858</xdr:rowOff>
    </xdr:from>
    <xdr:to>
      <xdr:col>72</xdr:col>
      <xdr:colOff>38100</xdr:colOff>
      <xdr:row>95</xdr:row>
      <xdr:rowOff>14008</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0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76175</xdr:rowOff>
    </xdr:from>
    <xdr:to>
      <xdr:col>67</xdr:col>
      <xdr:colOff>101600</xdr:colOff>
      <xdr:row>95</xdr:row>
      <xdr:rowOff>6325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168902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118669</xdr:rowOff>
    </xdr:from>
    <xdr:to>
      <xdr:col>85</xdr:col>
      <xdr:colOff>177800</xdr:colOff>
      <xdr:row>93</xdr:row>
      <xdr:rowOff>48819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141546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94666</xdr:rowOff>
    </xdr:from>
    <xdr:to>
      <xdr:col>81</xdr:col>
      <xdr:colOff>101600</xdr:colOff>
      <xdr:row>93</xdr:row>
      <xdr:rowOff>24816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41343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4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56553</xdr:rowOff>
    </xdr:from>
    <xdr:to>
      <xdr:col>76</xdr:col>
      <xdr:colOff>165100</xdr:colOff>
      <xdr:row>92</xdr:row>
      <xdr:rowOff>158153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3230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30862</xdr:rowOff>
    </xdr:from>
    <xdr:to>
      <xdr:col>72</xdr:col>
      <xdr:colOff>38100</xdr:colOff>
      <xdr:row>92</xdr:row>
      <xdr:rowOff>132462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148989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81877</xdr:rowOff>
    </xdr:from>
    <xdr:to>
      <xdr:col>67</xdr:col>
      <xdr:colOff>101600</xdr:colOff>
      <xdr:row>93</xdr:row>
      <xdr:rowOff>12027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28554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105427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4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156337</xdr:rowOff>
    </xdr:from>
    <xdr:to>
      <xdr:col>98</xdr:col>
      <xdr:colOff>38100</xdr:colOff>
      <xdr:row>39</xdr:row>
      <xdr:rowOff>86487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103014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は山間部に位置し、古くから農林業振興施策を積極的に行っていることから、農林水産業費が全国・県・類似団体平均と比較して高い水準にある。また、小口融資制度や経営安定資金事業の実施や、当市の基幹産業である観光業振興施策を積極的に行っていることから商工費も高い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年度はし尿処理施設の基幹的設備の改良事業を実施したことで衛生費が、新子育て支援施設の整備や医療費助成を高校生まで拡大したことにより民生費が、それぞれ前年度から大きく増加している。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年度から財政調整基金の中長期的な見通しのもと計画的な取り崩しをしているが、令和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年度は取り崩し額を歳計剰余金の積み立てが上回り、基金残高は増となった。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○実質収支額・実質単年度収支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し尿処理施設の基幹的設備の改良事業や新子育て支援施設の整備等の大型事業を実施したことにより、実質単年度収支は赤字となっているが、財政調整基金の取り崩しにより実質収支額は黒字となっている。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対象となる一般会計、特別会計、公営企業会計の実質収支は資金剰余金が生じているため、連結実質赤字比率はない。</a:t>
          </a:r>
        </a:p>
        <a:p>
          <a:r>
            <a:rPr kumimoji="1" lang="ja-JP" altLang="en-US" sz="1400">
              <a:latin typeface="ＭＳ ゴシック" pitchFamily="49" charset="-128"/>
              <a:ea typeface="ＭＳ ゴシック" pitchFamily="49" charset="-128"/>
            </a:rPr>
            <a:t>　今後も各会計において健全な財政運営に努めていくとともに、公営企業会計においては、料金の適正化などにより独立採算制がとれるよう勧めていく。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26512445</v>
      </c>
      <c r="BO4" s="436"/>
      <c r="BP4" s="436"/>
      <c r="BQ4" s="436"/>
      <c r="BR4" s="436"/>
      <c r="BS4" s="436"/>
      <c r="BT4" s="436"/>
      <c r="BU4" s="437"/>
      <c r="BV4" s="435">
        <v>27899046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10</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25287434</v>
      </c>
      <c r="BO5" s="407"/>
      <c r="BP5" s="407"/>
      <c r="BQ5" s="407"/>
      <c r="BR5" s="407"/>
      <c r="BS5" s="407"/>
      <c r="BT5" s="407"/>
      <c r="BU5" s="408"/>
      <c r="BV5" s="406">
        <v>25993985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88.8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1225011</v>
      </c>
      <c r="BO6" s="407"/>
      <c r="BP6" s="407"/>
      <c r="BQ6" s="407"/>
      <c r="BR6" s="407"/>
      <c r="BS6" s="407"/>
      <c r="BT6" s="407"/>
      <c r="BU6" s="408"/>
      <c r="BV6" s="406">
        <v>1905061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93.1</v>
      </c>
      <c r="CU6" s="550"/>
      <c r="CV6" s="550"/>
      <c r="CW6" s="550"/>
      <c r="CX6" s="550"/>
      <c r="CY6" s="550"/>
      <c r="CZ6" s="550"/>
      <c r="DA6" s="551"/>
      <c r="DB6" s="549">
        <v>89.8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192033</v>
      </c>
      <c r="BO7" s="407"/>
      <c r="BP7" s="407"/>
      <c r="BQ7" s="407"/>
      <c r="BR7" s="407"/>
      <c r="BS7" s="407"/>
      <c r="BT7" s="407"/>
      <c r="BU7" s="408"/>
      <c r="BV7" s="406">
        <v>527341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13653569</v>
      </c>
      <c r="CU7" s="407"/>
      <c r="CV7" s="407"/>
      <c r="CW7" s="407"/>
      <c r="CX7" s="407"/>
      <c r="CY7" s="407"/>
      <c r="CZ7" s="407"/>
      <c r="DA7" s="408"/>
      <c r="DB7" s="406">
        <v>13775969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1032978</v>
      </c>
      <c r="BO8" s="407"/>
      <c r="BP8" s="407"/>
      <c r="BQ8" s="407"/>
      <c r="BR8" s="407"/>
      <c r="BS8" s="407"/>
      <c r="BT8" s="407"/>
      <c r="BU8" s="408"/>
      <c r="BV8" s="406">
        <v>1377720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0.33</v>
      </c>
      <c r="CU8" s="510"/>
      <c r="CV8" s="510"/>
      <c r="CW8" s="510"/>
      <c r="CX8" s="510"/>
      <c r="CY8" s="510"/>
      <c r="CZ8" s="510"/>
      <c r="DA8" s="511"/>
      <c r="DB8" s="509">
        <v>0.33</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30428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-344742</v>
      </c>
      <c r="BO9" s="407"/>
      <c r="BP9" s="407"/>
      <c r="BQ9" s="407"/>
      <c r="BR9" s="407"/>
      <c r="BS9" s="407"/>
      <c r="BT9" s="407"/>
      <c r="BU9" s="408"/>
      <c r="BV9" s="406">
        <v>97978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13.7</v>
      </c>
      <c r="CU9" s="404"/>
      <c r="CV9" s="404"/>
      <c r="CW9" s="404"/>
      <c r="CX9" s="404"/>
      <c r="CY9" s="404"/>
      <c r="CZ9" s="404"/>
      <c r="DA9" s="405"/>
      <c r="DB9" s="403">
        <v>13.6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33585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870611</v>
      </c>
      <c r="BO10" s="407"/>
      <c r="BP10" s="407"/>
      <c r="BQ10" s="407"/>
      <c r="BR10" s="407"/>
      <c r="BS10" s="407"/>
      <c r="BT10" s="407"/>
      <c r="BU10" s="408"/>
      <c r="BV10" s="406">
        <v>815069</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29495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642000</v>
      </c>
      <c r="BO12" s="407"/>
      <c r="BP12" s="407"/>
      <c r="BQ12" s="407"/>
      <c r="BR12" s="407"/>
      <c r="BS12" s="407"/>
      <c r="BT12" s="407"/>
      <c r="BU12" s="408"/>
      <c r="BV12" s="406">
        <v>1037000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28730</v>
      </c>
      <c r="S13" s="494"/>
      <c r="T13" s="494"/>
      <c r="U13" s="494"/>
      <c r="V13" s="495"/>
      <c r="W13" s="496" t="s">
        <v>131</v>
      </c>
      <c r="X13" s="392"/>
      <c r="Y13" s="392"/>
      <c r="Z13" s="392"/>
      <c r="AA13" s="392"/>
      <c r="AB13" s="393"/>
      <c r="AC13" s="359">
        <v>809</v>
      </c>
      <c r="AD13" s="360"/>
      <c r="AE13" s="360"/>
      <c r="AF13" s="360"/>
      <c r="AG13" s="361"/>
      <c r="AH13" s="359">
        <v>893</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-116131</v>
      </c>
      <c r="BO13" s="407"/>
      <c r="BP13" s="407"/>
      <c r="BQ13" s="407"/>
      <c r="BR13" s="407"/>
      <c r="BS13" s="407"/>
      <c r="BT13" s="407"/>
      <c r="BU13" s="408"/>
      <c r="BV13" s="406">
        <v>-123953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v>
      </c>
      <c r="CU13" s="404"/>
      <c r="CV13" s="404"/>
      <c r="CW13" s="404"/>
      <c r="CX13" s="404"/>
      <c r="CY13" s="404"/>
      <c r="CZ13" s="404"/>
      <c r="DA13" s="405"/>
      <c r="DB13" s="403">
        <v>11.6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30118</v>
      </c>
      <c r="S14" s="494"/>
      <c r="T14" s="494"/>
      <c r="U14" s="494"/>
      <c r="V14" s="495"/>
      <c r="W14" s="497"/>
      <c r="X14" s="395"/>
      <c r="Y14" s="395"/>
      <c r="Z14" s="395"/>
      <c r="AA14" s="395"/>
      <c r="AB14" s="396"/>
      <c r="AC14" s="486">
        <v>5.2</v>
      </c>
      <c r="AD14" s="487"/>
      <c r="AE14" s="487"/>
      <c r="AF14" s="487"/>
      <c r="AG14" s="488"/>
      <c r="AH14" s="486">
        <v>5.3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1.9</v>
      </c>
      <c r="CU14" s="504"/>
      <c r="CV14" s="504"/>
      <c r="CW14" s="504"/>
      <c r="CX14" s="504"/>
      <c r="CY14" s="504"/>
      <c r="CZ14" s="504"/>
      <c r="DA14" s="505"/>
      <c r="DB14" s="503">
        <v>9.8000000000000007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29482</v>
      </c>
      <c r="S15" s="494"/>
      <c r="T15" s="494"/>
      <c r="U15" s="494"/>
      <c r="V15" s="495"/>
      <c r="W15" s="496" t="s">
        <v>137</v>
      </c>
      <c r="X15" s="392"/>
      <c r="Y15" s="392"/>
      <c r="Z15" s="392"/>
      <c r="AA15" s="392"/>
      <c r="AB15" s="393"/>
      <c r="AC15" s="359">
        <v>4488</v>
      </c>
      <c r="AD15" s="360"/>
      <c r="AE15" s="360"/>
      <c r="AF15" s="360"/>
      <c r="AG15" s="361"/>
      <c r="AH15" s="359">
        <v>4938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4278203</v>
      </c>
      <c r="BO15" s="436"/>
      <c r="BP15" s="436"/>
      <c r="BQ15" s="436"/>
      <c r="BR15" s="436"/>
      <c r="BS15" s="436"/>
      <c r="BT15" s="436"/>
      <c r="BU15" s="437"/>
      <c r="BV15" s="435">
        <v>4153842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v>
      </c>
      <c r="AD16" s="487"/>
      <c r="AE16" s="487"/>
      <c r="AF16" s="487"/>
      <c r="AG16" s="488"/>
      <c r="AH16" s="486">
        <v>29.1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12525392</v>
      </c>
      <c r="BO16" s="407"/>
      <c r="BP16" s="407"/>
      <c r="BQ16" s="407"/>
      <c r="BR16" s="407"/>
      <c r="BS16" s="407"/>
      <c r="BT16" s="407"/>
      <c r="BU16" s="408"/>
      <c r="BV16" s="406">
        <v>12591986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10154</v>
      </c>
      <c r="AD17" s="360"/>
      <c r="AE17" s="360"/>
      <c r="AF17" s="360"/>
      <c r="AG17" s="361"/>
      <c r="AH17" s="359">
        <v>11145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5338104</v>
      </c>
      <c r="BO17" s="407"/>
      <c r="BP17" s="407"/>
      <c r="BQ17" s="407"/>
      <c r="BR17" s="407"/>
      <c r="BS17" s="407"/>
      <c r="BT17" s="407"/>
      <c r="BU17" s="408"/>
      <c r="BV17" s="406">
        <v>5181969</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851.21</v>
      </c>
      <c r="M18" s="459"/>
      <c r="N18" s="459"/>
      <c r="O18" s="459"/>
      <c r="P18" s="459"/>
      <c r="Q18" s="459"/>
      <c r="R18" s="460"/>
      <c r="S18" s="460"/>
      <c r="T18" s="460"/>
      <c r="U18" s="460"/>
      <c r="V18" s="461"/>
      <c r="W18" s="477"/>
      <c r="X18" s="478"/>
      <c r="Y18" s="478"/>
      <c r="Z18" s="478"/>
      <c r="AA18" s="478"/>
      <c r="AB18" s="502"/>
      <c r="AC18" s="376">
        <v>65.7</v>
      </c>
      <c r="AD18" s="377"/>
      <c r="AE18" s="377"/>
      <c r="AF18" s="377"/>
      <c r="AG18" s="462"/>
      <c r="AH18" s="376">
        <v>65.7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13114820</v>
      </c>
      <c r="BO18" s="407"/>
      <c r="BP18" s="407"/>
      <c r="BQ18" s="407"/>
      <c r="BR18" s="407"/>
      <c r="BS18" s="407"/>
      <c r="BT18" s="407"/>
      <c r="BU18" s="408"/>
      <c r="BV18" s="406">
        <v>12788685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36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18049603</v>
      </c>
      <c r="BO19" s="407"/>
      <c r="BP19" s="407"/>
      <c r="BQ19" s="407"/>
      <c r="BR19" s="407"/>
      <c r="BS19" s="407"/>
      <c r="BT19" s="407"/>
      <c r="BU19" s="408"/>
      <c r="BV19" s="406">
        <v>18892480</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11686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22026034</v>
      </c>
      <c r="BO22" s="436"/>
      <c r="BP22" s="436"/>
      <c r="BQ22" s="436"/>
      <c r="BR22" s="436"/>
      <c r="BS22" s="436"/>
      <c r="BT22" s="436"/>
      <c r="BU22" s="437"/>
      <c r="BV22" s="435">
        <v>22298517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8362759</v>
      </c>
      <c r="BO23" s="407"/>
      <c r="BP23" s="407"/>
      <c r="BQ23" s="407"/>
      <c r="BR23" s="407"/>
      <c r="BS23" s="407"/>
      <c r="BT23" s="407"/>
      <c r="BU23" s="408"/>
      <c r="BV23" s="406">
        <v>8452408</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461</v>
      </c>
      <c r="AI24" s="360"/>
      <c r="AJ24" s="360"/>
      <c r="AK24" s="360"/>
      <c r="AL24" s="361"/>
      <c r="AM24" s="359">
        <v>1387149</v>
      </c>
      <c r="AN24" s="360"/>
      <c r="AO24" s="360"/>
      <c r="AP24" s="360"/>
      <c r="AQ24" s="360"/>
      <c r="AR24" s="361"/>
      <c r="AS24" s="359">
        <v>3009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17027942</v>
      </c>
      <c r="BO24" s="407"/>
      <c r="BP24" s="407"/>
      <c r="BQ24" s="407"/>
      <c r="BR24" s="407"/>
      <c r="BS24" s="407"/>
      <c r="BT24" s="407"/>
      <c r="BU24" s="408"/>
      <c r="BV24" s="406">
        <v>16511875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7000</v>
      </c>
      <c r="R25" s="360"/>
      <c r="S25" s="360"/>
      <c r="T25" s="360"/>
      <c r="U25" s="360"/>
      <c r="V25" s="361"/>
      <c r="W25" s="449"/>
      <c r="X25" s="386"/>
      <c r="Y25" s="387"/>
      <c r="Z25" s="362" t="s">
        <v>165</v>
      </c>
      <c r="AA25" s="363"/>
      <c r="AB25" s="363"/>
      <c r="AC25" s="363"/>
      <c r="AD25" s="363"/>
      <c r="AE25" s="363"/>
      <c r="AF25" s="363"/>
      <c r="AG25" s="364"/>
      <c r="AH25" s="359">
        <v>89</v>
      </c>
      <c r="AI25" s="360"/>
      <c r="AJ25" s="360"/>
      <c r="AK25" s="360"/>
      <c r="AL25" s="361"/>
      <c r="AM25" s="359">
        <v>239321</v>
      </c>
      <c r="AN25" s="360"/>
      <c r="AO25" s="360"/>
      <c r="AP25" s="360"/>
      <c r="AQ25" s="360"/>
      <c r="AR25" s="361"/>
      <c r="AS25" s="359">
        <v>2689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4226270</v>
      </c>
      <c r="BO25" s="436"/>
      <c r="BP25" s="436"/>
      <c r="BQ25" s="436"/>
      <c r="BR25" s="436"/>
      <c r="BS25" s="436"/>
      <c r="BT25" s="436"/>
      <c r="BU25" s="437"/>
      <c r="BV25" s="435">
        <v>3925471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36</v>
      </c>
      <c r="AI26" s="360"/>
      <c r="AJ26" s="360"/>
      <c r="AK26" s="360"/>
      <c r="AL26" s="361"/>
      <c r="AM26" s="359">
        <v>97812</v>
      </c>
      <c r="AN26" s="360"/>
      <c r="AO26" s="360"/>
      <c r="AP26" s="360"/>
      <c r="AQ26" s="360"/>
      <c r="AR26" s="361"/>
      <c r="AS26" s="359">
        <v>2717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3700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4791244</v>
      </c>
      <c r="BO28" s="436"/>
      <c r="BP28" s="436"/>
      <c r="BQ28" s="436"/>
      <c r="BR28" s="436"/>
      <c r="BS28" s="436"/>
      <c r="BT28" s="436"/>
      <c r="BU28" s="437"/>
      <c r="BV28" s="435">
        <v>4562633</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12</v>
      </c>
      <c r="M29" s="360"/>
      <c r="N29" s="360"/>
      <c r="O29" s="360"/>
      <c r="P29" s="361"/>
      <c r="Q29" s="359">
        <v>2700</v>
      </c>
      <c r="R29" s="360"/>
      <c r="S29" s="360"/>
      <c r="T29" s="360"/>
      <c r="U29" s="360"/>
      <c r="V29" s="361"/>
      <c r="W29" s="450"/>
      <c r="X29" s="451"/>
      <c r="Y29" s="452"/>
      <c r="Z29" s="362" t="s">
        <v>177</v>
      </c>
      <c r="AA29" s="363"/>
      <c r="AB29" s="363"/>
      <c r="AC29" s="363"/>
      <c r="AD29" s="363"/>
      <c r="AE29" s="363"/>
      <c r="AF29" s="363"/>
      <c r="AG29" s="364"/>
      <c r="AH29" s="359">
        <v>461</v>
      </c>
      <c r="AI29" s="360"/>
      <c r="AJ29" s="360"/>
      <c r="AK29" s="360"/>
      <c r="AL29" s="361"/>
      <c r="AM29" s="359">
        <v>1387149</v>
      </c>
      <c r="AN29" s="360"/>
      <c r="AO29" s="360"/>
      <c r="AP29" s="360"/>
      <c r="AQ29" s="360"/>
      <c r="AR29" s="361"/>
      <c r="AS29" s="359">
        <v>3009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851455</v>
      </c>
      <c r="BO29" s="407"/>
      <c r="BP29" s="407"/>
      <c r="BQ29" s="407"/>
      <c r="BR29" s="407"/>
      <c r="BS29" s="407"/>
      <c r="BT29" s="407"/>
      <c r="BU29" s="408"/>
      <c r="BV29" s="406">
        <v>850865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7510152</v>
      </c>
      <c r="BO30" s="441"/>
      <c r="BP30" s="441"/>
      <c r="BQ30" s="441"/>
      <c r="BR30" s="441"/>
      <c r="BS30" s="441"/>
      <c r="BT30" s="441"/>
      <c r="BU30" s="442"/>
      <c r="BV30" s="440">
        <v>5922752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岐阜県市町村会館組合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ホリスティック南飛騨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学校給食費特別会計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9</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岐阜県市町村職員退職手当組合</v>
      </c>
      <c r="BZ35" s="355"/>
      <c r="CA35" s="355"/>
      <c r="CB35" s="355"/>
      <c r="CC35" s="355"/>
      <c r="CD35" s="355"/>
      <c r="CE35" s="355"/>
      <c r="CF35" s="355"/>
      <c r="CG35" s="355"/>
      <c r="CH35" s="355"/>
      <c r="CI35" s="355"/>
      <c r="CJ35" s="355"/>
      <c r="CK35" s="355"/>
      <c r="CL35" s="355"/>
      <c r="CM35" s="355"/>
      <c r="CN35" s="175"/>
      <c r="CO35" s="354">
        <f t="shared" ref="CO35:CO43" si="3">IF(CQ35="","",CO34+1)</f>
        <v>17</v>
      </c>
      <c r="CP35" s="354"/>
      <c r="CQ35" s="355" t="str">
        <f>IF('各会計、関係団体の財政状況及び健全化判断比率'!BS8="","",'各会計、関係団体の財政状況及び健全化判断比率'!BS8)</f>
        <v>飛騨小坂観光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介護保険特別会計（介護サービス事業勘定）</v>
      </c>
      <c r="X36" s="355"/>
      <c r="Y36" s="355"/>
      <c r="Z36" s="355"/>
      <c r="AA36" s="355"/>
      <c r="AB36" s="355"/>
      <c r="AC36" s="355"/>
      <c r="AD36" s="355"/>
      <c r="AE36" s="355"/>
      <c r="AF36" s="355"/>
      <c r="AG36" s="355"/>
      <c r="AH36" s="355"/>
      <c r="AI36" s="355"/>
      <c r="AJ36" s="355"/>
      <c r="AK36" s="355"/>
      <c r="AL36" s="175"/>
      <c r="AM36" s="354">
        <f t="shared" si="0"/>
        <v>10</v>
      </c>
      <c r="AN36" s="354"/>
      <c r="AO36" s="355" t="str">
        <f>IF('各会計、関係団体の財政状況及び健全化判断比率'!B35="","",'各会計、関係団体の財政状況及び健全化判断比率'!B35)</f>
        <v>下呂温泉合掌村事業会計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後期高齢者医療連合(一般会計分)</v>
      </c>
      <c r="BZ36" s="355"/>
      <c r="CA36" s="355"/>
      <c r="CB36" s="355"/>
      <c r="CC36" s="355"/>
      <c r="CD36" s="355"/>
      <c r="CE36" s="355"/>
      <c r="CF36" s="355"/>
      <c r="CG36" s="355"/>
      <c r="CH36" s="355"/>
      <c r="CI36" s="355"/>
      <c r="CJ36" s="355"/>
      <c r="CK36" s="355"/>
      <c r="CL36" s="355"/>
      <c r="CM36" s="355"/>
      <c r="CN36" s="175"/>
      <c r="CO36" s="354">
        <f t="shared" si="3"/>
        <v>18</v>
      </c>
      <c r="CP36" s="354"/>
      <c r="CQ36" s="355" t="str">
        <f>IF('各会計、関係団体の財政状況及び健全化判断比率'!BS9="","",'各会計、関係団体の財政状況及び健全化判断比率'!BS9)</f>
        <v>下呂ふるさと文化財団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介護保険特別会計（保険事業勘定）</v>
      </c>
      <c r="X37" s="355"/>
      <c r="Y37" s="355"/>
      <c r="Z37" s="355"/>
      <c r="AA37" s="355"/>
      <c r="AB37" s="355"/>
      <c r="AC37" s="355"/>
      <c r="AD37" s="355"/>
      <c r="AE37" s="355"/>
      <c r="AF37" s="355"/>
      <c r="AG37" s="355"/>
      <c r="AH37" s="355"/>
      <c r="AI37" s="355"/>
      <c r="AJ37" s="355"/>
      <c r="AK37" s="355"/>
      <c r="AL37" s="175"/>
      <c r="AM37" s="354">
        <f t="shared" si="0"/>
        <v>11</v>
      </c>
      <c r="AN37" s="354"/>
      <c r="AO37" s="355" t="str">
        <f>IF('各会計、関係団体の財政状況及び健全化判断比率'!B36="","",'各会計、関係団体の財政状況及び健全化判断比率'!B36)</f>
        <v>金山病院事業会計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後期高齢者医療連合(特別会計分)</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7</v>
      </c>
      <c r="V38" s="354"/>
      <c r="W38" s="355" t="str">
        <f>IF('各会計、関係団体の財政状況及び健全化判断比率'!B32="","",'各会計、関係団体の財政状況及び健全化判断比率'!B32)</f>
        <v>国民健康保険事業特別会計（診療施設勘定）</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xttWw9ycGUZ5jruOw65eCoCGr5EuVA75IJSxiPCu4PHjRK/1XjC4jJ+npkvTsEbnc/zaS1puC0wbOL7KTpoA==" saltValue="OopWLqV64id6pnce7ACg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538</v>
      </c>
      <c r="D34" s="1136"/>
      <c r="E34" s="1137"/>
      <c r="F34" s="32">
        <v>4.6100000000000003</v>
      </c>
      <c r="G34" s="33">
        <v>8.8699999999999992</v>
      </c>
      <c r="H34" s="33">
        <v>8.89</v>
      </c>
      <c r="I34" s="33">
        <v>9.99</v>
      </c>
      <c r="J34" s="34">
        <v>7.56</v>
      </c>
      <c r="K34" s="22"/>
      <c r="L34" s="22"/>
      <c r="M34" s="22"/>
      <c r="N34" s="22"/>
      <c r="O34" s="22"/>
      <c r="P34" s="22"/>
    </row>
    <row r="35" spans="1:16" ht="39" customHeight="1" x14ac:dyDescent="0.2">
      <c r="A35" s="22"/>
      <c r="B35" s="35"/>
      <c r="C35" s="1132" t="s">
        <v>539</v>
      </c>
      <c r="D35" s="1132"/>
      <c r="E35" s="1133"/>
      <c r="F35" s="36">
        <v>9.26</v>
      </c>
      <c r="G35" s="37">
        <v>7.82</v>
      </c>
      <c r="H35" s="37">
        <v>7.03</v>
      </c>
      <c r="I35" s="37">
        <v>7.11</v>
      </c>
      <c r="J35" s="38">
        <v>6.15</v>
      </c>
      <c r="K35" s="22"/>
      <c r="L35" s="22"/>
      <c r="M35" s="22"/>
      <c r="N35" s="22"/>
      <c r="O35" s="22"/>
      <c r="P35" s="22"/>
    </row>
    <row r="36" spans="1:16" ht="39" customHeight="1" x14ac:dyDescent="0.2">
      <c r="A36" s="22"/>
      <c r="B36" s="35"/>
      <c r="C36" s="1132" t="s">
        <v>540</v>
      </c>
      <c r="D36" s="1132"/>
      <c r="E36" s="1133"/>
      <c r="F36" s="36" t="s">
        <v>490</v>
      </c>
      <c r="G36" s="37">
        <v>0.5</v>
      </c>
      <c r="H36" s="37">
        <v>1.32</v>
      </c>
      <c r="I36" s="37">
        <v>2.02</v>
      </c>
      <c r="J36" s="38">
        <v>2.11</v>
      </c>
      <c r="K36" s="22"/>
      <c r="L36" s="22"/>
      <c r="M36" s="22"/>
      <c r="N36" s="22"/>
      <c r="O36" s="22"/>
      <c r="P36" s="22"/>
    </row>
    <row r="37" spans="1:16" ht="39" customHeight="1" x14ac:dyDescent="0.2">
      <c r="A37" s="22"/>
      <c r="B37" s="35"/>
      <c r="C37" s="1132" t="s">
        <v>541</v>
      </c>
      <c r="D37" s="1132"/>
      <c r="E37" s="1133"/>
      <c r="F37" s="36">
        <v>0.89</v>
      </c>
      <c r="G37" s="37">
        <v>0.73</v>
      </c>
      <c r="H37" s="37">
        <v>1.1299999999999999</v>
      </c>
      <c r="I37" s="37">
        <v>1.49</v>
      </c>
      <c r="J37" s="38">
        <v>1.1100000000000001</v>
      </c>
      <c r="K37" s="22"/>
      <c r="L37" s="22"/>
      <c r="M37" s="22"/>
      <c r="N37" s="22"/>
      <c r="O37" s="22"/>
      <c r="P37" s="22"/>
    </row>
    <row r="38" spans="1:16" ht="39" customHeight="1" x14ac:dyDescent="0.2">
      <c r="A38" s="22"/>
      <c r="B38" s="35"/>
      <c r="C38" s="1132" t="s">
        <v>542</v>
      </c>
      <c r="D38" s="1132"/>
      <c r="E38" s="1133"/>
      <c r="F38" s="36">
        <v>1.61</v>
      </c>
      <c r="G38" s="37">
        <v>0.09</v>
      </c>
      <c r="H38" s="37" t="s">
        <v>543</v>
      </c>
      <c r="I38" s="37">
        <v>0.27</v>
      </c>
      <c r="J38" s="38">
        <v>0.85</v>
      </c>
      <c r="K38" s="22"/>
      <c r="L38" s="22"/>
      <c r="M38" s="22"/>
      <c r="N38" s="22"/>
      <c r="O38" s="22"/>
      <c r="P38" s="22"/>
    </row>
    <row r="39" spans="1:16" ht="39" customHeight="1" x14ac:dyDescent="0.2">
      <c r="A39" s="22"/>
      <c r="B39" s="35"/>
      <c r="C39" s="1132" t="s">
        <v>544</v>
      </c>
      <c r="D39" s="1132"/>
      <c r="E39" s="1133"/>
      <c r="F39" s="36">
        <v>2.17</v>
      </c>
      <c r="G39" s="37">
        <v>0.71</v>
      </c>
      <c r="H39" s="37">
        <v>0.79</v>
      </c>
      <c r="I39" s="37">
        <v>0.76</v>
      </c>
      <c r="J39" s="38">
        <v>0.55000000000000004</v>
      </c>
      <c r="K39" s="22"/>
      <c r="L39" s="22"/>
      <c r="M39" s="22"/>
      <c r="N39" s="22"/>
      <c r="O39" s="22"/>
      <c r="P39" s="22"/>
    </row>
    <row r="40" spans="1:16" ht="39" customHeight="1" x14ac:dyDescent="0.2">
      <c r="A40" s="22"/>
      <c r="B40" s="35"/>
      <c r="C40" s="1132" t="s">
        <v>545</v>
      </c>
      <c r="D40" s="1132"/>
      <c r="E40" s="1133"/>
      <c r="F40" s="36">
        <v>0.03</v>
      </c>
      <c r="G40" s="37">
        <v>0.05</v>
      </c>
      <c r="H40" s="37">
        <v>0.08</v>
      </c>
      <c r="I40" s="37">
        <v>0.14000000000000001</v>
      </c>
      <c r="J40" s="38">
        <v>0.16</v>
      </c>
      <c r="K40" s="22"/>
      <c r="L40" s="22"/>
      <c r="M40" s="22"/>
      <c r="N40" s="22"/>
      <c r="O40" s="22"/>
      <c r="P40" s="22"/>
    </row>
    <row r="41" spans="1:16" ht="39" customHeight="1" x14ac:dyDescent="0.2">
      <c r="A41" s="22"/>
      <c r="B41" s="35"/>
      <c r="C41" s="1132" t="s">
        <v>546</v>
      </c>
      <c r="D41" s="1132"/>
      <c r="E41" s="1133"/>
      <c r="F41" s="36">
        <v>0.06</v>
      </c>
      <c r="G41" s="37">
        <v>0.08</v>
      </c>
      <c r="H41" s="37">
        <v>0.12</v>
      </c>
      <c r="I41" s="37">
        <v>0.12</v>
      </c>
      <c r="J41" s="38">
        <v>0.1</v>
      </c>
      <c r="K41" s="22"/>
      <c r="L41" s="22"/>
      <c r="M41" s="22"/>
      <c r="N41" s="22"/>
      <c r="O41" s="22"/>
      <c r="P41" s="22"/>
    </row>
    <row r="42" spans="1:16" ht="39" customHeight="1" x14ac:dyDescent="0.2">
      <c r="A42" s="22"/>
      <c r="B42" s="39"/>
      <c r="C42" s="1132" t="s">
        <v>547</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548</v>
      </c>
      <c r="D43" s="1134"/>
      <c r="E43" s="1135"/>
      <c r="F43" s="41">
        <v>1.6</v>
      </c>
      <c r="G43" s="42">
        <v>0.11</v>
      </c>
      <c r="H43" s="42">
        <v>7.0000000000000007E-2</v>
      </c>
      <c r="I43" s="42">
        <v>0.2</v>
      </c>
      <c r="J43" s="43">
        <v>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GyrWNWiJxUG4Ac8bFzFPwxbFNhPQ7ga4iklKzO+XgDhtxpmRJj5wcgwtGKQpdhoC1bD6mI/xBupxgMo0o3Egg==" saltValue="FjK23yXRZdTZg4a2UTt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2827</v>
      </c>
      <c r="L45" s="58">
        <v>2874</v>
      </c>
      <c r="M45" s="58">
        <v>2752</v>
      </c>
      <c r="N45" s="58">
        <v>2607</v>
      </c>
      <c r="O45" s="59">
        <v>2497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1680</v>
      </c>
      <c r="L48" s="62">
        <v>1666</v>
      </c>
      <c r="M48" s="62">
        <v>1582</v>
      </c>
      <c r="N48" s="62">
        <v>1620</v>
      </c>
      <c r="O48" s="63">
        <v>1319</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17</v>
      </c>
      <c r="L50" s="62">
        <v>17</v>
      </c>
      <c r="M50" s="62">
        <v>16</v>
      </c>
      <c r="N50" s="62">
        <v>8</v>
      </c>
      <c r="O50" s="63">
        <v>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v>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3224</v>
      </c>
      <c r="L52" s="62">
        <v>3264</v>
      </c>
      <c r="M52" s="62">
        <v>3151</v>
      </c>
      <c r="N52" s="62">
        <v>2908</v>
      </c>
      <c r="O52" s="63">
        <v>2692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1300</v>
      </c>
      <c r="L53" s="67">
        <v>1293</v>
      </c>
      <c r="M53" s="67">
        <v>1199</v>
      </c>
      <c r="N53" s="67">
        <v>1327</v>
      </c>
      <c r="O53" s="68">
        <v>1132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554</v>
      </c>
      <c r="L58" s="82" t="s">
        <v>554</v>
      </c>
      <c r="M58" s="82" t="s">
        <v>554</v>
      </c>
      <c r="N58" s="82" t="s">
        <v>554</v>
      </c>
      <c r="O58" s="83" t="s">
        <v>554</v>
      </c>
    </row>
    <row r="59" spans="1:21" ht="31.5" customHeight="1" x14ac:dyDescent="0.2">
      <c r="B59" s="1148"/>
      <c r="C59" s="1149"/>
      <c r="D59" s="1155" t="s">
        <v>26</v>
      </c>
      <c r="E59" s="1156"/>
      <c r="F59" s="1156"/>
      <c r="G59" s="1156"/>
      <c r="H59" s="1156"/>
      <c r="I59" s="1156"/>
      <c r="J59" s="1157"/>
      <c r="K59" s="84" t="s">
        <v>554</v>
      </c>
      <c r="L59" s="85" t="s">
        <v>554</v>
      </c>
      <c r="M59" s="85" t="s">
        <v>554</v>
      </c>
      <c r="N59" s="85" t="s">
        <v>554</v>
      </c>
      <c r="O59" s="86" t="s">
        <v>554</v>
      </c>
    </row>
    <row r="60" spans="1:21" ht="31.5" customHeight="1" thickBot="1" x14ac:dyDescent="0.25">
      <c r="B60" s="1150"/>
      <c r="C60" s="1151"/>
      <c r="D60" s="1158" t="s">
        <v>27</v>
      </c>
      <c r="E60" s="1159"/>
      <c r="F60" s="1159"/>
      <c r="G60" s="1159"/>
      <c r="H60" s="1159"/>
      <c r="I60" s="1159"/>
      <c r="J60" s="1160"/>
      <c r="K60" s="87" t="s">
        <v>554</v>
      </c>
      <c r="L60" s="88" t="s">
        <v>554</v>
      </c>
      <c r="M60" s="88" t="s">
        <v>554</v>
      </c>
      <c r="N60" s="88" t="s">
        <v>554</v>
      </c>
      <c r="O60" s="89" t="s">
        <v>554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4xC9gprXQb1cLwN4MPujZpUSca6zZxLkLirbixaWUaTpGKTb/bYLiSMd+4+doVSuRCFD1w4UIr8qItNI7YK3A==" saltValue="99EUQ/ZoEdC+mbCx5X2F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42">
        <v>21564</v>
      </c>
      <c r="J41" s="343">
        <v>21003</v>
      </c>
      <c r="K41" s="343">
        <v>22168</v>
      </c>
      <c r="L41" s="343">
        <v>22299</v>
      </c>
      <c r="M41" s="344">
        <v>22026</v>
      </c>
    </row>
    <row r="42" spans="2:13" ht="27.75" customHeight="1" x14ac:dyDescent="0.2">
      <c r="B42" s="1171"/>
      <c r="C42" s="1172"/>
      <c r="D42" s="104"/>
      <c r="E42" s="1175" t="s">
        <v>32</v>
      </c>
      <c r="F42" s="1175"/>
      <c r="G42" s="1175"/>
      <c r="H42" s="1176"/>
      <c r="I42" s="345">
        <v>80</v>
      </c>
      <c r="J42" s="346">
        <v>63</v>
      </c>
      <c r="K42" s="346">
        <v>47</v>
      </c>
      <c r="L42" s="346">
        <v>39</v>
      </c>
      <c r="M42" s="347">
        <v>31</v>
      </c>
    </row>
    <row r="43" spans="2:13" ht="27.75" customHeight="1" x14ac:dyDescent="0.2">
      <c r="B43" s="1171"/>
      <c r="C43" s="1172"/>
      <c r="D43" s="104"/>
      <c r="E43" s="1175" t="s">
        <v>33</v>
      </c>
      <c r="F43" s="1175"/>
      <c r="G43" s="1175"/>
      <c r="H43" s="1176"/>
      <c r="I43" s="345">
        <v>14312</v>
      </c>
      <c r="J43" s="346">
        <v>13146</v>
      </c>
      <c r="K43" s="346">
        <v>11725</v>
      </c>
      <c r="L43" s="346">
        <v>10599</v>
      </c>
      <c r="M43" s="347">
        <v>9316</v>
      </c>
    </row>
    <row r="44" spans="2:13" ht="27.75" customHeight="1" x14ac:dyDescent="0.2">
      <c r="B44" s="1171"/>
      <c r="C44" s="1172"/>
      <c r="D44" s="104"/>
      <c r="E44" s="1175" t="s">
        <v>34</v>
      </c>
      <c r="F44" s="1175"/>
      <c r="G44" s="1175"/>
      <c r="H44" s="1176"/>
      <c r="I44" s="345" t="s">
        <v>490</v>
      </c>
      <c r="J44" s="346" t="s">
        <v>490</v>
      </c>
      <c r="K44" s="346" t="s">
        <v>490</v>
      </c>
      <c r="L44" s="346" t="s">
        <v>490</v>
      </c>
      <c r="M44" s="347" t="s">
        <v>490</v>
      </c>
    </row>
    <row r="45" spans="2:13" ht="27.75" customHeight="1" x14ac:dyDescent="0.2">
      <c r="B45" s="1171"/>
      <c r="C45" s="1172"/>
      <c r="D45" s="104"/>
      <c r="E45" s="1175" t="s">
        <v>35</v>
      </c>
      <c r="F45" s="1175"/>
      <c r="G45" s="1175"/>
      <c r="H45" s="1176"/>
      <c r="I45" s="345">
        <v>4039</v>
      </c>
      <c r="J45" s="346">
        <v>3976</v>
      </c>
      <c r="K45" s="346">
        <v>3783</v>
      </c>
      <c r="L45" s="346">
        <v>3597</v>
      </c>
      <c r="M45" s="347">
        <v>3996</v>
      </c>
    </row>
    <row r="46" spans="2:13" ht="27.75" customHeight="1" x14ac:dyDescent="0.2">
      <c r="B46" s="1171"/>
      <c r="C46" s="1172"/>
      <c r="D46" s="105"/>
      <c r="E46" s="1175" t="s">
        <v>36</v>
      </c>
      <c r="F46" s="1175"/>
      <c r="G46" s="1175"/>
      <c r="H46" s="1176"/>
      <c r="I46" s="345" t="s">
        <v>490</v>
      </c>
      <c r="J46" s="346" t="s">
        <v>490</v>
      </c>
      <c r="K46" s="346" t="s">
        <v>490</v>
      </c>
      <c r="L46" s="346" t="s">
        <v>490</v>
      </c>
      <c r="M46" s="347" t="s">
        <v>490</v>
      </c>
    </row>
    <row r="47" spans="2:13" ht="27.75" customHeight="1" x14ac:dyDescent="0.2">
      <c r="B47" s="1171"/>
      <c r="C47" s="1172"/>
      <c r="D47" s="106"/>
      <c r="E47" s="1185" t="s">
        <v>37</v>
      </c>
      <c r="F47" s="1186"/>
      <c r="G47" s="1186"/>
      <c r="H47" s="1187"/>
      <c r="I47" s="345" t="s">
        <v>490</v>
      </c>
      <c r="J47" s="346" t="s">
        <v>490</v>
      </c>
      <c r="K47" s="346" t="s">
        <v>490</v>
      </c>
      <c r="L47" s="346" t="s">
        <v>490</v>
      </c>
      <c r="M47" s="347" t="s">
        <v>490</v>
      </c>
    </row>
    <row r="48" spans="2:13" ht="27.75" customHeight="1" x14ac:dyDescent="0.2">
      <c r="B48" s="1171"/>
      <c r="C48" s="1172"/>
      <c r="D48" s="104"/>
      <c r="E48" s="1175" t="s">
        <v>38</v>
      </c>
      <c r="F48" s="1175"/>
      <c r="G48" s="1175"/>
      <c r="H48" s="1176"/>
      <c r="I48" s="345" t="s">
        <v>490</v>
      </c>
      <c r="J48" s="346" t="s">
        <v>490</v>
      </c>
      <c r="K48" s="346" t="s">
        <v>490</v>
      </c>
      <c r="L48" s="346" t="s">
        <v>490</v>
      </c>
      <c r="M48" s="347" t="s">
        <v>490</v>
      </c>
    </row>
    <row r="49" spans="2:13" ht="27.75" customHeight="1" x14ac:dyDescent="0.2">
      <c r="B49" s="1173"/>
      <c r="C49" s="1174"/>
      <c r="D49" s="104"/>
      <c r="E49" s="1175" t="s">
        <v>39</v>
      </c>
      <c r="F49" s="1175"/>
      <c r="G49" s="1175"/>
      <c r="H49" s="1176"/>
      <c r="I49" s="345" t="s">
        <v>490</v>
      </c>
      <c r="J49" s="346" t="s">
        <v>490</v>
      </c>
      <c r="K49" s="346" t="s">
        <v>490</v>
      </c>
      <c r="L49" s="346" t="s">
        <v>490</v>
      </c>
      <c r="M49" s="347" t="s">
        <v>490</v>
      </c>
    </row>
    <row r="50" spans="2:13" ht="27.75" customHeight="1" x14ac:dyDescent="0.2">
      <c r="B50" s="1169" t="s">
        <v>40</v>
      </c>
      <c r="C50" s="1170"/>
      <c r="D50" s="107"/>
      <c r="E50" s="1175" t="s">
        <v>41</v>
      </c>
      <c r="F50" s="1175"/>
      <c r="G50" s="1175"/>
      <c r="H50" s="1176"/>
      <c r="I50" s="345">
        <v>11105</v>
      </c>
      <c r="J50" s="346">
        <v>10360</v>
      </c>
      <c r="K50" s="346">
        <v>10767</v>
      </c>
      <c r="L50" s="346">
        <v>10560</v>
      </c>
      <c r="M50" s="347">
        <v>11389</v>
      </c>
    </row>
    <row r="51" spans="2:13" ht="27.75" customHeight="1" x14ac:dyDescent="0.2">
      <c r="B51" s="1171"/>
      <c r="C51" s="1172"/>
      <c r="D51" s="104"/>
      <c r="E51" s="1175" t="s">
        <v>42</v>
      </c>
      <c r="F51" s="1175"/>
      <c r="G51" s="1175"/>
      <c r="H51" s="1176"/>
      <c r="I51" s="345">
        <v>165</v>
      </c>
      <c r="J51" s="346">
        <v>127</v>
      </c>
      <c r="K51" s="346">
        <v>85</v>
      </c>
      <c r="L51" s="346">
        <v>53</v>
      </c>
      <c r="M51" s="347">
        <v>34</v>
      </c>
    </row>
    <row r="52" spans="2:13" ht="27.75" customHeight="1" x14ac:dyDescent="0.2">
      <c r="B52" s="1173"/>
      <c r="C52" s="1174"/>
      <c r="D52" s="104"/>
      <c r="E52" s="1175" t="s">
        <v>43</v>
      </c>
      <c r="F52" s="1175"/>
      <c r="G52" s="1175"/>
      <c r="H52" s="1176"/>
      <c r="I52" s="345">
        <v>27080</v>
      </c>
      <c r="J52" s="346">
        <v>25901</v>
      </c>
      <c r="K52" s="346">
        <v>25724</v>
      </c>
      <c r="L52" s="346">
        <v>24846</v>
      </c>
      <c r="M52" s="347">
        <v>23735</v>
      </c>
    </row>
    <row r="53" spans="2:13" ht="27.75" customHeight="1" thickBot="1" x14ac:dyDescent="0.25">
      <c r="B53" s="1177" t="s">
        <v>19</v>
      </c>
      <c r="C53" s="1178"/>
      <c r="D53" s="108"/>
      <c r="E53" s="1179" t="s">
        <v>44</v>
      </c>
      <c r="F53" s="1179"/>
      <c r="G53" s="1179"/>
      <c r="H53" s="1180"/>
      <c r="I53" s="348">
        <v>1645</v>
      </c>
      <c r="J53" s="349">
        <v>1800</v>
      </c>
      <c r="K53" s="349">
        <v>1147</v>
      </c>
      <c r="L53" s="349">
        <v>1074</v>
      </c>
      <c r="M53" s="350">
        <v>211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ANcrJwvre0rSJhVKvg4qlflmBUyHdzo8WxZnS4bEwY93TNbMrqUCSTR8nQQ9ICyovtwGrmETdWPfmsxlycZIg==" saltValue="WIFB7bLrIsVGNuQw5pA0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4785</v>
      </c>
      <c r="G55" s="120">
        <v>4563</v>
      </c>
      <c r="H55" s="121">
        <v>4791</v>
      </c>
    </row>
    <row r="56" spans="2:8" ht="52.5" customHeight="1" x14ac:dyDescent="0.2">
      <c r="B56" s="122"/>
      <c r="C56" s="1198" t="s">
        <v>47</v>
      </c>
      <c r="D56" s="1198"/>
      <c r="E56" s="1199"/>
      <c r="F56" s="123">
        <v>850</v>
      </c>
      <c r="G56" s="123">
        <v>851</v>
      </c>
      <c r="H56" s="124">
        <v>851</v>
      </c>
    </row>
    <row r="57" spans="2:8" ht="53.25" customHeight="1" x14ac:dyDescent="0.2">
      <c r="B57" s="122"/>
      <c r="C57" s="1200" t="s">
        <v>48</v>
      </c>
      <c r="D57" s="1200"/>
      <c r="E57" s="1201"/>
      <c r="F57" s="125">
        <v>4926</v>
      </c>
      <c r="G57" s="125">
        <v>5923</v>
      </c>
      <c r="H57" s="126">
        <v>7510</v>
      </c>
    </row>
    <row r="58" spans="2:8" ht="45.75" customHeight="1" x14ac:dyDescent="0.2">
      <c r="B58" s="127"/>
      <c r="C58" s="1188" t="s">
        <v>559</v>
      </c>
      <c r="D58" s="1189"/>
      <c r="E58" s="1190"/>
      <c r="F58" s="128">
        <v>977</v>
      </c>
      <c r="G58" s="128">
        <v>1953</v>
      </c>
      <c r="H58" s="129">
        <v>2930</v>
      </c>
    </row>
    <row r="59" spans="2:8" ht="45.75" customHeight="1" x14ac:dyDescent="0.2">
      <c r="B59" s="127"/>
      <c r="C59" s="1188" t="s">
        <v>560</v>
      </c>
      <c r="D59" s="1189"/>
      <c r="E59" s="1190"/>
      <c r="F59" s="128">
        <v>900</v>
      </c>
      <c r="G59" s="128">
        <v>775</v>
      </c>
      <c r="H59" s="129">
        <v>1001</v>
      </c>
    </row>
    <row r="60" spans="2:8" ht="45.75" customHeight="1" x14ac:dyDescent="0.2">
      <c r="B60" s="127"/>
      <c r="C60" s="1188" t="s">
        <v>561</v>
      </c>
      <c r="D60" s="1189"/>
      <c r="E60" s="1190"/>
      <c r="F60" s="128">
        <v>453</v>
      </c>
      <c r="G60" s="128">
        <v>698</v>
      </c>
      <c r="H60" s="129">
        <v>850</v>
      </c>
    </row>
    <row r="61" spans="2:8" ht="45.75" customHeight="1" x14ac:dyDescent="0.2">
      <c r="B61" s="127"/>
      <c r="C61" s="1188" t="s">
        <v>562</v>
      </c>
      <c r="D61" s="1189"/>
      <c r="E61" s="1190"/>
      <c r="F61" s="128">
        <v>710</v>
      </c>
      <c r="G61" s="128">
        <v>704</v>
      </c>
      <c r="H61" s="129">
        <v>678</v>
      </c>
    </row>
    <row r="62" spans="2:8" ht="45.75" customHeight="1" thickBot="1" x14ac:dyDescent="0.25">
      <c r="B62" s="130"/>
      <c r="C62" s="1191" t="s">
        <v>563</v>
      </c>
      <c r="D62" s="1192"/>
      <c r="E62" s="1193"/>
      <c r="F62" s="131">
        <v>300</v>
      </c>
      <c r="G62" s="131">
        <v>406</v>
      </c>
      <c r="H62" s="132">
        <v>506</v>
      </c>
    </row>
    <row r="63" spans="2:8" ht="52.5" customHeight="1" thickBot="1" x14ac:dyDescent="0.25">
      <c r="B63" s="133"/>
      <c r="C63" s="1194" t="s">
        <v>49</v>
      </c>
      <c r="D63" s="1194"/>
      <c r="E63" s="1195"/>
      <c r="F63" s="134">
        <v>10561</v>
      </c>
      <c r="G63" s="134">
        <v>11336</v>
      </c>
      <c r="H63" s="135">
        <v>13153</v>
      </c>
    </row>
    <row r="64" spans="2:8" ht="13.2" x14ac:dyDescent="0.2"/>
  </sheetData>
  <sheetProtection algorithmName="SHA-512" hashValue="ALyJ6P/QbpZXTekOd76sYZd+0CqeRy5KQCSmHD+5tSu5OK95IJnmBK8h2/NLxQpSRx5DlSBznHbl5bIXP6FUxg==" saltValue="YNyF8YvuDwakvSMeC/4o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50BD6-3AF4-4C7F-955C-038AADBCF393}">
  <sheetPr>
    <pageSetUpPr fitToPage="1"/>
  </sheetPr>
  <dimension ref="A1:DE85"/>
  <sheetViews>
    <sheetView showGridLines="0" topLeftCell="AI1" zoomScale="80" zoomScaleNormal="80" zoomScaleSheetLayoutView="55" workbookViewId="0">
      <selection activeCell="AN43" sqref="AN43:DC47"/>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580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575</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529</v>
      </c>
      <c r="BQ50" s="1205"/>
      <c r="BR50" s="1205"/>
      <c r="BS50" s="1205"/>
      <c r="BT50" s="1205"/>
      <c r="BU50" s="1205"/>
      <c r="BV50" s="1205"/>
      <c r="BW50" s="1205"/>
      <c r="BX50" s="1205" t="s">
        <v>530</v>
      </c>
      <c r="BY50" s="1205"/>
      <c r="BZ50" s="1205"/>
      <c r="CA50" s="1205"/>
      <c r="CB50" s="1205"/>
      <c r="CC50" s="1205"/>
      <c r="CD50" s="1205"/>
      <c r="CE50" s="1205"/>
      <c r="CF50" s="1205" t="s">
        <v>531</v>
      </c>
      <c r="CG50" s="1205"/>
      <c r="CH50" s="1205"/>
      <c r="CI50" s="1205"/>
      <c r="CJ50" s="1205"/>
      <c r="CK50" s="1205"/>
      <c r="CL50" s="1205"/>
      <c r="CM50" s="1205"/>
      <c r="CN50" s="1205" t="s">
        <v>532</v>
      </c>
      <c r="CO50" s="1205"/>
      <c r="CP50" s="1205"/>
      <c r="CQ50" s="1205"/>
      <c r="CR50" s="1205"/>
      <c r="CS50" s="1205"/>
      <c r="CT50" s="1205"/>
      <c r="CU50" s="1205"/>
      <c r="CV50" s="1205" t="s">
        <v>533</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574</v>
      </c>
      <c r="AO51" s="1204"/>
      <c r="AP51" s="1204"/>
      <c r="AQ51" s="1204"/>
      <c r="AR51" s="1204"/>
      <c r="AS51" s="1204"/>
      <c r="AT51" s="1204"/>
      <c r="AU51" s="1204"/>
      <c r="AV51" s="1204"/>
      <c r="AW51" s="1204"/>
      <c r="AX51" s="1204"/>
      <c r="AY51" s="1204"/>
      <c r="AZ51" s="1204"/>
      <c r="BA51" s="1204"/>
      <c r="BB51" s="1204" t="s">
        <v>572</v>
      </c>
      <c r="BC51" s="1204"/>
      <c r="BD51" s="1204"/>
      <c r="BE51" s="1204"/>
      <c r="BF51" s="1204"/>
      <c r="BG51" s="1204"/>
      <c r="BH51" s="1204"/>
      <c r="BI51" s="1204"/>
      <c r="BJ51" s="1204"/>
      <c r="BK51" s="1204"/>
      <c r="BL51" s="1204"/>
      <c r="BM51" s="1204"/>
      <c r="BN51" s="1204"/>
      <c r="BO51" s="1204"/>
      <c r="BP51" s="1203">
        <v>15.9</v>
      </c>
      <c r="BQ51" s="1203"/>
      <c r="BR51" s="1203"/>
      <c r="BS51" s="1203"/>
      <c r="BT51" s="1203"/>
      <c r="BU51" s="1203"/>
      <c r="BV51" s="1203"/>
      <c r="BW51" s="1203"/>
      <c r="BX51" s="1203">
        <v>16.7</v>
      </c>
      <c r="BY51" s="1203"/>
      <c r="BZ51" s="1203"/>
      <c r="CA51" s="1203"/>
      <c r="CB51" s="1203"/>
      <c r="CC51" s="1203"/>
      <c r="CD51" s="1203"/>
      <c r="CE51" s="1203"/>
      <c r="CF51" s="1203">
        <v>10.1</v>
      </c>
      <c r="CG51" s="1203"/>
      <c r="CH51" s="1203"/>
      <c r="CI51" s="1203"/>
      <c r="CJ51" s="1203"/>
      <c r="CK51" s="1203"/>
      <c r="CL51" s="1203"/>
      <c r="CM51" s="1203"/>
      <c r="CN51" s="1203">
        <v>9.8000000000000007</v>
      </c>
      <c r="CO51" s="1203"/>
      <c r="CP51" s="1203"/>
      <c r="CQ51" s="1203"/>
      <c r="CR51" s="1203"/>
      <c r="CS51" s="1203"/>
      <c r="CT51" s="1203"/>
      <c r="CU51" s="1203"/>
      <c r="CV51" s="1203">
        <v>1.9</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579</v>
      </c>
      <c r="BC53" s="1204"/>
      <c r="BD53" s="1204"/>
      <c r="BE53" s="1204"/>
      <c r="BF53" s="1204"/>
      <c r="BG53" s="1204"/>
      <c r="BH53" s="1204"/>
      <c r="BI53" s="1204"/>
      <c r="BJ53" s="1204"/>
      <c r="BK53" s="1204"/>
      <c r="BL53" s="1204"/>
      <c r="BM53" s="1204"/>
      <c r="BN53" s="1204"/>
      <c r="BO53" s="1204"/>
      <c r="BP53" s="1203">
        <v>60.3</v>
      </c>
      <c r="BQ53" s="1203"/>
      <c r="BR53" s="1203"/>
      <c r="BS53" s="1203"/>
      <c r="BT53" s="1203"/>
      <c r="BU53" s="1203"/>
      <c r="BV53" s="1203"/>
      <c r="BW53" s="1203"/>
      <c r="BX53" s="1203">
        <v>62.2</v>
      </c>
      <c r="BY53" s="1203"/>
      <c r="BZ53" s="1203"/>
      <c r="CA53" s="1203"/>
      <c r="CB53" s="1203"/>
      <c r="CC53" s="1203"/>
      <c r="CD53" s="1203"/>
      <c r="CE53" s="1203"/>
      <c r="CF53" s="1203">
        <v>64.099999999999994</v>
      </c>
      <c r="CG53" s="1203"/>
      <c r="CH53" s="1203"/>
      <c r="CI53" s="1203"/>
      <c r="CJ53" s="1203"/>
      <c r="CK53" s="1203"/>
      <c r="CL53" s="1203"/>
      <c r="CM53" s="1203"/>
      <c r="CN53" s="1203">
        <v>65.8</v>
      </c>
      <c r="CO53" s="1203"/>
      <c r="CP53" s="1203"/>
      <c r="CQ53" s="1203"/>
      <c r="CR53" s="1203"/>
      <c r="CS53" s="1203"/>
      <c r="CT53" s="1203"/>
      <c r="CU53" s="1203"/>
      <c r="CV53" s="1203">
        <v>65.400000000000006</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573</v>
      </c>
      <c r="AO55" s="1205"/>
      <c r="AP55" s="1205"/>
      <c r="AQ55" s="1205"/>
      <c r="AR55" s="1205"/>
      <c r="AS55" s="1205"/>
      <c r="AT55" s="1205"/>
      <c r="AU55" s="1205"/>
      <c r="AV55" s="1205"/>
      <c r="AW55" s="1205"/>
      <c r="AX55" s="1205"/>
      <c r="AY55" s="1205"/>
      <c r="AZ55" s="1205"/>
      <c r="BA55" s="1205"/>
      <c r="BB55" s="1204" t="s">
        <v>572</v>
      </c>
      <c r="BC55" s="1204"/>
      <c r="BD55" s="1204"/>
      <c r="BE55" s="1204"/>
      <c r="BF55" s="1204"/>
      <c r="BG55" s="1204"/>
      <c r="BH55" s="1204"/>
      <c r="BI55" s="1204"/>
      <c r="BJ55" s="1204"/>
      <c r="BK55" s="1204"/>
      <c r="BL55" s="1204"/>
      <c r="BM55" s="1204"/>
      <c r="BN55" s="1204"/>
      <c r="BO55" s="1204"/>
      <c r="BP55" s="1203">
        <v>38.700000000000003</v>
      </c>
      <c r="BQ55" s="1203"/>
      <c r="BR55" s="1203"/>
      <c r="BS55" s="1203"/>
      <c r="BT55" s="1203"/>
      <c r="BU55" s="1203"/>
      <c r="BV55" s="1203"/>
      <c r="BW55" s="1203"/>
      <c r="BX55" s="1203">
        <v>32.5</v>
      </c>
      <c r="BY55" s="1203"/>
      <c r="BZ55" s="1203"/>
      <c r="CA55" s="1203"/>
      <c r="CB55" s="1203"/>
      <c r="CC55" s="1203"/>
      <c r="CD55" s="1203"/>
      <c r="CE55" s="1203"/>
      <c r="CF55" s="1203">
        <v>25.4</v>
      </c>
      <c r="CG55" s="1203"/>
      <c r="CH55" s="1203"/>
      <c r="CI55" s="1203"/>
      <c r="CJ55" s="1203"/>
      <c r="CK55" s="1203"/>
      <c r="CL55" s="1203"/>
      <c r="CM55" s="1203"/>
      <c r="CN55" s="1203">
        <v>17.600000000000001</v>
      </c>
      <c r="CO55" s="1203"/>
      <c r="CP55" s="1203"/>
      <c r="CQ55" s="1203"/>
      <c r="CR55" s="1203"/>
      <c r="CS55" s="1203"/>
      <c r="CT55" s="1203"/>
      <c r="CU55" s="1203"/>
      <c r="CV55" s="1203">
        <v>17.2</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579</v>
      </c>
      <c r="BC57" s="1204"/>
      <c r="BD57" s="1204"/>
      <c r="BE57" s="1204"/>
      <c r="BF57" s="1204"/>
      <c r="BG57" s="1204"/>
      <c r="BH57" s="1204"/>
      <c r="BI57" s="1204"/>
      <c r="BJ57" s="1204"/>
      <c r="BK57" s="1204"/>
      <c r="BL57" s="1204"/>
      <c r="BM57" s="1204"/>
      <c r="BN57" s="1204"/>
      <c r="BO57" s="1204"/>
      <c r="BP57" s="1203">
        <v>61.4</v>
      </c>
      <c r="BQ57" s="1203"/>
      <c r="BR57" s="1203"/>
      <c r="BS57" s="1203"/>
      <c r="BT57" s="1203"/>
      <c r="BU57" s="1203"/>
      <c r="BV57" s="1203"/>
      <c r="BW57" s="1203"/>
      <c r="BX57" s="1203">
        <v>62.6</v>
      </c>
      <c r="BY57" s="1203"/>
      <c r="BZ57" s="1203"/>
      <c r="CA57" s="1203"/>
      <c r="CB57" s="1203"/>
      <c r="CC57" s="1203"/>
      <c r="CD57" s="1203"/>
      <c r="CE57" s="1203"/>
      <c r="CF57" s="1203">
        <v>63.2</v>
      </c>
      <c r="CG57" s="1203"/>
      <c r="CH57" s="1203"/>
      <c r="CI57" s="1203"/>
      <c r="CJ57" s="1203"/>
      <c r="CK57" s="1203"/>
      <c r="CL57" s="1203"/>
      <c r="CM57" s="1203"/>
      <c r="CN57" s="1203">
        <v>65.3</v>
      </c>
      <c r="CO57" s="1203"/>
      <c r="CP57" s="1203"/>
      <c r="CQ57" s="1203"/>
      <c r="CR57" s="1203"/>
      <c r="CS57" s="1203"/>
      <c r="CT57" s="1203"/>
      <c r="CU57" s="1203"/>
      <c r="CV57" s="1203">
        <v>66.900000000000006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578</v>
      </c>
    </row>
    <row r="64" spans="1:109" ht="13.2" x14ac:dyDescent="0.2">
      <c r="B64" s="259"/>
      <c r="G64" s="1233"/>
      <c r="I64" s="1235"/>
      <c r="J64" s="1235"/>
      <c r="K64" s="1235"/>
      <c r="L64" s="1235"/>
      <c r="M64" s="1235"/>
      <c r="N64" s="1234"/>
      <c r="AM64" s="1233"/>
      <c r="AN64" s="1233" t="s">
        <v>577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575</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529</v>
      </c>
      <c r="BQ72" s="1205"/>
      <c r="BR72" s="1205"/>
      <c r="BS72" s="1205"/>
      <c r="BT72" s="1205"/>
      <c r="BU72" s="1205"/>
      <c r="BV72" s="1205"/>
      <c r="BW72" s="1205"/>
      <c r="BX72" s="1205" t="s">
        <v>530</v>
      </c>
      <c r="BY72" s="1205"/>
      <c r="BZ72" s="1205"/>
      <c r="CA72" s="1205"/>
      <c r="CB72" s="1205"/>
      <c r="CC72" s="1205"/>
      <c r="CD72" s="1205"/>
      <c r="CE72" s="1205"/>
      <c r="CF72" s="1205" t="s">
        <v>531</v>
      </c>
      <c r="CG72" s="1205"/>
      <c r="CH72" s="1205"/>
      <c r="CI72" s="1205"/>
      <c r="CJ72" s="1205"/>
      <c r="CK72" s="1205"/>
      <c r="CL72" s="1205"/>
      <c r="CM72" s="1205"/>
      <c r="CN72" s="1205" t="s">
        <v>532</v>
      </c>
      <c r="CO72" s="1205"/>
      <c r="CP72" s="1205"/>
      <c r="CQ72" s="1205"/>
      <c r="CR72" s="1205"/>
      <c r="CS72" s="1205"/>
      <c r="CT72" s="1205"/>
      <c r="CU72" s="1205"/>
      <c r="CV72" s="1205" t="s">
        <v>533</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574</v>
      </c>
      <c r="AO73" s="1204"/>
      <c r="AP73" s="1204"/>
      <c r="AQ73" s="1204"/>
      <c r="AR73" s="1204"/>
      <c r="AS73" s="1204"/>
      <c r="AT73" s="1204"/>
      <c r="AU73" s="1204"/>
      <c r="AV73" s="1204"/>
      <c r="AW73" s="1204"/>
      <c r="AX73" s="1204"/>
      <c r="AY73" s="1204"/>
      <c r="AZ73" s="1204"/>
      <c r="BA73" s="1204"/>
      <c r="BB73" s="1204" t="s">
        <v>572</v>
      </c>
      <c r="BC73" s="1204"/>
      <c r="BD73" s="1204"/>
      <c r="BE73" s="1204"/>
      <c r="BF73" s="1204"/>
      <c r="BG73" s="1204"/>
      <c r="BH73" s="1204"/>
      <c r="BI73" s="1204"/>
      <c r="BJ73" s="1204"/>
      <c r="BK73" s="1204"/>
      <c r="BL73" s="1204"/>
      <c r="BM73" s="1204"/>
      <c r="BN73" s="1204"/>
      <c r="BO73" s="1204"/>
      <c r="BP73" s="1203">
        <v>15.9</v>
      </c>
      <c r="BQ73" s="1203"/>
      <c r="BR73" s="1203"/>
      <c r="BS73" s="1203"/>
      <c r="BT73" s="1203"/>
      <c r="BU73" s="1203"/>
      <c r="BV73" s="1203"/>
      <c r="BW73" s="1203"/>
      <c r="BX73" s="1203">
        <v>16.7</v>
      </c>
      <c r="BY73" s="1203"/>
      <c r="BZ73" s="1203"/>
      <c r="CA73" s="1203"/>
      <c r="CB73" s="1203"/>
      <c r="CC73" s="1203"/>
      <c r="CD73" s="1203"/>
      <c r="CE73" s="1203"/>
      <c r="CF73" s="1203">
        <v>10.1</v>
      </c>
      <c r="CG73" s="1203"/>
      <c r="CH73" s="1203"/>
      <c r="CI73" s="1203"/>
      <c r="CJ73" s="1203"/>
      <c r="CK73" s="1203"/>
      <c r="CL73" s="1203"/>
      <c r="CM73" s="1203"/>
      <c r="CN73" s="1203">
        <v>9.8000000000000007</v>
      </c>
      <c r="CO73" s="1203"/>
      <c r="CP73" s="1203"/>
      <c r="CQ73" s="1203"/>
      <c r="CR73" s="1203"/>
      <c r="CS73" s="1203"/>
      <c r="CT73" s="1203"/>
      <c r="CU73" s="1203"/>
      <c r="CV73" s="1203">
        <v>1.9</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571</v>
      </c>
      <c r="BC75" s="1204"/>
      <c r="BD75" s="1204"/>
      <c r="BE75" s="1204"/>
      <c r="BF75" s="1204"/>
      <c r="BG75" s="1204"/>
      <c r="BH75" s="1204"/>
      <c r="BI75" s="1204"/>
      <c r="BJ75" s="1204"/>
      <c r="BK75" s="1204"/>
      <c r="BL75" s="1204"/>
      <c r="BM75" s="1204"/>
      <c r="BN75" s="1204"/>
      <c r="BO75" s="1204"/>
      <c r="BP75" s="1203">
        <v>12.8</v>
      </c>
      <c r="BQ75" s="1203"/>
      <c r="BR75" s="1203"/>
      <c r="BS75" s="1203"/>
      <c r="BT75" s="1203"/>
      <c r="BU75" s="1203"/>
      <c r="BV75" s="1203"/>
      <c r="BW75" s="1203"/>
      <c r="BX75" s="1203">
        <v>12.3</v>
      </c>
      <c r="BY75" s="1203"/>
      <c r="BZ75" s="1203"/>
      <c r="CA75" s="1203"/>
      <c r="CB75" s="1203"/>
      <c r="CC75" s="1203"/>
      <c r="CD75" s="1203"/>
      <c r="CE75" s="1203"/>
      <c r="CF75" s="1203">
        <v>11.7</v>
      </c>
      <c r="CG75" s="1203"/>
      <c r="CH75" s="1203"/>
      <c r="CI75" s="1203"/>
      <c r="CJ75" s="1203"/>
      <c r="CK75" s="1203"/>
      <c r="CL75" s="1203"/>
      <c r="CM75" s="1203"/>
      <c r="CN75" s="1203">
        <v>11.6</v>
      </c>
      <c r="CO75" s="1203"/>
      <c r="CP75" s="1203"/>
      <c r="CQ75" s="1203"/>
      <c r="CR75" s="1203"/>
      <c r="CS75" s="1203"/>
      <c r="CT75" s="1203"/>
      <c r="CU75" s="1203"/>
      <c r="CV75" s="1203">
        <v>11</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573</v>
      </c>
      <c r="AO77" s="1205"/>
      <c r="AP77" s="1205"/>
      <c r="AQ77" s="1205"/>
      <c r="AR77" s="1205"/>
      <c r="AS77" s="1205"/>
      <c r="AT77" s="1205"/>
      <c r="AU77" s="1205"/>
      <c r="AV77" s="1205"/>
      <c r="AW77" s="1205"/>
      <c r="AX77" s="1205"/>
      <c r="AY77" s="1205"/>
      <c r="AZ77" s="1205"/>
      <c r="BA77" s="1205"/>
      <c r="BB77" s="1204" t="s">
        <v>572</v>
      </c>
      <c r="BC77" s="1204"/>
      <c r="BD77" s="1204"/>
      <c r="BE77" s="1204"/>
      <c r="BF77" s="1204"/>
      <c r="BG77" s="1204"/>
      <c r="BH77" s="1204"/>
      <c r="BI77" s="1204"/>
      <c r="BJ77" s="1204"/>
      <c r="BK77" s="1204"/>
      <c r="BL77" s="1204"/>
      <c r="BM77" s="1204"/>
      <c r="BN77" s="1204"/>
      <c r="BO77" s="1204"/>
      <c r="BP77" s="1203">
        <v>38.700000000000003</v>
      </c>
      <c r="BQ77" s="1203"/>
      <c r="BR77" s="1203"/>
      <c r="BS77" s="1203"/>
      <c r="BT77" s="1203"/>
      <c r="BU77" s="1203"/>
      <c r="BV77" s="1203"/>
      <c r="BW77" s="1203"/>
      <c r="BX77" s="1203">
        <v>32.5</v>
      </c>
      <c r="BY77" s="1203"/>
      <c r="BZ77" s="1203"/>
      <c r="CA77" s="1203"/>
      <c r="CB77" s="1203"/>
      <c r="CC77" s="1203"/>
      <c r="CD77" s="1203"/>
      <c r="CE77" s="1203"/>
      <c r="CF77" s="1203">
        <v>25.4</v>
      </c>
      <c r="CG77" s="1203"/>
      <c r="CH77" s="1203"/>
      <c r="CI77" s="1203"/>
      <c r="CJ77" s="1203"/>
      <c r="CK77" s="1203"/>
      <c r="CL77" s="1203"/>
      <c r="CM77" s="1203"/>
      <c r="CN77" s="1203">
        <v>17.600000000000001</v>
      </c>
      <c r="CO77" s="1203"/>
      <c r="CP77" s="1203"/>
      <c r="CQ77" s="1203"/>
      <c r="CR77" s="1203"/>
      <c r="CS77" s="1203"/>
      <c r="CT77" s="1203"/>
      <c r="CU77" s="1203"/>
      <c r="CV77" s="1203">
        <v>17.2</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571</v>
      </c>
      <c r="BC79" s="1204"/>
      <c r="BD79" s="1204"/>
      <c r="BE79" s="1204"/>
      <c r="BF79" s="1204"/>
      <c r="BG79" s="1204"/>
      <c r="BH79" s="1204"/>
      <c r="BI79" s="1204"/>
      <c r="BJ79" s="1204"/>
      <c r="BK79" s="1204"/>
      <c r="BL79" s="1204"/>
      <c r="BM79" s="1204"/>
      <c r="BN79" s="1204"/>
      <c r="BO79" s="1204"/>
      <c r="BP79" s="1203">
        <v>8.8000000000000007</v>
      </c>
      <c r="BQ79" s="1203"/>
      <c r="BR79" s="1203"/>
      <c r="BS79" s="1203"/>
      <c r="BT79" s="1203"/>
      <c r="BU79" s="1203"/>
      <c r="BV79" s="1203"/>
      <c r="BW79" s="1203"/>
      <c r="BX79" s="1203">
        <v>8.6999999999999993</v>
      </c>
      <c r="BY79" s="1203"/>
      <c r="BZ79" s="1203"/>
      <c r="CA79" s="1203"/>
      <c r="CB79" s="1203"/>
      <c r="CC79" s="1203"/>
      <c r="CD79" s="1203"/>
      <c r="CE79" s="1203"/>
      <c r="CF79" s="1203">
        <v>8.3000000000000007</v>
      </c>
      <c r="CG79" s="1203"/>
      <c r="CH79" s="1203"/>
      <c r="CI79" s="1203"/>
      <c r="CJ79" s="1203"/>
      <c r="CK79" s="1203"/>
      <c r="CL79" s="1203"/>
      <c r="CM79" s="1203"/>
      <c r="CN79" s="1203">
        <v>8.4</v>
      </c>
      <c r="CO79" s="1203"/>
      <c r="CP79" s="1203"/>
      <c r="CQ79" s="1203"/>
      <c r="CR79" s="1203"/>
      <c r="CS79" s="1203"/>
      <c r="CT79" s="1203"/>
      <c r="CU79" s="1203"/>
      <c r="CV79" s="1203">
        <v>8.6</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BEwQ+9KvA0Msvd1V6Froy2Vyp18TbSo4VrLZT1SrM2rYHoo0tOoM4JLnXGSqWlagBuSxdANqXDbf4qjLHIgFTg==" saltValue="ZdP3tRbBERZa9Q+oAK54V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9D1BA-5DD4-4295-9F61-06B1645E84A7}">
  <sheetPr>
    <pageSetUpPr fitToPage="1"/>
  </sheetPr>
  <dimension ref="A1:DR125"/>
  <sheetViews>
    <sheetView showGridLines="0" topLeftCell="N1" zoomScale="70" zoomScaleNormal="70"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ikwMKAQnWnBC5CuTnlF/AV4c3swc/3g7SNYHCguKx9Qb6IE79C8W35L/TZDAQV1ET7z4LsW68ejdViur59mvSw==" saltValue="4P+bl5Q2l7TO6v/4DoWC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07CDE-C277-42BD-89C1-92FD6B267D7F}">
  <sheetPr>
    <pageSetUpPr fitToPage="1"/>
  </sheetPr>
  <dimension ref="A1:DR125"/>
  <sheetViews>
    <sheetView showGridLines="0" tabSelected="1" zoomScaleNormal="100" zoomScaleSheetLayoutView="55"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37Zd4L1AFcCjx1Z3XWkwfbTDuegNxDhbyM7adD857OBuvh9OJ3WxjNehcBTIeh5mMhE6gSfBZw7HZ99el6ItvQ==" saltValue="ccNACVJ1UL/Yrrd2CzMIo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109825</v>
      </c>
      <c r="E3" s="154"/>
      <c r="F3" s="155">
        <v>79288</v>
      </c>
      <c r="G3" s="156"/>
      <c r="H3" s="157"/>
    </row>
    <row r="4" spans="1:8" x14ac:dyDescent="0.2">
      <c r="A4" s="158"/>
      <c r="B4" s="159"/>
      <c r="C4" s="160"/>
      <c r="D4" s="161">
        <v>70816</v>
      </c>
      <c r="E4" s="162"/>
      <c r="F4" s="163">
        <v>41870</v>
      </c>
      <c r="G4" s="164"/>
      <c r="H4" s="165"/>
    </row>
    <row r="5" spans="1:8" x14ac:dyDescent="0.2">
      <c r="A5" s="146" t="s">
        <v>523</v>
      </c>
      <c r="B5" s="151"/>
      <c r="C5" s="152"/>
      <c r="D5" s="153">
        <v>97119</v>
      </c>
      <c r="E5" s="154"/>
      <c r="F5" s="155">
        <v>84962</v>
      </c>
      <c r="G5" s="156"/>
      <c r="H5" s="157"/>
    </row>
    <row r="6" spans="1:8" x14ac:dyDescent="0.2">
      <c r="A6" s="158"/>
      <c r="B6" s="159"/>
      <c r="C6" s="160"/>
      <c r="D6" s="161">
        <v>34602</v>
      </c>
      <c r="E6" s="162"/>
      <c r="F6" s="163">
        <v>42793</v>
      </c>
      <c r="G6" s="164"/>
      <c r="H6" s="165"/>
    </row>
    <row r="7" spans="1:8" x14ac:dyDescent="0.2">
      <c r="A7" s="146" t="s">
        <v>524</v>
      </c>
      <c r="B7" s="151"/>
      <c r="C7" s="152"/>
      <c r="D7" s="153">
        <v>152762</v>
      </c>
      <c r="E7" s="154"/>
      <c r="F7" s="155">
        <v>69604</v>
      </c>
      <c r="G7" s="156"/>
      <c r="H7" s="157"/>
    </row>
    <row r="8" spans="1:8" x14ac:dyDescent="0.2">
      <c r="A8" s="158"/>
      <c r="B8" s="159"/>
      <c r="C8" s="160"/>
      <c r="D8" s="161">
        <v>64980</v>
      </c>
      <c r="E8" s="162"/>
      <c r="F8" s="163">
        <v>36247</v>
      </c>
      <c r="G8" s="164"/>
      <c r="H8" s="165"/>
    </row>
    <row r="9" spans="1:8" x14ac:dyDescent="0.2">
      <c r="A9" s="146" t="s">
        <v>525</v>
      </c>
      <c r="B9" s="151"/>
      <c r="C9" s="152"/>
      <c r="D9" s="153">
        <v>104572</v>
      </c>
      <c r="E9" s="154"/>
      <c r="F9" s="155">
        <v>68410</v>
      </c>
      <c r="G9" s="156"/>
      <c r="H9" s="157"/>
    </row>
    <row r="10" spans="1:8" x14ac:dyDescent="0.2">
      <c r="A10" s="158"/>
      <c r="B10" s="159"/>
      <c r="C10" s="160"/>
      <c r="D10" s="161">
        <v>34458</v>
      </c>
      <c r="E10" s="162"/>
      <c r="F10" s="163">
        <v>35086</v>
      </c>
      <c r="G10" s="164"/>
      <c r="H10" s="165"/>
    </row>
    <row r="11" spans="1:8" x14ac:dyDescent="0.2">
      <c r="A11" s="146" t="s">
        <v>526</v>
      </c>
      <c r="B11" s="151"/>
      <c r="C11" s="152"/>
      <c r="D11" s="153">
        <v>99134</v>
      </c>
      <c r="E11" s="154"/>
      <c r="F11" s="155">
        <v>73019</v>
      </c>
      <c r="G11" s="156"/>
      <c r="H11" s="157"/>
    </row>
    <row r="12" spans="1:8" x14ac:dyDescent="0.2">
      <c r="A12" s="158"/>
      <c r="B12" s="159"/>
      <c r="C12" s="166"/>
      <c r="D12" s="161">
        <v>45203</v>
      </c>
      <c r="E12" s="162"/>
      <c r="F12" s="163">
        <v>39427</v>
      </c>
      <c r="G12" s="164"/>
      <c r="H12" s="165"/>
    </row>
    <row r="13" spans="1:8" x14ac:dyDescent="0.2">
      <c r="A13" s="146"/>
      <c r="B13" s="151"/>
      <c r="C13" s="152"/>
      <c r="D13" s="153">
        <v>112682</v>
      </c>
      <c r="E13" s="154"/>
      <c r="F13" s="155">
        <v>75057</v>
      </c>
      <c r="G13" s="167"/>
      <c r="H13" s="157"/>
    </row>
    <row r="14" spans="1:8" x14ac:dyDescent="0.2">
      <c r="A14" s="158"/>
      <c r="B14" s="159"/>
      <c r="C14" s="160"/>
      <c r="D14" s="161">
        <v>50012</v>
      </c>
      <c r="E14" s="162"/>
      <c r="F14" s="163">
        <v>39085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4.62</v>
      </c>
      <c r="C19" s="168">
        <f>ROUND(VALUE(SUBSTITUTE(実質収支比率等に係る経年分析!G$48,"▲","-")),2)</f>
        <v>8.9</v>
      </c>
      <c r="D19" s="168">
        <f>ROUND(VALUE(SUBSTITUTE(実質収支比率等に係る経年分析!H$48,"▲","-")),2)</f>
        <v>8.9</v>
      </c>
      <c r="E19" s="168">
        <f>ROUND(VALUE(SUBSTITUTE(実質収支比率等に係る経年分析!I$48,"▲","-")),2)</f>
        <v>10</v>
      </c>
      <c r="F19" s="168">
        <f>ROUND(VALUE(SUBSTITUTE(実質収支比率等に係る経年分析!J$48,"▲","-")),2)</f>
        <v>7.57</v>
      </c>
    </row>
    <row r="20" spans="1:11" x14ac:dyDescent="0.2">
      <c r="A20" s="168" t="s">
        <v>53</v>
      </c>
      <c r="B20" s="168">
        <f>ROUND(VALUE(SUBSTITUTE(実質収支比率等に係る経年分析!F$47,"▲","-")),2)</f>
        <v>40.97</v>
      </c>
      <c r="C20" s="168">
        <f>ROUND(VALUE(SUBSTITUTE(実質収支比率等に係る経年分析!G$47,"▲","-")),2)</f>
        <v>31.97</v>
      </c>
      <c r="D20" s="168">
        <f>ROUND(VALUE(SUBSTITUTE(実質収支比率等に係る経年分析!H$47,"▲","-")),2)</f>
        <v>33.270000000000003</v>
      </c>
      <c r="E20" s="168">
        <f>ROUND(VALUE(SUBSTITUTE(実質収支比率等に係る経年分析!I$47,"▲","-")),2)</f>
        <v>33.119999999999997</v>
      </c>
      <c r="F20" s="168">
        <f>ROUND(VALUE(SUBSTITUTE(実質収支比率等に係る経年分析!J$47,"▲","-")),2)</f>
        <v>35.090000000000003</v>
      </c>
    </row>
    <row r="21" spans="1:11" x14ac:dyDescent="0.2">
      <c r="A21" s="168" t="s">
        <v>54</v>
      </c>
      <c r="B21" s="168">
        <f>IF(ISNUMBER(VALUE(SUBSTITUTE(実質収支比率等に係る経年分析!F$49,"▲","-"))),ROUND(VALUE(SUBSTITUTE(実質収支比率等に係る経年分析!F$49,"▲","-")),2),NA())</f>
        <v>-4.55</v>
      </c>
      <c r="C21" s="168">
        <f>IF(ISNUMBER(VALUE(SUBSTITUTE(実質収支比率等に係る経年分析!G$49,"▲","-"))),ROUND(VALUE(SUBSTITUTE(実質収支比率等に係る経年分析!G$49,"▲","-")),2),NA())</f>
        <v>-3.07</v>
      </c>
      <c r="D21" s="168">
        <f>IF(ISNUMBER(VALUE(SUBSTITUTE(実質収支比率等に係る経年分析!H$49,"▲","-"))),ROUND(VALUE(SUBSTITUTE(実質収支比率等に係る経年分析!H$49,"▲","-")),2),NA())</f>
        <v>2.4300000000000002</v>
      </c>
      <c r="E21" s="168">
        <f>IF(ISNUMBER(VALUE(SUBSTITUTE(実質収支比率等に係る経年分析!I$49,"▲","-"))),ROUND(VALUE(SUBSTITUTE(実質収支比率等に係る経年分析!I$49,"▲","-")),2),NA())</f>
        <v>-0.9</v>
      </c>
      <c r="F21" s="168">
        <f>IF(ISNUMBER(VALUE(SUBSTITUTE(実質収支比率等に係る経年分析!J$49,"▲","-"))),ROUND(VALUE(SUBSTITUTE(実質収支比率等に係る経年分析!J$49,"▲","-")),2),NA())</f>
        <v>-0.85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7.0000000000000007E-2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介護保険特別会計（介護サービス事業勘定）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2">
      <c r="A30" s="169" t="str">
        <f>IF(連結実質赤字比率に係る赤字・黒字の構成分析!C$40="",NA(),連結実質赤字比率に係る赤字・黒字の構成分析!C$40)</f>
        <v>国民健康保険事業特別会計（診療施設勘定）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2">
      <c r="A31" s="169" t="str">
        <f>IF(連結実質赤字比率に係る赤字・黒字の構成分析!C$39="",NA(),連結実質赤字比率に係る赤字・黒字の構成分析!C$39)</f>
        <v>国民健康保険事業特別会計（事業勘定）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2">
      <c r="A32" s="169" t="str">
        <f>IF(連結実質赤字比率に係る赤字・黒字の構成分析!C$38="",NA(),連結実質赤字比率に係る赤字・黒字の構成分析!C$38)</f>
        <v>下呂温泉合掌村事業会計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f>IF(ROUND(VALUE(SUBSTITUTE(連結実質赤字比率に係る赤字・黒字の構成分析!H$38,"▲", "-")), 2) &lt; 0, ABS(ROUND(VALUE(SUBSTITUTE(連結実質赤字比率に係る赤字・黒字の構成分析!H$38,"▲", "-")), 2)), NA())</f>
        <v>0.04</v>
      </c>
      <c r="G32" s="169" t="e">
        <f>IF(ROUND(VALUE(SUBSTITUTE(連結実質赤字比率に係る赤字・黒字の構成分析!H$38,"▲", "-")), 2) &gt;= 0, ABS(ROUND(VALUE(SUBSTITUTE(連結実質赤字比率に係る赤字・黒字の構成分析!H$38,"▲", "-")), 2)), NA())</f>
        <v>#N/A</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2">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1.1100000000000001</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2.11</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4.6100000000000003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8.8699999999999992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3224</v>
      </c>
      <c r="E42" s="170"/>
      <c r="F42" s="170"/>
      <c r="G42" s="170">
        <f>'実質公債費比率（分子）の構造'!L$52</f>
        <v>3264</v>
      </c>
      <c r="H42" s="170"/>
      <c r="I42" s="170"/>
      <c r="J42" s="170">
        <f>'実質公債費比率（分子）の構造'!M$52</f>
        <v>3151</v>
      </c>
      <c r="K42" s="170"/>
      <c r="L42" s="170"/>
      <c r="M42" s="170">
        <f>'実質公債費比率（分子）の構造'!N$52</f>
        <v>2908</v>
      </c>
      <c r="N42" s="170"/>
      <c r="O42" s="170"/>
      <c r="P42" s="170">
        <f>'実質公債費比率（分子）の構造'!O$52</f>
        <v>2692</v>
      </c>
    </row>
    <row r="43" spans="1:16" x14ac:dyDescent="0.2">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17</v>
      </c>
      <c r="C44" s="170"/>
      <c r="D44" s="170"/>
      <c r="E44" s="170">
        <f>'実質公債費比率（分子）の構造'!L$50</f>
        <v>17</v>
      </c>
      <c r="F44" s="170"/>
      <c r="G44" s="170"/>
      <c r="H44" s="170">
        <f>'実質公債費比率（分子）の構造'!M$50</f>
        <v>16</v>
      </c>
      <c r="I44" s="170"/>
      <c r="J44" s="170"/>
      <c r="K44" s="170">
        <f>'実質公債費比率（分子）の構造'!N$50</f>
        <v>8</v>
      </c>
      <c r="L44" s="170"/>
      <c r="M44" s="170"/>
      <c r="N44" s="170">
        <f>'実質公債費比率（分子）の構造'!O$50</f>
        <v>8</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1680</v>
      </c>
      <c r="C46" s="170"/>
      <c r="D46" s="170"/>
      <c r="E46" s="170">
        <f>'実質公債費比率（分子）の構造'!L$48</f>
        <v>1666</v>
      </c>
      <c r="F46" s="170"/>
      <c r="G46" s="170"/>
      <c r="H46" s="170">
        <f>'実質公債費比率（分子）の構造'!M$48</f>
        <v>1582</v>
      </c>
      <c r="I46" s="170"/>
      <c r="J46" s="170"/>
      <c r="K46" s="170">
        <f>'実質公債費比率（分子）の構造'!N$48</f>
        <v>1620</v>
      </c>
      <c r="L46" s="170"/>
      <c r="M46" s="170"/>
      <c r="N46" s="170">
        <f>'実質公債費比率（分子）の構造'!O$48</f>
        <v>1319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2827</v>
      </c>
      <c r="C49" s="170"/>
      <c r="D49" s="170"/>
      <c r="E49" s="170">
        <f>'実質公債費比率（分子）の構造'!L$45</f>
        <v>2874</v>
      </c>
      <c r="F49" s="170"/>
      <c r="G49" s="170"/>
      <c r="H49" s="170">
        <f>'実質公債費比率（分子）の構造'!M$45</f>
        <v>2752</v>
      </c>
      <c r="I49" s="170"/>
      <c r="J49" s="170"/>
      <c r="K49" s="170">
        <f>'実質公債費比率（分子）の構造'!N$45</f>
        <v>2607</v>
      </c>
      <c r="L49" s="170"/>
      <c r="M49" s="170"/>
      <c r="N49" s="170">
        <f>'実質公債費比率（分子）の構造'!O$45</f>
        <v>2497</v>
      </c>
      <c r="O49" s="170"/>
      <c r="P49" s="170"/>
    </row>
    <row r="50" spans="1:16" x14ac:dyDescent="0.2">
      <c r="A50" s="170" t="s">
        <v>67</v>
      </c>
      <c r="B50" s="170" t="e">
        <f>NA()</f>
        <v>#N/A</v>
      </c>
      <c r="C50" s="170">
        <f>IF(ISNUMBER('実質公債費比率（分子）の構造'!K$53),'実質公債費比率（分子）の構造'!K$53,NA())</f>
        <v>1300</v>
      </c>
      <c r="D50" s="170" t="e">
        <f>NA()</f>
        <v>#N/A</v>
      </c>
      <c r="E50" s="170" t="e">
        <f>NA()</f>
        <v>#N/A</v>
      </c>
      <c r="F50" s="170">
        <f>IF(ISNUMBER('実質公債費比率（分子）の構造'!L$53),'実質公債費比率（分子）の構造'!L$53,NA())</f>
        <v>1293</v>
      </c>
      <c r="G50" s="170" t="e">
        <f>NA()</f>
        <v>#N/A</v>
      </c>
      <c r="H50" s="170" t="e">
        <f>NA()</f>
        <v>#N/A</v>
      </c>
      <c r="I50" s="170">
        <f>IF(ISNUMBER('実質公債費比率（分子）の構造'!M$53),'実質公債費比率（分子）の構造'!M$53,NA())</f>
        <v>1199</v>
      </c>
      <c r="J50" s="170" t="e">
        <f>NA()</f>
        <v>#N/A</v>
      </c>
      <c r="K50" s="170" t="e">
        <f>NA()</f>
        <v>#N/A</v>
      </c>
      <c r="L50" s="170">
        <f>IF(ISNUMBER('実質公債費比率（分子）の構造'!N$53),'実質公債費比率（分子）の構造'!N$53,NA())</f>
        <v>1327</v>
      </c>
      <c r="M50" s="170" t="e">
        <f>NA()</f>
        <v>#N/A</v>
      </c>
      <c r="N50" s="170" t="e">
        <f>NA()</f>
        <v>#N/A</v>
      </c>
      <c r="O50" s="170">
        <f>IF(ISNUMBER('実質公債費比率（分子）の構造'!O$53),'実質公債費比率（分子）の構造'!O$53,NA())</f>
        <v>1132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27080</v>
      </c>
      <c r="E56" s="169"/>
      <c r="F56" s="169"/>
      <c r="G56" s="169">
        <f>'将来負担比率（分子）の構造'!J$52</f>
        <v>25901</v>
      </c>
      <c r="H56" s="169"/>
      <c r="I56" s="169"/>
      <c r="J56" s="169">
        <f>'将来負担比率（分子）の構造'!K$52</f>
        <v>25724</v>
      </c>
      <c r="K56" s="169"/>
      <c r="L56" s="169"/>
      <c r="M56" s="169">
        <f>'将来負担比率（分子）の構造'!L$52</f>
        <v>24846</v>
      </c>
      <c r="N56" s="169"/>
      <c r="O56" s="169"/>
      <c r="P56" s="169">
        <f>'将来負担比率（分子）の構造'!M$52</f>
        <v>23735</v>
      </c>
    </row>
    <row r="57" spans="1:16" x14ac:dyDescent="0.2">
      <c r="A57" s="169" t="s">
        <v>42</v>
      </c>
      <c r="B57" s="169"/>
      <c r="C57" s="169"/>
      <c r="D57" s="169">
        <f>'将来負担比率（分子）の構造'!I$51</f>
        <v>165</v>
      </c>
      <c r="E57" s="169"/>
      <c r="F57" s="169"/>
      <c r="G57" s="169">
        <f>'将来負担比率（分子）の構造'!J$51</f>
        <v>127</v>
      </c>
      <c r="H57" s="169"/>
      <c r="I57" s="169"/>
      <c r="J57" s="169">
        <f>'将来負担比率（分子）の構造'!K$51</f>
        <v>85</v>
      </c>
      <c r="K57" s="169"/>
      <c r="L57" s="169"/>
      <c r="M57" s="169">
        <f>'将来負担比率（分子）の構造'!L$51</f>
        <v>53</v>
      </c>
      <c r="N57" s="169"/>
      <c r="O57" s="169"/>
      <c r="P57" s="169">
        <f>'将来負担比率（分子）の構造'!M$51</f>
        <v>34</v>
      </c>
    </row>
    <row r="58" spans="1:16" x14ac:dyDescent="0.2">
      <c r="A58" s="169" t="s">
        <v>41</v>
      </c>
      <c r="B58" s="169"/>
      <c r="C58" s="169"/>
      <c r="D58" s="169">
        <f>'将来負担比率（分子）の構造'!I$50</f>
        <v>11105</v>
      </c>
      <c r="E58" s="169"/>
      <c r="F58" s="169"/>
      <c r="G58" s="169">
        <f>'将来負担比率（分子）の構造'!J$50</f>
        <v>10360</v>
      </c>
      <c r="H58" s="169"/>
      <c r="I58" s="169"/>
      <c r="J58" s="169">
        <f>'将来負担比率（分子）の構造'!K$50</f>
        <v>10767</v>
      </c>
      <c r="K58" s="169"/>
      <c r="L58" s="169"/>
      <c r="M58" s="169">
        <f>'将来負担比率（分子）の構造'!L$50</f>
        <v>10560</v>
      </c>
      <c r="N58" s="169"/>
      <c r="O58" s="169"/>
      <c r="P58" s="169">
        <f>'将来負担比率（分子）の構造'!M$50</f>
        <v>11389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4039</v>
      </c>
      <c r="C62" s="169"/>
      <c r="D62" s="169"/>
      <c r="E62" s="169">
        <f>'将来負担比率（分子）の構造'!J$45</f>
        <v>3976</v>
      </c>
      <c r="F62" s="169"/>
      <c r="G62" s="169"/>
      <c r="H62" s="169">
        <f>'将来負担比率（分子）の構造'!K$45</f>
        <v>3783</v>
      </c>
      <c r="I62" s="169"/>
      <c r="J62" s="169"/>
      <c r="K62" s="169">
        <f>'将来負担比率（分子）の構造'!L$45</f>
        <v>3597</v>
      </c>
      <c r="L62" s="169"/>
      <c r="M62" s="169"/>
      <c r="N62" s="169">
        <f>'将来負担比率（分子）の構造'!M$45</f>
        <v>3996</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14312</v>
      </c>
      <c r="C64" s="169"/>
      <c r="D64" s="169"/>
      <c r="E64" s="169">
        <f>'将来負担比率（分子）の構造'!J$43</f>
        <v>13146</v>
      </c>
      <c r="F64" s="169"/>
      <c r="G64" s="169"/>
      <c r="H64" s="169">
        <f>'将来負担比率（分子）の構造'!K$43</f>
        <v>11725</v>
      </c>
      <c r="I64" s="169"/>
      <c r="J64" s="169"/>
      <c r="K64" s="169">
        <f>'将来負担比率（分子）の構造'!L$43</f>
        <v>10599</v>
      </c>
      <c r="L64" s="169"/>
      <c r="M64" s="169"/>
      <c r="N64" s="169">
        <f>'将来負担比率（分子）の構造'!M$43</f>
        <v>9316</v>
      </c>
      <c r="O64" s="169"/>
      <c r="P64" s="169"/>
    </row>
    <row r="65" spans="1:16" x14ac:dyDescent="0.2">
      <c r="A65" s="169" t="s">
        <v>32</v>
      </c>
      <c r="B65" s="169">
        <f>'将来負担比率（分子）の構造'!I$42</f>
        <v>80</v>
      </c>
      <c r="C65" s="169"/>
      <c r="D65" s="169"/>
      <c r="E65" s="169">
        <f>'将来負担比率（分子）の構造'!J$42</f>
        <v>63</v>
      </c>
      <c r="F65" s="169"/>
      <c r="G65" s="169"/>
      <c r="H65" s="169">
        <f>'将来負担比率（分子）の構造'!K$42</f>
        <v>47</v>
      </c>
      <c r="I65" s="169"/>
      <c r="J65" s="169"/>
      <c r="K65" s="169">
        <f>'将来負担比率（分子）の構造'!L$42</f>
        <v>39</v>
      </c>
      <c r="L65" s="169"/>
      <c r="M65" s="169"/>
      <c r="N65" s="169">
        <f>'将来負担比率（分子）の構造'!M$42</f>
        <v>31</v>
      </c>
      <c r="O65" s="169"/>
      <c r="P65" s="169"/>
    </row>
    <row r="66" spans="1:16" x14ac:dyDescent="0.2">
      <c r="A66" s="169" t="s">
        <v>31</v>
      </c>
      <c r="B66" s="169">
        <f>'将来負担比率（分子）の構造'!I$41</f>
        <v>21564</v>
      </c>
      <c r="C66" s="169"/>
      <c r="D66" s="169"/>
      <c r="E66" s="169">
        <f>'将来負担比率（分子）の構造'!J$41</f>
        <v>21003</v>
      </c>
      <c r="F66" s="169"/>
      <c r="G66" s="169"/>
      <c r="H66" s="169">
        <f>'将来負担比率（分子）の構造'!K$41</f>
        <v>22168</v>
      </c>
      <c r="I66" s="169"/>
      <c r="J66" s="169"/>
      <c r="K66" s="169">
        <f>'将来負担比率（分子）の構造'!L$41</f>
        <v>22299</v>
      </c>
      <c r="L66" s="169"/>
      <c r="M66" s="169"/>
      <c r="N66" s="169">
        <f>'将来負担比率（分子）の構造'!M$41</f>
        <v>22026</v>
      </c>
      <c r="O66" s="169"/>
      <c r="P66" s="169"/>
    </row>
    <row r="67" spans="1:16" x14ac:dyDescent="0.2">
      <c r="A67" s="169" t="s">
        <v>71</v>
      </c>
      <c r="B67" s="169" t="e">
        <f>NA()</f>
        <v>#N/A</v>
      </c>
      <c r="C67" s="169">
        <f>IF(ISNUMBER('将来負担比率（分子）の構造'!I$53), IF('将来負担比率（分子）の構造'!I$53 &lt; 0, 0, '将来負担比率（分子）の構造'!I$53), NA())</f>
        <v>1645</v>
      </c>
      <c r="D67" s="169" t="e">
        <f>NA()</f>
        <v>#N/A</v>
      </c>
      <c r="E67" s="169" t="e">
        <f>NA()</f>
        <v>#N/A</v>
      </c>
      <c r="F67" s="169">
        <f>IF(ISNUMBER('将来負担比率（分子）の構造'!J$53), IF('将来負担比率（分子）の構造'!J$53 &lt; 0, 0, '将来負担比率（分子）の構造'!J$53), NA())</f>
        <v>1800</v>
      </c>
      <c r="G67" s="169" t="e">
        <f>NA()</f>
        <v>#N/A</v>
      </c>
      <c r="H67" s="169" t="e">
        <f>NA()</f>
        <v>#N/A</v>
      </c>
      <c r="I67" s="169">
        <f>IF(ISNUMBER('将来負担比率（分子）の構造'!K$53), IF('将来負担比率（分子）の構造'!K$53 &lt; 0, 0, '将来負担比率（分子）の構造'!K$53), NA())</f>
        <v>1147</v>
      </c>
      <c r="J67" s="169" t="e">
        <f>NA()</f>
        <v>#N/A</v>
      </c>
      <c r="K67" s="169" t="e">
        <f>NA()</f>
        <v>#N/A</v>
      </c>
      <c r="L67" s="169">
        <f>IF(ISNUMBER('将来負担比率（分子）の構造'!L$53), IF('将来負担比率（分子）の構造'!L$53 &lt; 0, 0, '将来負担比率（分子）の構造'!L$53), NA())</f>
        <v>1074</v>
      </c>
      <c r="M67" s="169" t="e">
        <f>NA()</f>
        <v>#N/A</v>
      </c>
      <c r="N67" s="169" t="e">
        <f>NA()</f>
        <v>#N/A</v>
      </c>
      <c r="O67" s="169">
        <f>IF(ISNUMBER('将来負担比率（分子）の構造'!M$53), IF('将来負担比率（分子）の構造'!M$53 &lt; 0, 0, '将来負担比率（分子）の構造'!M$53), NA())</f>
        <v>211</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4785</v>
      </c>
      <c r="C72" s="173">
        <f>基金残高に係る経年分析!G55</f>
        <v>4563</v>
      </c>
      <c r="D72" s="173">
        <f>基金残高に係る経年分析!H55</f>
        <v>4791</v>
      </c>
    </row>
    <row r="73" spans="1:16" x14ac:dyDescent="0.2">
      <c r="A73" s="172" t="s">
        <v>74</v>
      </c>
      <c r="B73" s="173">
        <f>基金残高に係る経年分析!F56</f>
        <v>850</v>
      </c>
      <c r="C73" s="173">
        <f>基金残高に係る経年分析!G56</f>
        <v>851</v>
      </c>
      <c r="D73" s="173">
        <f>基金残高に係る経年分析!H56</f>
        <v>851</v>
      </c>
    </row>
    <row r="74" spans="1:16" x14ac:dyDescent="0.2">
      <c r="A74" s="172" t="s">
        <v>75</v>
      </c>
      <c r="B74" s="173">
        <f>基金残高に係る経年分析!F57</f>
        <v>4926</v>
      </c>
      <c r="C74" s="173">
        <f>基金残高に係る経年分析!G57</f>
        <v>5923</v>
      </c>
      <c r="D74" s="173">
        <f>基金残高に係る経年分析!H57</f>
        <v>7510</v>
      </c>
    </row>
  </sheetData>
  <sheetProtection algorithmName="SHA-512" hashValue="h9gf+eCsXE9z633HKC30ZAlh/wVmuFtWtQMLJhwSSEltAI09a3Z+AHq9GKNXtcjBmtr0WOH0JJKqZgXWEg7K3g==" saltValue="KArMgLEaFNBEkO96nlOSP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4522117</v>
      </c>
      <c r="S5" s="664"/>
      <c r="T5" s="664"/>
      <c r="U5" s="664"/>
      <c r="V5" s="664"/>
      <c r="W5" s="664"/>
      <c r="X5" s="664"/>
      <c r="Y5" s="689"/>
      <c r="Z5" s="702">
        <v>17.100000000000001</v>
      </c>
      <c r="AA5" s="702"/>
      <c r="AB5" s="702"/>
      <c r="AC5" s="702"/>
      <c r="AD5" s="703">
        <v>4522117</v>
      </c>
      <c r="AE5" s="703"/>
      <c r="AF5" s="703"/>
      <c r="AG5" s="703"/>
      <c r="AH5" s="703"/>
      <c r="AI5" s="703"/>
      <c r="AJ5" s="703"/>
      <c r="AK5" s="703"/>
      <c r="AL5" s="690">
        <v>32.1</v>
      </c>
      <c r="AM5" s="672"/>
      <c r="AN5" s="672"/>
      <c r="AO5" s="691"/>
      <c r="AP5" s="666" t="s">
        <v>216</v>
      </c>
      <c r="AQ5" s="667"/>
      <c r="AR5" s="667"/>
      <c r="AS5" s="667"/>
      <c r="AT5" s="667"/>
      <c r="AU5" s="667"/>
      <c r="AV5" s="667"/>
      <c r="AW5" s="667"/>
      <c r="AX5" s="667"/>
      <c r="AY5" s="667"/>
      <c r="AZ5" s="667"/>
      <c r="BA5" s="667"/>
      <c r="BB5" s="667"/>
      <c r="BC5" s="667"/>
      <c r="BD5" s="667"/>
      <c r="BE5" s="667"/>
      <c r="BF5" s="668"/>
      <c r="BG5" s="608">
        <v>4376796</v>
      </c>
      <c r="BH5" s="609"/>
      <c r="BI5" s="609"/>
      <c r="BJ5" s="609"/>
      <c r="BK5" s="609"/>
      <c r="BL5" s="609"/>
      <c r="BM5" s="609"/>
      <c r="BN5" s="610"/>
      <c r="BO5" s="646">
        <v>96.8</v>
      </c>
      <c r="BP5" s="646"/>
      <c r="BQ5" s="646"/>
      <c r="BR5" s="646"/>
      <c r="BS5" s="647">
        <v>309441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355888</v>
      </c>
      <c r="S6" s="609"/>
      <c r="T6" s="609"/>
      <c r="U6" s="609"/>
      <c r="V6" s="609"/>
      <c r="W6" s="609"/>
      <c r="X6" s="609"/>
      <c r="Y6" s="610"/>
      <c r="Z6" s="646">
        <v>1.3</v>
      </c>
      <c r="AA6" s="646"/>
      <c r="AB6" s="646"/>
      <c r="AC6" s="646"/>
      <c r="AD6" s="647">
        <v>355888</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4376796</v>
      </c>
      <c r="BH6" s="609"/>
      <c r="BI6" s="609"/>
      <c r="BJ6" s="609"/>
      <c r="BK6" s="609"/>
      <c r="BL6" s="609"/>
      <c r="BM6" s="609"/>
      <c r="BN6" s="610"/>
      <c r="BO6" s="646">
        <v>96.8</v>
      </c>
      <c r="BP6" s="646"/>
      <c r="BQ6" s="646"/>
      <c r="BR6" s="646"/>
      <c r="BS6" s="647">
        <v>309441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119352</v>
      </c>
      <c r="CS6" s="609"/>
      <c r="CT6" s="609"/>
      <c r="CU6" s="609"/>
      <c r="CV6" s="609"/>
      <c r="CW6" s="609"/>
      <c r="CX6" s="609"/>
      <c r="CY6" s="610"/>
      <c r="CZ6" s="690">
        <v>0.5</v>
      </c>
      <c r="DA6" s="672"/>
      <c r="DB6" s="672"/>
      <c r="DC6" s="692"/>
      <c r="DD6" s="614">
        <v>102</v>
      </c>
      <c r="DE6" s="609"/>
      <c r="DF6" s="609"/>
      <c r="DG6" s="609"/>
      <c r="DH6" s="609"/>
      <c r="DI6" s="609"/>
      <c r="DJ6" s="609"/>
      <c r="DK6" s="609"/>
      <c r="DL6" s="609"/>
      <c r="DM6" s="609"/>
      <c r="DN6" s="609"/>
      <c r="DO6" s="609"/>
      <c r="DP6" s="610"/>
      <c r="DQ6" s="614">
        <v>117943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1209</v>
      </c>
      <c r="S7" s="609"/>
      <c r="T7" s="609"/>
      <c r="U7" s="609"/>
      <c r="V7" s="609"/>
      <c r="W7" s="609"/>
      <c r="X7" s="609"/>
      <c r="Y7" s="610"/>
      <c r="Z7" s="646">
        <v>0</v>
      </c>
      <c r="AA7" s="646"/>
      <c r="AB7" s="646"/>
      <c r="AC7" s="646"/>
      <c r="AD7" s="647">
        <v>1209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1524566</v>
      </c>
      <c r="BH7" s="609"/>
      <c r="BI7" s="609"/>
      <c r="BJ7" s="609"/>
      <c r="BK7" s="609"/>
      <c r="BL7" s="609"/>
      <c r="BM7" s="609"/>
      <c r="BN7" s="610"/>
      <c r="BO7" s="646">
        <v>33.700000000000003</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5868981</v>
      </c>
      <c r="CS7" s="609"/>
      <c r="CT7" s="609"/>
      <c r="CU7" s="609"/>
      <c r="CV7" s="609"/>
      <c r="CW7" s="609"/>
      <c r="CX7" s="609"/>
      <c r="CY7" s="610"/>
      <c r="CZ7" s="646">
        <v>23.2</v>
      </c>
      <c r="DA7" s="646"/>
      <c r="DB7" s="646"/>
      <c r="DC7" s="646"/>
      <c r="DD7" s="614">
        <v>39161</v>
      </c>
      <c r="DE7" s="609"/>
      <c r="DF7" s="609"/>
      <c r="DG7" s="609"/>
      <c r="DH7" s="609"/>
      <c r="DI7" s="609"/>
      <c r="DJ7" s="609"/>
      <c r="DK7" s="609"/>
      <c r="DL7" s="609"/>
      <c r="DM7" s="609"/>
      <c r="DN7" s="609"/>
      <c r="DO7" s="609"/>
      <c r="DP7" s="610"/>
      <c r="DQ7" s="614">
        <v>3335405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23462</v>
      </c>
      <c r="S8" s="609"/>
      <c r="T8" s="609"/>
      <c r="U8" s="609"/>
      <c r="V8" s="609"/>
      <c r="W8" s="609"/>
      <c r="X8" s="609"/>
      <c r="Y8" s="610"/>
      <c r="Z8" s="646">
        <v>0.1</v>
      </c>
      <c r="AA8" s="646"/>
      <c r="AB8" s="646"/>
      <c r="AC8" s="646"/>
      <c r="AD8" s="647">
        <v>23462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58177</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5743672</v>
      </c>
      <c r="CS8" s="609"/>
      <c r="CT8" s="609"/>
      <c r="CU8" s="609"/>
      <c r="CV8" s="609"/>
      <c r="CW8" s="609"/>
      <c r="CX8" s="609"/>
      <c r="CY8" s="610"/>
      <c r="CZ8" s="646">
        <v>22.7</v>
      </c>
      <c r="DA8" s="646"/>
      <c r="DB8" s="646"/>
      <c r="DC8" s="646"/>
      <c r="DD8" s="614">
        <v>180341</v>
      </c>
      <c r="DE8" s="609"/>
      <c r="DF8" s="609"/>
      <c r="DG8" s="609"/>
      <c r="DH8" s="609"/>
      <c r="DI8" s="609"/>
      <c r="DJ8" s="609"/>
      <c r="DK8" s="609"/>
      <c r="DL8" s="609"/>
      <c r="DM8" s="609"/>
      <c r="DN8" s="609"/>
      <c r="DO8" s="609"/>
      <c r="DP8" s="610"/>
      <c r="DQ8" s="614">
        <v>3843584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26336</v>
      </c>
      <c r="S9" s="609"/>
      <c r="T9" s="609"/>
      <c r="U9" s="609"/>
      <c r="V9" s="609"/>
      <c r="W9" s="609"/>
      <c r="X9" s="609"/>
      <c r="Y9" s="610"/>
      <c r="Z9" s="646">
        <v>0.1</v>
      </c>
      <c r="AA9" s="646"/>
      <c r="AB9" s="646"/>
      <c r="AC9" s="646"/>
      <c r="AD9" s="647">
        <v>26336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1284077</v>
      </c>
      <c r="BH9" s="609"/>
      <c r="BI9" s="609"/>
      <c r="BJ9" s="609"/>
      <c r="BK9" s="609"/>
      <c r="BL9" s="609"/>
      <c r="BM9" s="609"/>
      <c r="BN9" s="610"/>
      <c r="BO9" s="646">
        <v>28.4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2976353</v>
      </c>
      <c r="CS9" s="609"/>
      <c r="CT9" s="609"/>
      <c r="CU9" s="609"/>
      <c r="CV9" s="609"/>
      <c r="CW9" s="609"/>
      <c r="CX9" s="609"/>
      <c r="CY9" s="610"/>
      <c r="CZ9" s="646">
        <v>11.8</v>
      </c>
      <c r="DA9" s="646"/>
      <c r="DB9" s="646"/>
      <c r="DC9" s="646"/>
      <c r="DD9" s="614">
        <v>701828</v>
      </c>
      <c r="DE9" s="609"/>
      <c r="DF9" s="609"/>
      <c r="DG9" s="609"/>
      <c r="DH9" s="609"/>
      <c r="DI9" s="609"/>
      <c r="DJ9" s="609"/>
      <c r="DK9" s="609"/>
      <c r="DL9" s="609"/>
      <c r="DM9" s="609"/>
      <c r="DN9" s="609"/>
      <c r="DO9" s="609"/>
      <c r="DP9" s="610"/>
      <c r="DQ9" s="614">
        <v>2030623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95716</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8649</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3289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788066</v>
      </c>
      <c r="S11" s="609"/>
      <c r="T11" s="609"/>
      <c r="U11" s="609"/>
      <c r="V11" s="609"/>
      <c r="W11" s="609"/>
      <c r="X11" s="609"/>
      <c r="Y11" s="610"/>
      <c r="Z11" s="611">
        <v>3</v>
      </c>
      <c r="AA11" s="612"/>
      <c r="AB11" s="612"/>
      <c r="AC11" s="613"/>
      <c r="AD11" s="614">
        <v>788066</v>
      </c>
      <c r="AE11" s="609"/>
      <c r="AF11" s="609"/>
      <c r="AG11" s="609"/>
      <c r="AH11" s="609"/>
      <c r="AI11" s="609"/>
      <c r="AJ11" s="609"/>
      <c r="AK11" s="610"/>
      <c r="AL11" s="611">
        <v>5.6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86596</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1804489</v>
      </c>
      <c r="CS11" s="609"/>
      <c r="CT11" s="609"/>
      <c r="CU11" s="609"/>
      <c r="CV11" s="609"/>
      <c r="CW11" s="609"/>
      <c r="CX11" s="609"/>
      <c r="CY11" s="610"/>
      <c r="CZ11" s="646">
        <v>7.1</v>
      </c>
      <c r="DA11" s="646"/>
      <c r="DB11" s="646"/>
      <c r="DC11" s="646"/>
      <c r="DD11" s="614">
        <v>440159</v>
      </c>
      <c r="DE11" s="609"/>
      <c r="DF11" s="609"/>
      <c r="DG11" s="609"/>
      <c r="DH11" s="609"/>
      <c r="DI11" s="609"/>
      <c r="DJ11" s="609"/>
      <c r="DK11" s="609"/>
      <c r="DL11" s="609"/>
      <c r="DM11" s="609"/>
      <c r="DN11" s="609"/>
      <c r="DO11" s="609"/>
      <c r="DP11" s="610"/>
      <c r="DQ11" s="614">
        <v>1035077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3488</v>
      </c>
      <c r="S12" s="609"/>
      <c r="T12" s="609"/>
      <c r="U12" s="609"/>
      <c r="V12" s="609"/>
      <c r="W12" s="609"/>
      <c r="X12" s="609"/>
      <c r="Y12" s="610"/>
      <c r="Z12" s="646">
        <v>0</v>
      </c>
      <c r="AA12" s="646"/>
      <c r="AB12" s="646"/>
      <c r="AC12" s="646"/>
      <c r="AD12" s="647">
        <v>3488</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2517682</v>
      </c>
      <c r="BH12" s="609"/>
      <c r="BI12" s="609"/>
      <c r="BJ12" s="609"/>
      <c r="BK12" s="609"/>
      <c r="BL12" s="609"/>
      <c r="BM12" s="609"/>
      <c r="BN12" s="610"/>
      <c r="BO12" s="646">
        <v>55.7</v>
      </c>
      <c r="BP12" s="646"/>
      <c r="BQ12" s="646"/>
      <c r="BR12" s="646"/>
      <c r="BS12" s="647">
        <v>309441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928328</v>
      </c>
      <c r="CS12" s="609"/>
      <c r="CT12" s="609"/>
      <c r="CU12" s="609"/>
      <c r="CV12" s="609"/>
      <c r="CW12" s="609"/>
      <c r="CX12" s="609"/>
      <c r="CY12" s="610"/>
      <c r="CZ12" s="646">
        <v>3.7</v>
      </c>
      <c r="DA12" s="646"/>
      <c r="DB12" s="646"/>
      <c r="DC12" s="646"/>
      <c r="DD12" s="614">
        <v>138227</v>
      </c>
      <c r="DE12" s="609"/>
      <c r="DF12" s="609"/>
      <c r="DG12" s="609"/>
      <c r="DH12" s="609"/>
      <c r="DI12" s="609"/>
      <c r="DJ12" s="609"/>
      <c r="DK12" s="609"/>
      <c r="DL12" s="609"/>
      <c r="DM12" s="609"/>
      <c r="DN12" s="609"/>
      <c r="DO12" s="609"/>
      <c r="DP12" s="610"/>
      <c r="DQ12" s="614">
        <v>532927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2501117</v>
      </c>
      <c r="BH13" s="609"/>
      <c r="BI13" s="609"/>
      <c r="BJ13" s="609"/>
      <c r="BK13" s="609"/>
      <c r="BL13" s="609"/>
      <c r="BM13" s="609"/>
      <c r="BN13" s="610"/>
      <c r="BO13" s="646">
        <v>55.3</v>
      </c>
      <c r="BP13" s="646"/>
      <c r="BQ13" s="646"/>
      <c r="BR13" s="646"/>
      <c r="BS13" s="647">
        <v>309441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2474090</v>
      </c>
      <c r="CS13" s="609"/>
      <c r="CT13" s="609"/>
      <c r="CU13" s="609"/>
      <c r="CV13" s="609"/>
      <c r="CW13" s="609"/>
      <c r="CX13" s="609"/>
      <c r="CY13" s="610"/>
      <c r="CZ13" s="646">
        <v>9.8000000000000007</v>
      </c>
      <c r="DA13" s="646"/>
      <c r="DB13" s="646"/>
      <c r="DC13" s="646"/>
      <c r="DD13" s="614">
        <v>1146598</v>
      </c>
      <c r="DE13" s="609"/>
      <c r="DF13" s="609"/>
      <c r="DG13" s="609"/>
      <c r="DH13" s="609"/>
      <c r="DI13" s="609"/>
      <c r="DJ13" s="609"/>
      <c r="DK13" s="609"/>
      <c r="DL13" s="609"/>
      <c r="DM13" s="609"/>
      <c r="DN13" s="609"/>
      <c r="DO13" s="609"/>
      <c r="DP13" s="610"/>
      <c r="DQ13" s="614">
        <v>1274575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223</v>
      </c>
      <c r="S14" s="609"/>
      <c r="T14" s="609"/>
      <c r="U14" s="609"/>
      <c r="V14" s="609"/>
      <c r="W14" s="609"/>
      <c r="X14" s="609"/>
      <c r="Y14" s="610"/>
      <c r="Z14" s="646">
        <v>0</v>
      </c>
      <c r="AA14" s="646"/>
      <c r="AB14" s="646"/>
      <c r="AC14" s="646"/>
      <c r="AD14" s="647">
        <v>223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121343</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1065743</v>
      </c>
      <c r="CS14" s="609"/>
      <c r="CT14" s="609"/>
      <c r="CU14" s="609"/>
      <c r="CV14" s="609"/>
      <c r="CW14" s="609"/>
      <c r="CX14" s="609"/>
      <c r="CY14" s="610"/>
      <c r="CZ14" s="646">
        <v>4.2</v>
      </c>
      <c r="DA14" s="646"/>
      <c r="DB14" s="646"/>
      <c r="DC14" s="646"/>
      <c r="DD14" s="614">
        <v>91626</v>
      </c>
      <c r="DE14" s="609"/>
      <c r="DF14" s="609"/>
      <c r="DG14" s="609"/>
      <c r="DH14" s="609"/>
      <c r="DI14" s="609"/>
      <c r="DJ14" s="609"/>
      <c r="DK14" s="609"/>
      <c r="DL14" s="609"/>
      <c r="DM14" s="609"/>
      <c r="DN14" s="609"/>
      <c r="DO14" s="609"/>
      <c r="DP14" s="610"/>
      <c r="DQ14" s="614">
        <v>871898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213205</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1662186</v>
      </c>
      <c r="CS15" s="609"/>
      <c r="CT15" s="609"/>
      <c r="CU15" s="609"/>
      <c r="CV15" s="609"/>
      <c r="CW15" s="609"/>
      <c r="CX15" s="609"/>
      <c r="CY15" s="610"/>
      <c r="CZ15" s="646">
        <v>6.6</v>
      </c>
      <c r="DA15" s="646"/>
      <c r="DB15" s="646"/>
      <c r="DC15" s="646"/>
      <c r="DD15" s="614">
        <v>185929</v>
      </c>
      <c r="DE15" s="609"/>
      <c r="DF15" s="609"/>
      <c r="DG15" s="609"/>
      <c r="DH15" s="609"/>
      <c r="DI15" s="609"/>
      <c r="DJ15" s="609"/>
      <c r="DK15" s="609"/>
      <c r="DL15" s="609"/>
      <c r="DM15" s="609"/>
      <c r="DN15" s="609"/>
      <c r="DO15" s="609"/>
      <c r="DP15" s="610"/>
      <c r="DQ15" s="614">
        <v>1280987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26712</v>
      </c>
      <c r="S16" s="609"/>
      <c r="T16" s="609"/>
      <c r="U16" s="609"/>
      <c r="V16" s="609"/>
      <c r="W16" s="609"/>
      <c r="X16" s="609"/>
      <c r="Y16" s="610"/>
      <c r="Z16" s="646">
        <v>0.1</v>
      </c>
      <c r="AA16" s="646"/>
      <c r="AB16" s="646"/>
      <c r="AC16" s="646"/>
      <c r="AD16" s="647">
        <v>26712</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138660</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21473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71863</v>
      </c>
      <c r="S17" s="609"/>
      <c r="T17" s="609"/>
      <c r="U17" s="609"/>
      <c r="V17" s="609"/>
      <c r="W17" s="609"/>
      <c r="X17" s="609"/>
      <c r="Y17" s="610"/>
      <c r="Z17" s="646">
        <v>0.3</v>
      </c>
      <c r="AA17" s="646"/>
      <c r="AB17" s="646"/>
      <c r="AC17" s="646"/>
      <c r="AD17" s="647">
        <v>71863</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2496931</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2476811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18261</v>
      </c>
      <c r="S18" s="609"/>
      <c r="T18" s="609"/>
      <c r="U18" s="609"/>
      <c r="V18" s="609"/>
      <c r="W18" s="609"/>
      <c r="X18" s="609"/>
      <c r="Y18" s="610"/>
      <c r="Z18" s="646">
        <v>0.1</v>
      </c>
      <c r="AA18" s="646"/>
      <c r="AB18" s="646"/>
      <c r="AC18" s="646"/>
      <c r="AD18" s="647">
        <v>18261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16661</v>
      </c>
      <c r="S19" s="609"/>
      <c r="T19" s="609"/>
      <c r="U19" s="609"/>
      <c r="V19" s="609"/>
      <c r="W19" s="609"/>
      <c r="X19" s="609"/>
      <c r="Y19" s="610"/>
      <c r="Z19" s="646">
        <v>0.1</v>
      </c>
      <c r="AA19" s="646"/>
      <c r="AB19" s="646"/>
      <c r="AC19" s="646"/>
      <c r="AD19" s="647">
        <v>16661</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145321</v>
      </c>
      <c r="BH19" s="609"/>
      <c r="BI19" s="609"/>
      <c r="BJ19" s="609"/>
      <c r="BK19" s="609"/>
      <c r="BL19" s="609"/>
      <c r="BM19" s="609"/>
      <c r="BN19" s="610"/>
      <c r="BO19" s="646">
        <v>3.2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1600</v>
      </c>
      <c r="S20" s="609"/>
      <c r="T20" s="609"/>
      <c r="U20" s="609"/>
      <c r="V20" s="609"/>
      <c r="W20" s="609"/>
      <c r="X20" s="609"/>
      <c r="Y20" s="610"/>
      <c r="Z20" s="646">
        <v>0</v>
      </c>
      <c r="AA20" s="646"/>
      <c r="AB20" s="646"/>
      <c r="AC20" s="646"/>
      <c r="AD20" s="647">
        <v>1600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145321</v>
      </c>
      <c r="BH20" s="609"/>
      <c r="BI20" s="609"/>
      <c r="BJ20" s="609"/>
      <c r="BK20" s="609"/>
      <c r="BL20" s="609"/>
      <c r="BM20" s="609"/>
      <c r="BN20" s="610"/>
      <c r="BO20" s="646">
        <v>3.2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25287434</v>
      </c>
      <c r="CS20" s="609"/>
      <c r="CT20" s="609"/>
      <c r="CU20" s="609"/>
      <c r="CV20" s="609"/>
      <c r="CW20" s="609"/>
      <c r="CX20" s="609"/>
      <c r="CY20" s="610"/>
      <c r="CZ20" s="646">
        <v>100</v>
      </c>
      <c r="DA20" s="646"/>
      <c r="DB20" s="646"/>
      <c r="DC20" s="646"/>
      <c r="DD20" s="614">
        <v>2923971</v>
      </c>
      <c r="DE20" s="609"/>
      <c r="DF20" s="609"/>
      <c r="DG20" s="609"/>
      <c r="DH20" s="609"/>
      <c r="DI20" s="609"/>
      <c r="DJ20" s="609"/>
      <c r="DK20" s="609"/>
      <c r="DL20" s="609"/>
      <c r="DM20" s="609"/>
      <c r="DN20" s="609"/>
      <c r="DO20" s="609"/>
      <c r="DP20" s="610"/>
      <c r="DQ20" s="614">
        <v>16824592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9033286</v>
      </c>
      <c r="S21" s="609"/>
      <c r="T21" s="609"/>
      <c r="U21" s="609"/>
      <c r="V21" s="609"/>
      <c r="W21" s="609"/>
      <c r="X21" s="609"/>
      <c r="Y21" s="610"/>
      <c r="Z21" s="646">
        <v>34.1</v>
      </c>
      <c r="AA21" s="646"/>
      <c r="AB21" s="646"/>
      <c r="AC21" s="646"/>
      <c r="AD21" s="647">
        <v>8247090</v>
      </c>
      <c r="AE21" s="647"/>
      <c r="AF21" s="647"/>
      <c r="AG21" s="647"/>
      <c r="AH21" s="647"/>
      <c r="AI21" s="647"/>
      <c r="AJ21" s="647"/>
      <c r="AK21" s="647"/>
      <c r="AL21" s="611">
        <v>58.5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145321</v>
      </c>
      <c r="BH21" s="609"/>
      <c r="BI21" s="609"/>
      <c r="BJ21" s="609"/>
      <c r="BK21" s="609"/>
      <c r="BL21" s="609"/>
      <c r="BM21" s="609"/>
      <c r="BN21" s="610"/>
      <c r="BO21" s="646">
        <v>3.2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8247090</v>
      </c>
      <c r="S22" s="609"/>
      <c r="T22" s="609"/>
      <c r="U22" s="609"/>
      <c r="V22" s="609"/>
      <c r="W22" s="609"/>
      <c r="X22" s="609"/>
      <c r="Y22" s="610"/>
      <c r="Z22" s="646">
        <v>31.1</v>
      </c>
      <c r="AA22" s="646"/>
      <c r="AB22" s="646"/>
      <c r="AC22" s="646"/>
      <c r="AD22" s="647">
        <v>8247090</v>
      </c>
      <c r="AE22" s="647"/>
      <c r="AF22" s="647"/>
      <c r="AG22" s="647"/>
      <c r="AH22" s="647"/>
      <c r="AI22" s="647"/>
      <c r="AJ22" s="647"/>
      <c r="AK22" s="647"/>
      <c r="AL22" s="611">
        <v>58.5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786196</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8973104</v>
      </c>
      <c r="CS24" s="664"/>
      <c r="CT24" s="664"/>
      <c r="CU24" s="664"/>
      <c r="CV24" s="664"/>
      <c r="CW24" s="664"/>
      <c r="CX24" s="664"/>
      <c r="CY24" s="689"/>
      <c r="CZ24" s="690">
        <v>35.5</v>
      </c>
      <c r="DA24" s="672"/>
      <c r="DB24" s="672"/>
      <c r="DC24" s="692"/>
      <c r="DD24" s="688">
        <v>7528619</v>
      </c>
      <c r="DE24" s="664"/>
      <c r="DF24" s="664"/>
      <c r="DG24" s="664"/>
      <c r="DH24" s="664"/>
      <c r="DI24" s="664"/>
      <c r="DJ24" s="664"/>
      <c r="DK24" s="689"/>
      <c r="DL24" s="688">
        <v>7196697</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14870911</v>
      </c>
      <c r="S25" s="609"/>
      <c r="T25" s="609"/>
      <c r="U25" s="609"/>
      <c r="V25" s="609"/>
      <c r="W25" s="609"/>
      <c r="X25" s="609"/>
      <c r="Y25" s="610"/>
      <c r="Z25" s="646">
        <v>56.1</v>
      </c>
      <c r="AA25" s="646"/>
      <c r="AB25" s="646"/>
      <c r="AC25" s="646"/>
      <c r="AD25" s="647">
        <v>14084715</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3945171</v>
      </c>
      <c r="CS25" s="621"/>
      <c r="CT25" s="621"/>
      <c r="CU25" s="621"/>
      <c r="CV25" s="621"/>
      <c r="CW25" s="621"/>
      <c r="CX25" s="621"/>
      <c r="CY25" s="622"/>
      <c r="CZ25" s="611">
        <v>15.6</v>
      </c>
      <c r="DA25" s="623"/>
      <c r="DB25" s="623"/>
      <c r="DC25" s="624"/>
      <c r="DD25" s="614">
        <v>3675382</v>
      </c>
      <c r="DE25" s="621"/>
      <c r="DF25" s="621"/>
      <c r="DG25" s="621"/>
      <c r="DH25" s="621"/>
      <c r="DI25" s="621"/>
      <c r="DJ25" s="621"/>
      <c r="DK25" s="622"/>
      <c r="DL25" s="614">
        <v>3611485</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1827</v>
      </c>
      <c r="S26" s="609"/>
      <c r="T26" s="609"/>
      <c r="U26" s="609"/>
      <c r="V26" s="609"/>
      <c r="W26" s="609"/>
      <c r="X26" s="609"/>
      <c r="Y26" s="610"/>
      <c r="Z26" s="646">
        <v>0</v>
      </c>
      <c r="AA26" s="646"/>
      <c r="AB26" s="646"/>
      <c r="AC26" s="646"/>
      <c r="AD26" s="647">
        <v>1827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2596910</v>
      </c>
      <c r="CS26" s="609"/>
      <c r="CT26" s="609"/>
      <c r="CU26" s="609"/>
      <c r="CV26" s="609"/>
      <c r="CW26" s="609"/>
      <c r="CX26" s="609"/>
      <c r="CY26" s="610"/>
      <c r="CZ26" s="611">
        <v>10.3</v>
      </c>
      <c r="DA26" s="623"/>
      <c r="DB26" s="623"/>
      <c r="DC26" s="624"/>
      <c r="DD26" s="614">
        <v>2422541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65406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4522117</v>
      </c>
      <c r="BH27" s="609"/>
      <c r="BI27" s="609"/>
      <c r="BJ27" s="609"/>
      <c r="BK27" s="609"/>
      <c r="BL27" s="609"/>
      <c r="BM27" s="609"/>
      <c r="BN27" s="610"/>
      <c r="BO27" s="646">
        <v>100</v>
      </c>
      <c r="BP27" s="646"/>
      <c r="BQ27" s="646"/>
      <c r="BR27" s="646"/>
      <c r="BS27" s="647">
        <v>309441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2531002</v>
      </c>
      <c r="CS27" s="621"/>
      <c r="CT27" s="621"/>
      <c r="CU27" s="621"/>
      <c r="CV27" s="621"/>
      <c r="CW27" s="621"/>
      <c r="CX27" s="621"/>
      <c r="CY27" s="622"/>
      <c r="CZ27" s="611">
        <v>10</v>
      </c>
      <c r="DA27" s="623"/>
      <c r="DB27" s="623"/>
      <c r="DC27" s="624"/>
      <c r="DD27" s="614">
        <v>1376426</v>
      </c>
      <c r="DE27" s="621"/>
      <c r="DF27" s="621"/>
      <c r="DG27" s="621"/>
      <c r="DH27" s="621"/>
      <c r="DI27" s="621"/>
      <c r="DJ27" s="621"/>
      <c r="DK27" s="622"/>
      <c r="DL27" s="614">
        <v>1108401</v>
      </c>
      <c r="DM27" s="621"/>
      <c r="DN27" s="621"/>
      <c r="DO27" s="621"/>
      <c r="DP27" s="621"/>
      <c r="DQ27" s="621"/>
      <c r="DR27" s="621"/>
      <c r="DS27" s="621"/>
      <c r="DT27" s="621"/>
      <c r="DU27" s="621"/>
      <c r="DV27" s="622"/>
      <c r="DW27" s="611">
        <v>7.9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301125</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2496931</v>
      </c>
      <c r="CS28" s="609"/>
      <c r="CT28" s="609"/>
      <c r="CU28" s="609"/>
      <c r="CV28" s="609"/>
      <c r="CW28" s="609"/>
      <c r="CX28" s="609"/>
      <c r="CY28" s="610"/>
      <c r="CZ28" s="611">
        <v>9.9</v>
      </c>
      <c r="DA28" s="623"/>
      <c r="DB28" s="623"/>
      <c r="DC28" s="624"/>
      <c r="DD28" s="614">
        <v>2476811</v>
      </c>
      <c r="DE28" s="609"/>
      <c r="DF28" s="609"/>
      <c r="DG28" s="609"/>
      <c r="DH28" s="609"/>
      <c r="DI28" s="609"/>
      <c r="DJ28" s="609"/>
      <c r="DK28" s="610"/>
      <c r="DL28" s="614">
        <v>2476811</v>
      </c>
      <c r="DM28" s="609"/>
      <c r="DN28" s="609"/>
      <c r="DO28" s="609"/>
      <c r="DP28" s="609"/>
      <c r="DQ28" s="609"/>
      <c r="DR28" s="609"/>
      <c r="DS28" s="609"/>
      <c r="DT28" s="609"/>
      <c r="DU28" s="609"/>
      <c r="DV28" s="610"/>
      <c r="DW28" s="611">
        <v>17.600000000000001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97885</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2496931</v>
      </c>
      <c r="CS29" s="621"/>
      <c r="CT29" s="621"/>
      <c r="CU29" s="621"/>
      <c r="CV29" s="621"/>
      <c r="CW29" s="621"/>
      <c r="CX29" s="621"/>
      <c r="CY29" s="622"/>
      <c r="CZ29" s="611">
        <v>9.9</v>
      </c>
      <c r="DA29" s="623"/>
      <c r="DB29" s="623"/>
      <c r="DC29" s="624"/>
      <c r="DD29" s="614">
        <v>2476811</v>
      </c>
      <c r="DE29" s="621"/>
      <c r="DF29" s="621"/>
      <c r="DG29" s="621"/>
      <c r="DH29" s="621"/>
      <c r="DI29" s="621"/>
      <c r="DJ29" s="621"/>
      <c r="DK29" s="622"/>
      <c r="DL29" s="614">
        <v>2476811</v>
      </c>
      <c r="DM29" s="621"/>
      <c r="DN29" s="621"/>
      <c r="DO29" s="621"/>
      <c r="DP29" s="621"/>
      <c r="DQ29" s="621"/>
      <c r="DR29" s="621"/>
      <c r="DS29" s="621"/>
      <c r="DT29" s="621"/>
      <c r="DU29" s="621"/>
      <c r="DV29" s="622"/>
      <c r="DW29" s="611">
        <v>17.600000000000001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2172572</v>
      </c>
      <c r="S30" s="609"/>
      <c r="T30" s="609"/>
      <c r="U30" s="609"/>
      <c r="V30" s="609"/>
      <c r="W30" s="609"/>
      <c r="X30" s="609"/>
      <c r="Y30" s="610"/>
      <c r="Z30" s="646">
        <v>8.1999999999999993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2434983</v>
      </c>
      <c r="CS30" s="609"/>
      <c r="CT30" s="609"/>
      <c r="CU30" s="609"/>
      <c r="CV30" s="609"/>
      <c r="CW30" s="609"/>
      <c r="CX30" s="609"/>
      <c r="CY30" s="610"/>
      <c r="CZ30" s="611">
        <v>9.6</v>
      </c>
      <c r="DA30" s="623"/>
      <c r="DB30" s="623"/>
      <c r="DC30" s="624"/>
      <c r="DD30" s="614">
        <v>2415543</v>
      </c>
      <c r="DE30" s="609"/>
      <c r="DF30" s="609"/>
      <c r="DG30" s="609"/>
      <c r="DH30" s="609"/>
      <c r="DI30" s="609"/>
      <c r="DJ30" s="609"/>
      <c r="DK30" s="610"/>
      <c r="DL30" s="614">
        <v>2415543</v>
      </c>
      <c r="DM30" s="609"/>
      <c r="DN30" s="609"/>
      <c r="DO30" s="609"/>
      <c r="DP30" s="609"/>
      <c r="DQ30" s="609"/>
      <c r="DR30" s="609"/>
      <c r="DS30" s="609"/>
      <c r="DT30" s="609"/>
      <c r="DU30" s="609"/>
      <c r="DV30" s="610"/>
      <c r="DW30" s="611">
        <v>17.100000000000001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96</v>
      </c>
      <c r="BN31" s="671"/>
      <c r="BO31" s="671"/>
      <c r="BP31" s="671"/>
      <c r="BQ31" s="673"/>
      <c r="BR31" s="670">
        <v>99.5</v>
      </c>
      <c r="BS31" s="671"/>
      <c r="BT31" s="671"/>
      <c r="BU31" s="671"/>
      <c r="BV31" s="671"/>
      <c r="BW31" s="671"/>
      <c r="BX31" s="672">
        <v>95.1</v>
      </c>
      <c r="BY31" s="671"/>
      <c r="BZ31" s="671"/>
      <c r="CA31" s="671"/>
      <c r="CB31" s="673"/>
      <c r="CD31" s="629"/>
      <c r="CE31" s="630"/>
      <c r="CF31" s="605" t="s">
        <v>300</v>
      </c>
      <c r="CG31" s="606"/>
      <c r="CH31" s="606"/>
      <c r="CI31" s="606"/>
      <c r="CJ31" s="606"/>
      <c r="CK31" s="606"/>
      <c r="CL31" s="606"/>
      <c r="CM31" s="606"/>
      <c r="CN31" s="606"/>
      <c r="CO31" s="606"/>
      <c r="CP31" s="606"/>
      <c r="CQ31" s="607"/>
      <c r="CR31" s="608">
        <v>61948</v>
      </c>
      <c r="CS31" s="621"/>
      <c r="CT31" s="621"/>
      <c r="CU31" s="621"/>
      <c r="CV31" s="621"/>
      <c r="CW31" s="621"/>
      <c r="CX31" s="621"/>
      <c r="CY31" s="622"/>
      <c r="CZ31" s="611">
        <v>0.2</v>
      </c>
      <c r="DA31" s="623"/>
      <c r="DB31" s="623"/>
      <c r="DC31" s="624"/>
      <c r="DD31" s="614">
        <v>61268</v>
      </c>
      <c r="DE31" s="621"/>
      <c r="DF31" s="621"/>
      <c r="DG31" s="621"/>
      <c r="DH31" s="621"/>
      <c r="DI31" s="621"/>
      <c r="DJ31" s="621"/>
      <c r="DK31" s="622"/>
      <c r="DL31" s="614">
        <v>61268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1347191</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99.5</v>
      </c>
      <c r="BH32" s="621"/>
      <c r="BI32" s="621"/>
      <c r="BJ32" s="621"/>
      <c r="BK32" s="621"/>
      <c r="BL32" s="621"/>
      <c r="BM32" s="612">
        <v>97.5</v>
      </c>
      <c r="BN32" s="621"/>
      <c r="BO32" s="621"/>
      <c r="BP32" s="621"/>
      <c r="BQ32" s="644"/>
      <c r="BR32" s="674">
        <v>99.5</v>
      </c>
      <c r="BS32" s="621"/>
      <c r="BT32" s="621"/>
      <c r="BU32" s="621"/>
      <c r="BV32" s="621"/>
      <c r="BW32" s="621"/>
      <c r="BX32" s="612">
        <v>97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77192</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99.4</v>
      </c>
      <c r="BH33" s="593"/>
      <c r="BI33" s="593"/>
      <c r="BJ33" s="593"/>
      <c r="BK33" s="593"/>
      <c r="BL33" s="593"/>
      <c r="BM33" s="639">
        <v>94.6</v>
      </c>
      <c r="BN33" s="593"/>
      <c r="BO33" s="593"/>
      <c r="BP33" s="593"/>
      <c r="BQ33" s="656"/>
      <c r="BR33" s="669">
        <v>99.4</v>
      </c>
      <c r="BS33" s="593"/>
      <c r="BT33" s="593"/>
      <c r="BU33" s="593"/>
      <c r="BV33" s="593"/>
      <c r="BW33" s="593"/>
      <c r="BX33" s="639">
        <v>93.3</v>
      </c>
      <c r="BY33" s="593"/>
      <c r="BZ33" s="593"/>
      <c r="CA33" s="593"/>
      <c r="CB33" s="656"/>
      <c r="CD33" s="605" t="s">
        <v>307</v>
      </c>
      <c r="CE33" s="606"/>
      <c r="CF33" s="606"/>
      <c r="CG33" s="606"/>
      <c r="CH33" s="606"/>
      <c r="CI33" s="606"/>
      <c r="CJ33" s="606"/>
      <c r="CK33" s="606"/>
      <c r="CL33" s="606"/>
      <c r="CM33" s="606"/>
      <c r="CN33" s="606"/>
      <c r="CO33" s="606"/>
      <c r="CP33" s="606"/>
      <c r="CQ33" s="607"/>
      <c r="CR33" s="608">
        <v>13251699</v>
      </c>
      <c r="CS33" s="621"/>
      <c r="CT33" s="621"/>
      <c r="CU33" s="621"/>
      <c r="CV33" s="621"/>
      <c r="CW33" s="621"/>
      <c r="CX33" s="621"/>
      <c r="CY33" s="622"/>
      <c r="CZ33" s="611">
        <v>52.4</v>
      </c>
      <c r="DA33" s="623"/>
      <c r="DB33" s="623"/>
      <c r="DC33" s="624"/>
      <c r="DD33" s="614">
        <v>8691860</v>
      </c>
      <c r="DE33" s="621"/>
      <c r="DF33" s="621"/>
      <c r="DG33" s="621"/>
      <c r="DH33" s="621"/>
      <c r="DI33" s="621"/>
      <c r="DJ33" s="621"/>
      <c r="DK33" s="622"/>
      <c r="DL33" s="614">
        <v>5918123</v>
      </c>
      <c r="DM33" s="621"/>
      <c r="DN33" s="621"/>
      <c r="DO33" s="621"/>
      <c r="DP33" s="621"/>
      <c r="DQ33" s="621"/>
      <c r="DR33" s="621"/>
      <c r="DS33" s="621"/>
      <c r="DT33" s="621"/>
      <c r="DU33" s="621"/>
      <c r="DV33" s="622"/>
      <c r="DW33" s="611">
        <v>42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1042860</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3907002</v>
      </c>
      <c r="CS34" s="609"/>
      <c r="CT34" s="609"/>
      <c r="CU34" s="609"/>
      <c r="CV34" s="609"/>
      <c r="CW34" s="609"/>
      <c r="CX34" s="609"/>
      <c r="CY34" s="610"/>
      <c r="CZ34" s="611">
        <v>15.5</v>
      </c>
      <c r="DA34" s="623"/>
      <c r="DB34" s="623"/>
      <c r="DC34" s="624"/>
      <c r="DD34" s="614">
        <v>2372735</v>
      </c>
      <c r="DE34" s="609"/>
      <c r="DF34" s="609"/>
      <c r="DG34" s="609"/>
      <c r="DH34" s="609"/>
      <c r="DI34" s="609"/>
      <c r="DJ34" s="609"/>
      <c r="DK34" s="610"/>
      <c r="DL34" s="614">
        <v>2146174</v>
      </c>
      <c r="DM34" s="609"/>
      <c r="DN34" s="609"/>
      <c r="DO34" s="609"/>
      <c r="DP34" s="609"/>
      <c r="DQ34" s="609"/>
      <c r="DR34" s="609"/>
      <c r="DS34" s="609"/>
      <c r="DT34" s="609"/>
      <c r="DU34" s="609"/>
      <c r="DV34" s="610"/>
      <c r="DW34" s="611">
        <v>15.2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1743133</v>
      </c>
      <c r="S35" s="609"/>
      <c r="T35" s="609"/>
      <c r="U35" s="609"/>
      <c r="V35" s="609"/>
      <c r="W35" s="609"/>
      <c r="X35" s="609"/>
      <c r="Y35" s="610"/>
      <c r="Z35" s="646">
        <v>6.6</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472748</v>
      </c>
      <c r="CS35" s="621"/>
      <c r="CT35" s="621"/>
      <c r="CU35" s="621"/>
      <c r="CV35" s="621"/>
      <c r="CW35" s="621"/>
      <c r="CX35" s="621"/>
      <c r="CY35" s="622"/>
      <c r="CZ35" s="611">
        <v>1.9</v>
      </c>
      <c r="DA35" s="623"/>
      <c r="DB35" s="623"/>
      <c r="DC35" s="624"/>
      <c r="DD35" s="614">
        <v>337687</v>
      </c>
      <c r="DE35" s="621"/>
      <c r="DF35" s="621"/>
      <c r="DG35" s="621"/>
      <c r="DH35" s="621"/>
      <c r="DI35" s="621"/>
      <c r="DJ35" s="621"/>
      <c r="DK35" s="622"/>
      <c r="DL35" s="614">
        <v>286352</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1905061</v>
      </c>
      <c r="S36" s="609"/>
      <c r="T36" s="609"/>
      <c r="U36" s="609"/>
      <c r="V36" s="609"/>
      <c r="W36" s="609"/>
      <c r="X36" s="609"/>
      <c r="Y36" s="610"/>
      <c r="Z36" s="646">
        <v>7.2</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3542938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75465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2475236</v>
      </c>
      <c r="CS36" s="609"/>
      <c r="CT36" s="609"/>
      <c r="CU36" s="609"/>
      <c r="CV36" s="609"/>
      <c r="CW36" s="609"/>
      <c r="CX36" s="609"/>
      <c r="CY36" s="610"/>
      <c r="CZ36" s="611">
        <v>9.8000000000000007</v>
      </c>
      <c r="DA36" s="623"/>
      <c r="DB36" s="623"/>
      <c r="DC36" s="624"/>
      <c r="DD36" s="614">
        <v>1935123</v>
      </c>
      <c r="DE36" s="609"/>
      <c r="DF36" s="609"/>
      <c r="DG36" s="609"/>
      <c r="DH36" s="609"/>
      <c r="DI36" s="609"/>
      <c r="DJ36" s="609"/>
      <c r="DK36" s="610"/>
      <c r="DL36" s="614">
        <v>1320895</v>
      </c>
      <c r="DM36" s="609"/>
      <c r="DN36" s="609"/>
      <c r="DO36" s="609"/>
      <c r="DP36" s="609"/>
      <c r="DQ36" s="609"/>
      <c r="DR36" s="609"/>
      <c r="DS36" s="609"/>
      <c r="DT36" s="609"/>
      <c r="DU36" s="609"/>
      <c r="DV36" s="610"/>
      <c r="DW36" s="611">
        <v>9.4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724782</v>
      </c>
      <c r="S37" s="609"/>
      <c r="T37" s="609"/>
      <c r="U37" s="609"/>
      <c r="V37" s="609"/>
      <c r="W37" s="609"/>
      <c r="X37" s="609"/>
      <c r="Y37" s="610"/>
      <c r="Z37" s="646">
        <v>2.7</v>
      </c>
      <c r="AA37" s="646"/>
      <c r="AB37" s="646"/>
      <c r="AC37" s="646"/>
      <c r="AD37" s="647">
        <v>573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1060767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50137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2276</v>
      </c>
      <c r="CS37" s="621"/>
      <c r="CT37" s="621"/>
      <c r="CU37" s="621"/>
      <c r="CV37" s="621"/>
      <c r="CW37" s="621"/>
      <c r="CX37" s="621"/>
      <c r="CY37" s="622"/>
      <c r="CZ37" s="611">
        <v>0</v>
      </c>
      <c r="DA37" s="623"/>
      <c r="DB37" s="623"/>
      <c r="DC37" s="624"/>
      <c r="DD37" s="614">
        <v>2276</v>
      </c>
      <c r="DE37" s="621"/>
      <c r="DF37" s="621"/>
      <c r="DG37" s="621"/>
      <c r="DH37" s="621"/>
      <c r="DI37" s="621"/>
      <c r="DJ37" s="621"/>
      <c r="DK37" s="622"/>
      <c r="DL37" s="614">
        <v>2276</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2162500</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505358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3717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1637592</v>
      </c>
      <c r="CS38" s="609"/>
      <c r="CT38" s="609"/>
      <c r="CU38" s="609"/>
      <c r="CV38" s="609"/>
      <c r="CW38" s="609"/>
      <c r="CX38" s="609"/>
      <c r="CY38" s="610"/>
      <c r="CZ38" s="611">
        <v>6.5</v>
      </c>
      <c r="DA38" s="623"/>
      <c r="DB38" s="623"/>
      <c r="DC38" s="624"/>
      <c r="DD38" s="614">
        <v>1422283</v>
      </c>
      <c r="DE38" s="609"/>
      <c r="DF38" s="609"/>
      <c r="DG38" s="609"/>
      <c r="DH38" s="609"/>
      <c r="DI38" s="609"/>
      <c r="DJ38" s="609"/>
      <c r="DK38" s="610"/>
      <c r="DL38" s="614">
        <v>1228335</v>
      </c>
      <c r="DM38" s="609"/>
      <c r="DN38" s="609"/>
      <c r="DO38" s="609"/>
      <c r="DP38" s="609"/>
      <c r="DQ38" s="609"/>
      <c r="DR38" s="609"/>
      <c r="DS38" s="609"/>
      <c r="DT38" s="609"/>
      <c r="DU38" s="609"/>
      <c r="DV38" s="610"/>
      <c r="DW38" s="611">
        <v>8.6999999999999993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329444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5498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3297137</v>
      </c>
      <c r="CS39" s="621"/>
      <c r="CT39" s="621"/>
      <c r="CU39" s="621"/>
      <c r="CV39" s="621"/>
      <c r="CW39" s="621"/>
      <c r="CX39" s="621"/>
      <c r="CY39" s="622"/>
      <c r="CZ39" s="611">
        <v>13</v>
      </c>
      <c r="DA39" s="623"/>
      <c r="DB39" s="623"/>
      <c r="DC39" s="624"/>
      <c r="DD39" s="614">
        <v>1469776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67497</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1461984</v>
      </c>
      <c r="CS40" s="609"/>
      <c r="CT40" s="609"/>
      <c r="CU40" s="609"/>
      <c r="CV40" s="609"/>
      <c r="CW40" s="609"/>
      <c r="CX40" s="609"/>
      <c r="CY40" s="610"/>
      <c r="CZ40" s="611">
        <v>5.8</v>
      </c>
      <c r="DA40" s="623"/>
      <c r="DB40" s="623"/>
      <c r="DC40" s="624"/>
      <c r="DD40" s="614">
        <v>1154256</v>
      </c>
      <c r="DE40" s="609"/>
      <c r="DF40" s="609"/>
      <c r="DG40" s="609"/>
      <c r="DH40" s="609"/>
      <c r="DI40" s="609"/>
      <c r="DJ40" s="609"/>
      <c r="DK40" s="610"/>
      <c r="DL40" s="614">
        <v>936367</v>
      </c>
      <c r="DM40" s="609"/>
      <c r="DN40" s="609"/>
      <c r="DO40" s="609"/>
      <c r="DP40" s="609"/>
      <c r="DQ40" s="609"/>
      <c r="DR40" s="609"/>
      <c r="DS40" s="609"/>
      <c r="DT40" s="609"/>
      <c r="DU40" s="609"/>
      <c r="DV40" s="610"/>
      <c r="DW40" s="611">
        <v>6.6</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26512445</v>
      </c>
      <c r="S41" s="633"/>
      <c r="T41" s="633"/>
      <c r="U41" s="633"/>
      <c r="V41" s="633"/>
      <c r="W41" s="633"/>
      <c r="X41" s="633"/>
      <c r="Y41" s="636"/>
      <c r="Z41" s="637">
        <v>100</v>
      </c>
      <c r="AA41" s="637"/>
      <c r="AB41" s="637"/>
      <c r="AC41" s="637"/>
      <c r="AD41" s="638">
        <v>14087115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312928</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1266944</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424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3062631</v>
      </c>
      <c r="CS42" s="621"/>
      <c r="CT42" s="621"/>
      <c r="CU42" s="621"/>
      <c r="CV42" s="621"/>
      <c r="CW42" s="621"/>
      <c r="CX42" s="621"/>
      <c r="CY42" s="622"/>
      <c r="CZ42" s="611">
        <v>12.1</v>
      </c>
      <c r="DA42" s="623"/>
      <c r="DB42" s="623"/>
      <c r="DC42" s="624"/>
      <c r="DD42" s="614">
        <v>604113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77710</v>
      </c>
      <c r="CS43" s="621"/>
      <c r="CT43" s="621"/>
      <c r="CU43" s="621"/>
      <c r="CV43" s="621"/>
      <c r="CW43" s="621"/>
      <c r="CX43" s="621"/>
      <c r="CY43" s="622"/>
      <c r="CZ43" s="611">
        <v>0.3</v>
      </c>
      <c r="DA43" s="623"/>
      <c r="DB43" s="623"/>
      <c r="DC43" s="624"/>
      <c r="DD43" s="614">
        <v>77710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2923971</v>
      </c>
      <c r="CS44" s="609"/>
      <c r="CT44" s="609"/>
      <c r="CU44" s="609"/>
      <c r="CV44" s="609"/>
      <c r="CW44" s="609"/>
      <c r="CX44" s="609"/>
      <c r="CY44" s="610"/>
      <c r="CZ44" s="611">
        <v>11.6</v>
      </c>
      <c r="DA44" s="612"/>
      <c r="DB44" s="612"/>
      <c r="DC44" s="613"/>
      <c r="DD44" s="614">
        <v>582640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1421458</v>
      </c>
      <c r="CS45" s="621"/>
      <c r="CT45" s="621"/>
      <c r="CU45" s="621"/>
      <c r="CV45" s="621"/>
      <c r="CW45" s="621"/>
      <c r="CX45" s="621"/>
      <c r="CY45" s="622"/>
      <c r="CZ45" s="611">
        <v>5.6</v>
      </c>
      <c r="DA45" s="623"/>
      <c r="DB45" s="623"/>
      <c r="DC45" s="624"/>
      <c r="DD45" s="614">
        <v>147145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1333258</v>
      </c>
      <c r="CS46" s="609"/>
      <c r="CT46" s="609"/>
      <c r="CU46" s="609"/>
      <c r="CV46" s="609"/>
      <c r="CW46" s="609"/>
      <c r="CX46" s="609"/>
      <c r="CY46" s="610"/>
      <c r="CZ46" s="611">
        <v>5.3</v>
      </c>
      <c r="DA46" s="612"/>
      <c r="DB46" s="612"/>
      <c r="DC46" s="613"/>
      <c r="DD46" s="614">
        <v>370600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138660</v>
      </c>
      <c r="CS47" s="621"/>
      <c r="CT47" s="621"/>
      <c r="CU47" s="621"/>
      <c r="CV47" s="621"/>
      <c r="CW47" s="621"/>
      <c r="CX47" s="621"/>
      <c r="CY47" s="622"/>
      <c r="CZ47" s="611">
        <v>0.5</v>
      </c>
      <c r="DA47" s="623"/>
      <c r="DB47" s="623"/>
      <c r="DC47" s="624"/>
      <c r="DD47" s="614">
        <v>21473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25287434</v>
      </c>
      <c r="CS49" s="593"/>
      <c r="CT49" s="593"/>
      <c r="CU49" s="593"/>
      <c r="CV49" s="593"/>
      <c r="CW49" s="593"/>
      <c r="CX49" s="593"/>
      <c r="CY49" s="594"/>
      <c r="CZ49" s="595">
        <v>100</v>
      </c>
      <c r="DA49" s="596"/>
      <c r="DB49" s="596"/>
      <c r="DC49" s="597"/>
      <c r="DD49" s="598">
        <v>16824592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bX5YpKpJ/Xr4Kc6kfOUIr3ujUD167+c/jNGr/S5D70tz1Hkjs043+r3EUgEYFub96oOf6X3mcSSETjx5/al9Q==" saltValue="FeHMng/fMQddl3i2woK3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26416</v>
      </c>
      <c r="R7" s="1090"/>
      <c r="S7" s="1090"/>
      <c r="T7" s="1090"/>
      <c r="U7" s="1090"/>
      <c r="V7" s="1090">
        <v>25191</v>
      </c>
      <c r="W7" s="1090"/>
      <c r="X7" s="1090"/>
      <c r="Y7" s="1090"/>
      <c r="Z7" s="1090"/>
      <c r="AA7" s="1090">
        <v>1224</v>
      </c>
      <c r="AB7" s="1090"/>
      <c r="AC7" s="1090"/>
      <c r="AD7" s="1090"/>
      <c r="AE7" s="1091"/>
      <c r="AF7" s="1092">
        <v>1032</v>
      </c>
      <c r="AG7" s="1093"/>
      <c r="AH7" s="1093"/>
      <c r="AI7" s="1093"/>
      <c r="AJ7" s="1094"/>
      <c r="AK7" s="1095">
        <v>1668</v>
      </c>
      <c r="AL7" s="1096"/>
      <c r="AM7" s="1096"/>
      <c r="AN7" s="1096"/>
      <c r="AO7" s="1096"/>
      <c r="AP7" s="1096">
        <v>22026</v>
      </c>
      <c r="AQ7" s="1096"/>
      <c r="AR7" s="1096"/>
      <c r="AS7" s="1096"/>
      <c r="AT7" s="1096"/>
      <c r="AU7" s="1097" t="s">
        <v>564</v>
      </c>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567</v>
      </c>
      <c r="BT7" s="1087"/>
      <c r="BU7" s="1087"/>
      <c r="BV7" s="1087"/>
      <c r="BW7" s="1087"/>
      <c r="BX7" s="1087"/>
      <c r="BY7" s="1087"/>
      <c r="BZ7" s="1087"/>
      <c r="CA7" s="1087"/>
      <c r="CB7" s="1087"/>
      <c r="CC7" s="1087"/>
      <c r="CD7" s="1087"/>
      <c r="CE7" s="1087"/>
      <c r="CF7" s="1087"/>
      <c r="CG7" s="1099"/>
      <c r="CH7" s="1083">
        <v>1</v>
      </c>
      <c r="CI7" s="1084"/>
      <c r="CJ7" s="1084"/>
      <c r="CK7" s="1084"/>
      <c r="CL7" s="1085"/>
      <c r="CM7" s="1083">
        <v>12</v>
      </c>
      <c r="CN7" s="1084"/>
      <c r="CO7" s="1084"/>
      <c r="CP7" s="1084"/>
      <c r="CQ7" s="1085"/>
      <c r="CR7" s="1083">
        <v>13</v>
      </c>
      <c r="CS7" s="1084"/>
      <c r="CT7" s="1084"/>
      <c r="CU7" s="1084"/>
      <c r="CV7" s="1085"/>
      <c r="CW7" s="1083" t="s">
        <v>490</v>
      </c>
      <c r="CX7" s="1084"/>
      <c r="CY7" s="1084"/>
      <c r="CZ7" s="1084"/>
      <c r="DA7" s="1085"/>
      <c r="DB7" s="1083" t="s">
        <v>490</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29"/>
    </row>
    <row r="8" spans="1:131" s="230" customFormat="1" ht="26.25" customHeight="1" x14ac:dyDescent="0.2">
      <c r="A8" s="233">
        <v>2</v>
      </c>
      <c r="B8" s="1017" t="s">
        <v>375</v>
      </c>
      <c r="C8" s="1018"/>
      <c r="D8" s="1018"/>
      <c r="E8" s="1018"/>
      <c r="F8" s="1018"/>
      <c r="G8" s="1018"/>
      <c r="H8" s="1018"/>
      <c r="I8" s="1018"/>
      <c r="J8" s="1018"/>
      <c r="K8" s="1018"/>
      <c r="L8" s="1018"/>
      <c r="M8" s="1018"/>
      <c r="N8" s="1018"/>
      <c r="O8" s="1018"/>
      <c r="P8" s="1019"/>
      <c r="Q8" s="1025">
        <v>147</v>
      </c>
      <c r="R8" s="1026"/>
      <c r="S8" s="1026"/>
      <c r="T8" s="1026"/>
      <c r="U8" s="1026"/>
      <c r="V8" s="1026">
        <v>147</v>
      </c>
      <c r="W8" s="1026"/>
      <c r="X8" s="1026"/>
      <c r="Y8" s="1026"/>
      <c r="Z8" s="1026"/>
      <c r="AA8" s="1026">
        <v>1</v>
      </c>
      <c r="AB8" s="1026"/>
      <c r="AC8" s="1026"/>
      <c r="AD8" s="1026"/>
      <c r="AE8" s="1027"/>
      <c r="AF8" s="1022">
        <v>1</v>
      </c>
      <c r="AG8" s="1023"/>
      <c r="AH8" s="1023"/>
      <c r="AI8" s="1023"/>
      <c r="AJ8" s="1024"/>
      <c r="AK8" s="1067">
        <v>46</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t="s">
        <v>570</v>
      </c>
      <c r="BS8" s="979" t="s">
        <v>568</v>
      </c>
      <c r="BT8" s="980"/>
      <c r="BU8" s="980"/>
      <c r="BV8" s="980"/>
      <c r="BW8" s="980"/>
      <c r="BX8" s="980"/>
      <c r="BY8" s="980"/>
      <c r="BZ8" s="980"/>
      <c r="CA8" s="980"/>
      <c r="CB8" s="980"/>
      <c r="CC8" s="980"/>
      <c r="CD8" s="980"/>
      <c r="CE8" s="980"/>
      <c r="CF8" s="980"/>
      <c r="CG8" s="1001"/>
      <c r="CH8" s="976">
        <v>1</v>
      </c>
      <c r="CI8" s="977"/>
      <c r="CJ8" s="977"/>
      <c r="CK8" s="977"/>
      <c r="CL8" s="978"/>
      <c r="CM8" s="976">
        <v>-18</v>
      </c>
      <c r="CN8" s="977"/>
      <c r="CO8" s="977"/>
      <c r="CP8" s="977"/>
      <c r="CQ8" s="978"/>
      <c r="CR8" s="976">
        <v>8</v>
      </c>
      <c r="CS8" s="977"/>
      <c r="CT8" s="977"/>
      <c r="CU8" s="977"/>
      <c r="CV8" s="978"/>
      <c r="CW8" s="976" t="s">
        <v>490</v>
      </c>
      <c r="CX8" s="977"/>
      <c r="CY8" s="977"/>
      <c r="CZ8" s="977"/>
      <c r="DA8" s="978"/>
      <c r="DB8" s="976" t="s">
        <v>490</v>
      </c>
      <c r="DC8" s="977"/>
      <c r="DD8" s="977"/>
      <c r="DE8" s="977"/>
      <c r="DF8" s="978"/>
      <c r="DG8" s="976" t="s">
        <v>490</v>
      </c>
      <c r="DH8" s="977"/>
      <c r="DI8" s="977"/>
      <c r="DJ8" s="977"/>
      <c r="DK8" s="978"/>
      <c r="DL8" s="976" t="s">
        <v>490</v>
      </c>
      <c r="DM8" s="977"/>
      <c r="DN8" s="977"/>
      <c r="DO8" s="977"/>
      <c r="DP8" s="978"/>
      <c r="DQ8" s="976" t="s">
        <v>490</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569</v>
      </c>
      <c r="BT9" s="980"/>
      <c r="BU9" s="980"/>
      <c r="BV9" s="980"/>
      <c r="BW9" s="980"/>
      <c r="BX9" s="980"/>
      <c r="BY9" s="980"/>
      <c r="BZ9" s="980"/>
      <c r="CA9" s="980"/>
      <c r="CB9" s="980"/>
      <c r="CC9" s="980"/>
      <c r="CD9" s="980"/>
      <c r="CE9" s="980"/>
      <c r="CF9" s="980"/>
      <c r="CG9" s="1001"/>
      <c r="CH9" s="976">
        <v>0</v>
      </c>
      <c r="CI9" s="977"/>
      <c r="CJ9" s="977"/>
      <c r="CK9" s="977"/>
      <c r="CL9" s="978"/>
      <c r="CM9" s="976">
        <v>107</v>
      </c>
      <c r="CN9" s="977"/>
      <c r="CO9" s="977"/>
      <c r="CP9" s="977"/>
      <c r="CQ9" s="978"/>
      <c r="CR9" s="976">
        <v>100</v>
      </c>
      <c r="CS9" s="977"/>
      <c r="CT9" s="977"/>
      <c r="CU9" s="977"/>
      <c r="CV9" s="978"/>
      <c r="CW9" s="976" t="s">
        <v>490</v>
      </c>
      <c r="CX9" s="977"/>
      <c r="CY9" s="977"/>
      <c r="CZ9" s="977"/>
      <c r="DA9" s="978"/>
      <c r="DB9" s="976" t="s">
        <v>490</v>
      </c>
      <c r="DC9" s="977"/>
      <c r="DD9" s="977"/>
      <c r="DE9" s="977"/>
      <c r="DF9" s="978"/>
      <c r="DG9" s="976" t="s">
        <v>490</v>
      </c>
      <c r="DH9" s="977"/>
      <c r="DI9" s="977"/>
      <c r="DJ9" s="977"/>
      <c r="DK9" s="978"/>
      <c r="DL9" s="976" t="s">
        <v>490</v>
      </c>
      <c r="DM9" s="977"/>
      <c r="DN9" s="977"/>
      <c r="DO9" s="977"/>
      <c r="DP9" s="978"/>
      <c r="DQ9" s="976" t="s">
        <v>490</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26563</v>
      </c>
      <c r="R23" s="1048"/>
      <c r="S23" s="1048"/>
      <c r="T23" s="1048"/>
      <c r="U23" s="1048"/>
      <c r="V23" s="1048">
        <v>25338</v>
      </c>
      <c r="W23" s="1048"/>
      <c r="X23" s="1048"/>
      <c r="Y23" s="1048"/>
      <c r="Z23" s="1048"/>
      <c r="AA23" s="1048">
        <v>1225</v>
      </c>
      <c r="AB23" s="1048"/>
      <c r="AC23" s="1048"/>
      <c r="AD23" s="1048"/>
      <c r="AE23" s="1055"/>
      <c r="AF23" s="1056">
        <v>1033</v>
      </c>
      <c r="AG23" s="1048"/>
      <c r="AH23" s="1048"/>
      <c r="AI23" s="1048"/>
      <c r="AJ23" s="1057"/>
      <c r="AK23" s="1058"/>
      <c r="AL23" s="1059"/>
      <c r="AM23" s="1059"/>
      <c r="AN23" s="1059"/>
      <c r="AO23" s="1059"/>
      <c r="AP23" s="1048">
        <v>22026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3466</v>
      </c>
      <c r="R28" s="1038"/>
      <c r="S28" s="1038"/>
      <c r="T28" s="1038"/>
      <c r="U28" s="1038"/>
      <c r="V28" s="1038">
        <v>3391</v>
      </c>
      <c r="W28" s="1038"/>
      <c r="X28" s="1038"/>
      <c r="Y28" s="1038"/>
      <c r="Z28" s="1038"/>
      <c r="AA28" s="1038">
        <v>75</v>
      </c>
      <c r="AB28" s="1038"/>
      <c r="AC28" s="1038"/>
      <c r="AD28" s="1038"/>
      <c r="AE28" s="1039"/>
      <c r="AF28" s="1040">
        <v>75</v>
      </c>
      <c r="AG28" s="1038"/>
      <c r="AH28" s="1038"/>
      <c r="AI28" s="1038"/>
      <c r="AJ28" s="1041"/>
      <c r="AK28" s="1029">
        <v>354</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t="s">
        <v>565</v>
      </c>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632</v>
      </c>
      <c r="R29" s="1026"/>
      <c r="S29" s="1026"/>
      <c r="T29" s="1026"/>
      <c r="U29" s="1026"/>
      <c r="V29" s="1026">
        <v>619</v>
      </c>
      <c r="W29" s="1026"/>
      <c r="X29" s="1026"/>
      <c r="Y29" s="1026"/>
      <c r="Z29" s="1026"/>
      <c r="AA29" s="1026">
        <v>13</v>
      </c>
      <c r="AB29" s="1026"/>
      <c r="AC29" s="1026"/>
      <c r="AD29" s="1026"/>
      <c r="AE29" s="1027"/>
      <c r="AF29" s="1022">
        <v>13</v>
      </c>
      <c r="AG29" s="1023"/>
      <c r="AH29" s="1023"/>
      <c r="AI29" s="1023"/>
      <c r="AJ29" s="1024"/>
      <c r="AK29" s="967">
        <v>165</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242</v>
      </c>
      <c r="R30" s="1026"/>
      <c r="S30" s="1026"/>
      <c r="T30" s="1026"/>
      <c r="U30" s="1026"/>
      <c r="V30" s="1026">
        <v>227</v>
      </c>
      <c r="W30" s="1026"/>
      <c r="X30" s="1026"/>
      <c r="Y30" s="1026"/>
      <c r="Z30" s="1026"/>
      <c r="AA30" s="1026">
        <v>15</v>
      </c>
      <c r="AB30" s="1026"/>
      <c r="AC30" s="1026"/>
      <c r="AD30" s="1026"/>
      <c r="AE30" s="1027"/>
      <c r="AF30" s="1022">
        <v>15</v>
      </c>
      <c r="AG30" s="1023"/>
      <c r="AH30" s="1023"/>
      <c r="AI30" s="1023"/>
      <c r="AJ30" s="1024"/>
      <c r="AK30" s="967">
        <v>102</v>
      </c>
      <c r="AL30" s="958"/>
      <c r="AM30" s="958"/>
      <c r="AN30" s="958"/>
      <c r="AO30" s="958"/>
      <c r="AP30" s="958">
        <v>64</v>
      </c>
      <c r="AQ30" s="958"/>
      <c r="AR30" s="958"/>
      <c r="AS30" s="958"/>
      <c r="AT30" s="958"/>
      <c r="AU30" s="958">
        <v>27</v>
      </c>
      <c r="AV30" s="958"/>
      <c r="AW30" s="958"/>
      <c r="AX30" s="958"/>
      <c r="AY30" s="958"/>
      <c r="AZ30" s="1028" t="s">
        <v>554</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3907</v>
      </c>
      <c r="R31" s="1026"/>
      <c r="S31" s="1026"/>
      <c r="T31" s="1026"/>
      <c r="U31" s="1026"/>
      <c r="V31" s="1026">
        <v>3754</v>
      </c>
      <c r="W31" s="1026"/>
      <c r="X31" s="1026"/>
      <c r="Y31" s="1026"/>
      <c r="Z31" s="1026"/>
      <c r="AA31" s="1026">
        <v>153</v>
      </c>
      <c r="AB31" s="1026"/>
      <c r="AC31" s="1026"/>
      <c r="AD31" s="1026"/>
      <c r="AE31" s="1027"/>
      <c r="AF31" s="1022">
        <v>153</v>
      </c>
      <c r="AG31" s="1023"/>
      <c r="AH31" s="1023"/>
      <c r="AI31" s="1023"/>
      <c r="AJ31" s="1024"/>
      <c r="AK31" s="967">
        <v>618</v>
      </c>
      <c r="AL31" s="958"/>
      <c r="AM31" s="958"/>
      <c r="AN31" s="958"/>
      <c r="AO31" s="958"/>
      <c r="AP31" s="958" t="s">
        <v>554</v>
      </c>
      <c r="AQ31" s="958"/>
      <c r="AR31" s="958"/>
      <c r="AS31" s="958"/>
      <c r="AT31" s="958"/>
      <c r="AU31" s="958" t="s">
        <v>554</v>
      </c>
      <c r="AV31" s="958"/>
      <c r="AW31" s="958"/>
      <c r="AX31" s="958"/>
      <c r="AY31" s="958"/>
      <c r="AZ31" s="1028" t="s">
        <v>554</v>
      </c>
      <c r="BA31" s="1028"/>
      <c r="BB31" s="1028"/>
      <c r="BC31" s="1028"/>
      <c r="BD31" s="1028"/>
      <c r="BE31" s="959" t="s">
        <v>566</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393</v>
      </c>
      <c r="C32" s="1018"/>
      <c r="D32" s="1018"/>
      <c r="E32" s="1018"/>
      <c r="F32" s="1018"/>
      <c r="G32" s="1018"/>
      <c r="H32" s="1018"/>
      <c r="I32" s="1018"/>
      <c r="J32" s="1018"/>
      <c r="K32" s="1018"/>
      <c r="L32" s="1018"/>
      <c r="M32" s="1018"/>
      <c r="N32" s="1018"/>
      <c r="O32" s="1018"/>
      <c r="P32" s="1019"/>
      <c r="Q32" s="1025">
        <v>325</v>
      </c>
      <c r="R32" s="1026"/>
      <c r="S32" s="1026"/>
      <c r="T32" s="1026"/>
      <c r="U32" s="1026"/>
      <c r="V32" s="1026">
        <v>302</v>
      </c>
      <c r="W32" s="1026"/>
      <c r="X32" s="1026"/>
      <c r="Y32" s="1026"/>
      <c r="Z32" s="1026"/>
      <c r="AA32" s="1026">
        <v>23</v>
      </c>
      <c r="AB32" s="1026"/>
      <c r="AC32" s="1026"/>
      <c r="AD32" s="1026"/>
      <c r="AE32" s="1027"/>
      <c r="AF32" s="1022">
        <v>23</v>
      </c>
      <c r="AG32" s="1023"/>
      <c r="AH32" s="1023"/>
      <c r="AI32" s="1023"/>
      <c r="AJ32" s="1024"/>
      <c r="AK32" s="967">
        <v>113</v>
      </c>
      <c r="AL32" s="958"/>
      <c r="AM32" s="958"/>
      <c r="AN32" s="958"/>
      <c r="AO32" s="958"/>
      <c r="AP32" s="958">
        <v>114</v>
      </c>
      <c r="AQ32" s="958"/>
      <c r="AR32" s="958"/>
      <c r="AS32" s="958"/>
      <c r="AT32" s="958"/>
      <c r="AU32" s="958">
        <v>39</v>
      </c>
      <c r="AV32" s="958"/>
      <c r="AW32" s="958"/>
      <c r="AX32" s="958"/>
      <c r="AY32" s="958"/>
      <c r="AZ32" s="1028" t="s">
        <v>554</v>
      </c>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394</v>
      </c>
      <c r="C33" s="1018"/>
      <c r="D33" s="1018"/>
      <c r="E33" s="1018"/>
      <c r="F33" s="1018"/>
      <c r="G33" s="1018"/>
      <c r="H33" s="1018"/>
      <c r="I33" s="1018"/>
      <c r="J33" s="1018"/>
      <c r="K33" s="1018"/>
      <c r="L33" s="1018"/>
      <c r="M33" s="1018"/>
      <c r="N33" s="1018"/>
      <c r="O33" s="1018"/>
      <c r="P33" s="1019"/>
      <c r="Q33" s="1025">
        <v>847</v>
      </c>
      <c r="R33" s="1026"/>
      <c r="S33" s="1026"/>
      <c r="T33" s="1026"/>
      <c r="U33" s="1026"/>
      <c r="V33" s="1026">
        <v>1253</v>
      </c>
      <c r="W33" s="1026"/>
      <c r="X33" s="1026"/>
      <c r="Y33" s="1026"/>
      <c r="Z33" s="1026"/>
      <c r="AA33" s="1026">
        <v>-405</v>
      </c>
      <c r="AB33" s="1026"/>
      <c r="AC33" s="1026"/>
      <c r="AD33" s="1026"/>
      <c r="AE33" s="1027"/>
      <c r="AF33" s="1022">
        <v>840</v>
      </c>
      <c r="AG33" s="1023"/>
      <c r="AH33" s="1023"/>
      <c r="AI33" s="1023"/>
      <c r="AJ33" s="1024"/>
      <c r="AK33" s="967">
        <v>75</v>
      </c>
      <c r="AL33" s="958"/>
      <c r="AM33" s="958"/>
      <c r="AN33" s="958"/>
      <c r="AO33" s="958"/>
      <c r="AP33" s="958">
        <v>2818</v>
      </c>
      <c r="AQ33" s="958"/>
      <c r="AR33" s="958"/>
      <c r="AS33" s="958"/>
      <c r="AT33" s="958"/>
      <c r="AU33" s="958">
        <v>2221</v>
      </c>
      <c r="AV33" s="958"/>
      <c r="AW33" s="958"/>
      <c r="AX33" s="958"/>
      <c r="AY33" s="958"/>
      <c r="AZ33" s="1028" t="s">
        <v>554</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t="s">
        <v>396</v>
      </c>
      <c r="C34" s="1018"/>
      <c r="D34" s="1018"/>
      <c r="E34" s="1018"/>
      <c r="F34" s="1018"/>
      <c r="G34" s="1018"/>
      <c r="H34" s="1018"/>
      <c r="I34" s="1018"/>
      <c r="J34" s="1018"/>
      <c r="K34" s="1018"/>
      <c r="L34" s="1018"/>
      <c r="M34" s="1018"/>
      <c r="N34" s="1018"/>
      <c r="O34" s="1018"/>
      <c r="P34" s="1019"/>
      <c r="Q34" s="1025">
        <v>1173</v>
      </c>
      <c r="R34" s="1026"/>
      <c r="S34" s="1026"/>
      <c r="T34" s="1026"/>
      <c r="U34" s="1026"/>
      <c r="V34" s="1026">
        <v>1756</v>
      </c>
      <c r="W34" s="1026"/>
      <c r="X34" s="1026"/>
      <c r="Y34" s="1026"/>
      <c r="Z34" s="1026"/>
      <c r="AA34" s="1026">
        <v>-583</v>
      </c>
      <c r="AB34" s="1026"/>
      <c r="AC34" s="1026"/>
      <c r="AD34" s="1026"/>
      <c r="AE34" s="1027"/>
      <c r="AF34" s="1022">
        <v>289</v>
      </c>
      <c r="AG34" s="1023"/>
      <c r="AH34" s="1023"/>
      <c r="AI34" s="1023"/>
      <c r="AJ34" s="1024"/>
      <c r="AK34" s="967">
        <v>149</v>
      </c>
      <c r="AL34" s="958"/>
      <c r="AM34" s="958"/>
      <c r="AN34" s="958"/>
      <c r="AO34" s="958"/>
      <c r="AP34" s="958">
        <v>7114</v>
      </c>
      <c r="AQ34" s="958"/>
      <c r="AR34" s="958"/>
      <c r="AS34" s="958"/>
      <c r="AT34" s="958"/>
      <c r="AU34" s="958">
        <v>5869</v>
      </c>
      <c r="AV34" s="958"/>
      <c r="AW34" s="958"/>
      <c r="AX34" s="958"/>
      <c r="AY34" s="958"/>
      <c r="AZ34" s="1028" t="s">
        <v>554</v>
      </c>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t="s">
        <v>397</v>
      </c>
      <c r="C35" s="1018"/>
      <c r="D35" s="1018"/>
      <c r="E35" s="1018"/>
      <c r="F35" s="1018"/>
      <c r="G35" s="1018"/>
      <c r="H35" s="1018"/>
      <c r="I35" s="1018"/>
      <c r="J35" s="1018"/>
      <c r="K35" s="1018"/>
      <c r="L35" s="1018"/>
      <c r="M35" s="1018"/>
      <c r="N35" s="1018"/>
      <c r="O35" s="1018"/>
      <c r="P35" s="1019"/>
      <c r="Q35" s="1025">
        <v>518</v>
      </c>
      <c r="R35" s="1026"/>
      <c r="S35" s="1026"/>
      <c r="T35" s="1026"/>
      <c r="U35" s="1026"/>
      <c r="V35" s="1026">
        <v>473</v>
      </c>
      <c r="W35" s="1026"/>
      <c r="X35" s="1026"/>
      <c r="Y35" s="1026"/>
      <c r="Z35" s="1026"/>
      <c r="AA35" s="1026">
        <v>45</v>
      </c>
      <c r="AB35" s="1026"/>
      <c r="AC35" s="1026"/>
      <c r="AD35" s="1026"/>
      <c r="AE35" s="1027"/>
      <c r="AF35" s="1022">
        <v>117</v>
      </c>
      <c r="AG35" s="1023"/>
      <c r="AH35" s="1023"/>
      <c r="AI35" s="1023"/>
      <c r="AJ35" s="1024"/>
      <c r="AK35" s="967" t="s">
        <v>554</v>
      </c>
      <c r="AL35" s="958"/>
      <c r="AM35" s="958"/>
      <c r="AN35" s="958"/>
      <c r="AO35" s="958"/>
      <c r="AP35" s="958" t="s">
        <v>554</v>
      </c>
      <c r="AQ35" s="958"/>
      <c r="AR35" s="958"/>
      <c r="AS35" s="958"/>
      <c r="AT35" s="958"/>
      <c r="AU35" s="958" t="s">
        <v>554</v>
      </c>
      <c r="AV35" s="958"/>
      <c r="AW35" s="958"/>
      <c r="AX35" s="958"/>
      <c r="AY35" s="958"/>
      <c r="AZ35" s="1028" t="s">
        <v>554</v>
      </c>
      <c r="BA35" s="1028"/>
      <c r="BB35" s="1028"/>
      <c r="BC35" s="1028"/>
      <c r="BD35" s="1028"/>
      <c r="BE35" s="959" t="s">
        <v>395</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t="s">
        <v>398</v>
      </c>
      <c r="C36" s="1018"/>
      <c r="D36" s="1018"/>
      <c r="E36" s="1018"/>
      <c r="F36" s="1018"/>
      <c r="G36" s="1018"/>
      <c r="H36" s="1018"/>
      <c r="I36" s="1018"/>
      <c r="J36" s="1018"/>
      <c r="K36" s="1018"/>
      <c r="L36" s="1018"/>
      <c r="M36" s="1018"/>
      <c r="N36" s="1018"/>
      <c r="O36" s="1018"/>
      <c r="P36" s="1019"/>
      <c r="Q36" s="1025">
        <v>1289</v>
      </c>
      <c r="R36" s="1026"/>
      <c r="S36" s="1026"/>
      <c r="T36" s="1026"/>
      <c r="U36" s="1026"/>
      <c r="V36" s="1026">
        <v>1300</v>
      </c>
      <c r="W36" s="1026"/>
      <c r="X36" s="1026"/>
      <c r="Y36" s="1026"/>
      <c r="Z36" s="1026"/>
      <c r="AA36" s="1026">
        <v>-11</v>
      </c>
      <c r="AB36" s="1026"/>
      <c r="AC36" s="1026"/>
      <c r="AD36" s="1026"/>
      <c r="AE36" s="1027"/>
      <c r="AF36" s="1022" t="s">
        <v>122</v>
      </c>
      <c r="AG36" s="1023"/>
      <c r="AH36" s="1023"/>
      <c r="AI36" s="1023"/>
      <c r="AJ36" s="1024"/>
      <c r="AK36" s="967">
        <v>452</v>
      </c>
      <c r="AL36" s="958"/>
      <c r="AM36" s="958"/>
      <c r="AN36" s="958"/>
      <c r="AO36" s="958"/>
      <c r="AP36" s="958">
        <v>1348</v>
      </c>
      <c r="AQ36" s="958"/>
      <c r="AR36" s="958"/>
      <c r="AS36" s="958"/>
      <c r="AT36" s="958"/>
      <c r="AU36" s="958">
        <v>1159</v>
      </c>
      <c r="AV36" s="958"/>
      <c r="AW36" s="958"/>
      <c r="AX36" s="958"/>
      <c r="AY36" s="958"/>
      <c r="AZ36" s="1028" t="s">
        <v>554</v>
      </c>
      <c r="BA36" s="1028"/>
      <c r="BB36" s="1028"/>
      <c r="BC36" s="1028"/>
      <c r="BD36" s="1028"/>
      <c r="BE36" s="959" t="s">
        <v>395</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1525</v>
      </c>
      <c r="AG63" s="946"/>
      <c r="AH63" s="946"/>
      <c r="AI63" s="946"/>
      <c r="AJ63" s="1009"/>
      <c r="AK63" s="1010"/>
      <c r="AL63" s="950"/>
      <c r="AM63" s="950"/>
      <c r="AN63" s="950"/>
      <c r="AO63" s="950"/>
      <c r="AP63" s="946">
        <v>11458</v>
      </c>
      <c r="AQ63" s="946"/>
      <c r="AR63" s="946"/>
      <c r="AS63" s="946"/>
      <c r="AT63" s="946"/>
      <c r="AU63" s="946">
        <v>9315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555</v>
      </c>
      <c r="C68" s="973"/>
      <c r="D68" s="973"/>
      <c r="E68" s="973"/>
      <c r="F68" s="973"/>
      <c r="G68" s="973"/>
      <c r="H68" s="973"/>
      <c r="I68" s="973"/>
      <c r="J68" s="973"/>
      <c r="K68" s="973"/>
      <c r="L68" s="973"/>
      <c r="M68" s="973"/>
      <c r="N68" s="973"/>
      <c r="O68" s="973"/>
      <c r="P68" s="974"/>
      <c r="Q68" s="975">
        <v>63</v>
      </c>
      <c r="R68" s="969"/>
      <c r="S68" s="969"/>
      <c r="T68" s="969"/>
      <c r="U68" s="969"/>
      <c r="V68" s="969">
        <v>57</v>
      </c>
      <c r="W68" s="969"/>
      <c r="X68" s="969"/>
      <c r="Y68" s="969"/>
      <c r="Z68" s="969"/>
      <c r="AA68" s="969">
        <v>6</v>
      </c>
      <c r="AB68" s="969"/>
      <c r="AC68" s="969"/>
      <c r="AD68" s="969"/>
      <c r="AE68" s="969"/>
      <c r="AF68" s="969">
        <v>6</v>
      </c>
      <c r="AG68" s="969"/>
      <c r="AH68" s="969"/>
      <c r="AI68" s="969"/>
      <c r="AJ68" s="969"/>
      <c r="AK68" s="969" t="s">
        <v>554</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556</v>
      </c>
      <c r="C69" s="962"/>
      <c r="D69" s="962"/>
      <c r="E69" s="962"/>
      <c r="F69" s="962"/>
      <c r="G69" s="962"/>
      <c r="H69" s="962"/>
      <c r="I69" s="962"/>
      <c r="J69" s="962"/>
      <c r="K69" s="962"/>
      <c r="L69" s="962"/>
      <c r="M69" s="962"/>
      <c r="N69" s="962"/>
      <c r="O69" s="962"/>
      <c r="P69" s="963"/>
      <c r="Q69" s="964">
        <v>5949</v>
      </c>
      <c r="R69" s="958"/>
      <c r="S69" s="958"/>
      <c r="T69" s="958"/>
      <c r="U69" s="958"/>
      <c r="V69" s="958">
        <v>4240</v>
      </c>
      <c r="W69" s="958"/>
      <c r="X69" s="958"/>
      <c r="Y69" s="958"/>
      <c r="Z69" s="958"/>
      <c r="AA69" s="958">
        <v>1709</v>
      </c>
      <c r="AB69" s="958"/>
      <c r="AC69" s="958"/>
      <c r="AD69" s="958"/>
      <c r="AE69" s="958"/>
      <c r="AF69" s="958">
        <v>1709</v>
      </c>
      <c r="AG69" s="958"/>
      <c r="AH69" s="958"/>
      <c r="AI69" s="958"/>
      <c r="AJ69" s="958"/>
      <c r="AK69" s="958" t="s">
        <v>554</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557</v>
      </c>
      <c r="C70" s="962"/>
      <c r="D70" s="962"/>
      <c r="E70" s="962"/>
      <c r="F70" s="962"/>
      <c r="G70" s="962"/>
      <c r="H70" s="962"/>
      <c r="I70" s="962"/>
      <c r="J70" s="962"/>
      <c r="K70" s="962"/>
      <c r="L70" s="962"/>
      <c r="M70" s="962"/>
      <c r="N70" s="962"/>
      <c r="O70" s="962"/>
      <c r="P70" s="963"/>
      <c r="Q70" s="964">
        <v>264</v>
      </c>
      <c r="R70" s="958"/>
      <c r="S70" s="958"/>
      <c r="T70" s="958"/>
      <c r="U70" s="958"/>
      <c r="V70" s="958">
        <v>227</v>
      </c>
      <c r="W70" s="958"/>
      <c r="X70" s="958"/>
      <c r="Y70" s="958"/>
      <c r="Z70" s="958"/>
      <c r="AA70" s="958">
        <v>37</v>
      </c>
      <c r="AB70" s="958"/>
      <c r="AC70" s="958"/>
      <c r="AD70" s="958"/>
      <c r="AE70" s="958"/>
      <c r="AF70" s="958">
        <v>37</v>
      </c>
      <c r="AG70" s="958"/>
      <c r="AH70" s="958"/>
      <c r="AI70" s="958"/>
      <c r="AJ70" s="958"/>
      <c r="AK70" s="958" t="s">
        <v>554</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558</v>
      </c>
      <c r="C71" s="962"/>
      <c r="D71" s="962"/>
      <c r="E71" s="962"/>
      <c r="F71" s="962"/>
      <c r="G71" s="962"/>
      <c r="H71" s="962"/>
      <c r="I71" s="962"/>
      <c r="J71" s="962"/>
      <c r="K71" s="962"/>
      <c r="L71" s="962"/>
      <c r="M71" s="962"/>
      <c r="N71" s="962"/>
      <c r="O71" s="962"/>
      <c r="P71" s="963"/>
      <c r="Q71" s="964">
        <v>295194</v>
      </c>
      <c r="R71" s="958"/>
      <c r="S71" s="958"/>
      <c r="T71" s="958"/>
      <c r="U71" s="958"/>
      <c r="V71" s="958">
        <v>282398</v>
      </c>
      <c r="W71" s="958"/>
      <c r="X71" s="958"/>
      <c r="Y71" s="958"/>
      <c r="Z71" s="958"/>
      <c r="AA71" s="958">
        <v>12796</v>
      </c>
      <c r="AB71" s="958"/>
      <c r="AC71" s="958"/>
      <c r="AD71" s="958"/>
      <c r="AE71" s="958"/>
      <c r="AF71" s="958">
        <v>12796</v>
      </c>
      <c r="AG71" s="958"/>
      <c r="AH71" s="958"/>
      <c r="AI71" s="958"/>
      <c r="AJ71" s="958"/>
      <c r="AK71" s="958" t="s">
        <v>554</v>
      </c>
      <c r="AL71" s="958"/>
      <c r="AM71" s="958"/>
      <c r="AN71" s="958"/>
      <c r="AO71" s="958"/>
      <c r="AP71" s="958" t="s">
        <v>554</v>
      </c>
      <c r="AQ71" s="958"/>
      <c r="AR71" s="958"/>
      <c r="AS71" s="958"/>
      <c r="AT71" s="958"/>
      <c r="AU71" s="958" t="s">
        <v>554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14548</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121</v>
      </c>
      <c r="CS102" s="940"/>
      <c r="CT102" s="940"/>
      <c r="CU102" s="940"/>
      <c r="CV102" s="941"/>
      <c r="CW102" s="939" t="s">
        <v>490</v>
      </c>
      <c r="CX102" s="940"/>
      <c r="CY102" s="940"/>
      <c r="CZ102" s="940"/>
      <c r="DA102" s="941"/>
      <c r="DB102" s="939" t="s">
        <v>490</v>
      </c>
      <c r="DC102" s="940"/>
      <c r="DD102" s="940"/>
      <c r="DE102" s="940"/>
      <c r="DF102" s="941"/>
      <c r="DG102" s="939" t="s">
        <v>490</v>
      </c>
      <c r="DH102" s="940"/>
      <c r="DI102" s="940"/>
      <c r="DJ102" s="940"/>
      <c r="DK102" s="941"/>
      <c r="DL102" s="939" t="s">
        <v>490</v>
      </c>
      <c r="DM102" s="940"/>
      <c r="DN102" s="940"/>
      <c r="DO102" s="940"/>
      <c r="DP102" s="941"/>
      <c r="DQ102" s="939" t="s">
        <v>490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2752490</v>
      </c>
      <c r="AB110" s="876"/>
      <c r="AC110" s="876"/>
      <c r="AD110" s="876"/>
      <c r="AE110" s="877"/>
      <c r="AF110" s="878">
        <v>2606580</v>
      </c>
      <c r="AG110" s="876"/>
      <c r="AH110" s="876"/>
      <c r="AI110" s="876"/>
      <c r="AJ110" s="877"/>
      <c r="AK110" s="878">
        <v>2496931</v>
      </c>
      <c r="AL110" s="876"/>
      <c r="AM110" s="876"/>
      <c r="AN110" s="876"/>
      <c r="AO110" s="877"/>
      <c r="AP110" s="879">
        <v>22.7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22168462</v>
      </c>
      <c r="BR110" s="829"/>
      <c r="BS110" s="829"/>
      <c r="BT110" s="829"/>
      <c r="BU110" s="829"/>
      <c r="BV110" s="829">
        <v>22298517</v>
      </c>
      <c r="BW110" s="829"/>
      <c r="BX110" s="829"/>
      <c r="BY110" s="829"/>
      <c r="BZ110" s="829"/>
      <c r="CA110" s="829">
        <v>22026034</v>
      </c>
      <c r="CB110" s="829"/>
      <c r="CC110" s="829"/>
      <c r="CD110" s="829"/>
      <c r="CE110" s="829"/>
      <c r="CF110" s="853">
        <v>200.6</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46590</v>
      </c>
      <c r="BR111" s="804"/>
      <c r="BS111" s="804"/>
      <c r="BT111" s="804"/>
      <c r="BU111" s="804"/>
      <c r="BV111" s="804">
        <v>38825</v>
      </c>
      <c r="BW111" s="804"/>
      <c r="BX111" s="804"/>
      <c r="BY111" s="804"/>
      <c r="BZ111" s="804"/>
      <c r="CA111" s="804">
        <v>31060</v>
      </c>
      <c r="CB111" s="804"/>
      <c r="CC111" s="804"/>
      <c r="CD111" s="804"/>
      <c r="CE111" s="804"/>
      <c r="CF111" s="862">
        <v>0.3</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11724708</v>
      </c>
      <c r="BR112" s="804"/>
      <c r="BS112" s="804"/>
      <c r="BT112" s="804"/>
      <c r="BU112" s="804"/>
      <c r="BV112" s="804">
        <v>10599324</v>
      </c>
      <c r="BW112" s="804"/>
      <c r="BX112" s="804"/>
      <c r="BY112" s="804"/>
      <c r="BZ112" s="804"/>
      <c r="CA112" s="804">
        <v>9315816</v>
      </c>
      <c r="CB112" s="804"/>
      <c r="CC112" s="804"/>
      <c r="CD112" s="804"/>
      <c r="CE112" s="804"/>
      <c r="CF112" s="862">
        <v>84.8</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1582278</v>
      </c>
      <c r="AB113" s="906"/>
      <c r="AC113" s="906"/>
      <c r="AD113" s="906"/>
      <c r="AE113" s="907"/>
      <c r="AF113" s="908">
        <v>1619904</v>
      </c>
      <c r="AG113" s="906"/>
      <c r="AH113" s="906"/>
      <c r="AI113" s="906"/>
      <c r="AJ113" s="907"/>
      <c r="AK113" s="908">
        <v>1318591</v>
      </c>
      <c r="AL113" s="906"/>
      <c r="AM113" s="906"/>
      <c r="AN113" s="906"/>
      <c r="AO113" s="907"/>
      <c r="AP113" s="909">
        <v>12</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46590</v>
      </c>
      <c r="DH113" s="767"/>
      <c r="DI113" s="767"/>
      <c r="DJ113" s="767"/>
      <c r="DK113" s="768"/>
      <c r="DL113" s="769">
        <v>38825</v>
      </c>
      <c r="DM113" s="767"/>
      <c r="DN113" s="767"/>
      <c r="DO113" s="767"/>
      <c r="DP113" s="768"/>
      <c r="DQ113" s="769">
        <v>31060</v>
      </c>
      <c r="DR113" s="767"/>
      <c r="DS113" s="767"/>
      <c r="DT113" s="767"/>
      <c r="DU113" s="768"/>
      <c r="DV113" s="811">
        <v>0.3</v>
      </c>
      <c r="DW113" s="812"/>
      <c r="DX113" s="812"/>
      <c r="DY113" s="812"/>
      <c r="DZ113" s="813"/>
    </row>
    <row r="114" spans="1:130" s="224"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3783377</v>
      </c>
      <c r="BR114" s="804"/>
      <c r="BS114" s="804"/>
      <c r="BT114" s="804"/>
      <c r="BU114" s="804"/>
      <c r="BV114" s="804">
        <v>3596604</v>
      </c>
      <c r="BW114" s="804"/>
      <c r="BX114" s="804"/>
      <c r="BY114" s="804"/>
      <c r="BZ114" s="804"/>
      <c r="CA114" s="804">
        <v>3996016</v>
      </c>
      <c r="CB114" s="804"/>
      <c r="CC114" s="804"/>
      <c r="CD114" s="804"/>
      <c r="CE114" s="804"/>
      <c r="CF114" s="862">
        <v>36.4</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16373</v>
      </c>
      <c r="AB115" s="906"/>
      <c r="AC115" s="906"/>
      <c r="AD115" s="906"/>
      <c r="AE115" s="907"/>
      <c r="AF115" s="908">
        <v>7771</v>
      </c>
      <c r="AG115" s="906"/>
      <c r="AH115" s="906"/>
      <c r="AI115" s="906"/>
      <c r="AJ115" s="907"/>
      <c r="AK115" s="908">
        <v>7765</v>
      </c>
      <c r="AL115" s="906"/>
      <c r="AM115" s="906"/>
      <c r="AN115" s="906"/>
      <c r="AO115" s="907"/>
      <c r="AP115" s="909">
        <v>0.1</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4351141</v>
      </c>
      <c r="AB117" s="890"/>
      <c r="AC117" s="890"/>
      <c r="AD117" s="890"/>
      <c r="AE117" s="891"/>
      <c r="AF117" s="892">
        <v>4234255</v>
      </c>
      <c r="AG117" s="890"/>
      <c r="AH117" s="890"/>
      <c r="AI117" s="890"/>
      <c r="AJ117" s="891"/>
      <c r="AK117" s="892">
        <v>3823287</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445</v>
      </c>
      <c r="BP119" s="865"/>
      <c r="BQ119" s="866">
        <v>37723137</v>
      </c>
      <c r="BR119" s="832"/>
      <c r="BS119" s="832"/>
      <c r="BT119" s="832"/>
      <c r="BU119" s="832"/>
      <c r="BV119" s="832">
        <v>36533270</v>
      </c>
      <c r="BW119" s="832"/>
      <c r="BX119" s="832"/>
      <c r="BY119" s="832"/>
      <c r="BZ119" s="832"/>
      <c r="CA119" s="832">
        <v>35368926</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10766993</v>
      </c>
      <c r="BR120" s="829"/>
      <c r="BS120" s="829"/>
      <c r="BT120" s="829"/>
      <c r="BU120" s="829"/>
      <c r="BV120" s="829">
        <v>10560330</v>
      </c>
      <c r="BW120" s="829"/>
      <c r="BX120" s="829"/>
      <c r="BY120" s="829"/>
      <c r="BZ120" s="829"/>
      <c r="CA120" s="829">
        <v>11389017</v>
      </c>
      <c r="CB120" s="829"/>
      <c r="CC120" s="829"/>
      <c r="CD120" s="829"/>
      <c r="CE120" s="829"/>
      <c r="CF120" s="853">
        <v>103.7</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8519473</v>
      </c>
      <c r="DH120" s="829"/>
      <c r="DI120" s="829"/>
      <c r="DJ120" s="829"/>
      <c r="DK120" s="829"/>
      <c r="DL120" s="829">
        <v>7241207</v>
      </c>
      <c r="DM120" s="829"/>
      <c r="DN120" s="829"/>
      <c r="DO120" s="829"/>
      <c r="DP120" s="829"/>
      <c r="DQ120" s="829">
        <v>5869224</v>
      </c>
      <c r="DR120" s="829"/>
      <c r="DS120" s="829"/>
      <c r="DT120" s="829"/>
      <c r="DU120" s="829"/>
      <c r="DV120" s="830">
        <v>53.4</v>
      </c>
      <c r="DW120" s="830"/>
      <c r="DX120" s="830"/>
      <c r="DY120" s="830"/>
      <c r="DZ120" s="831"/>
    </row>
    <row r="121" spans="1:130" s="224"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7765</v>
      </c>
      <c r="AB121" s="767"/>
      <c r="AC121" s="767"/>
      <c r="AD121" s="767"/>
      <c r="AE121" s="768"/>
      <c r="AF121" s="769">
        <v>7765</v>
      </c>
      <c r="AG121" s="767"/>
      <c r="AH121" s="767"/>
      <c r="AI121" s="767"/>
      <c r="AJ121" s="768"/>
      <c r="AK121" s="769">
        <v>7765</v>
      </c>
      <c r="AL121" s="767"/>
      <c r="AM121" s="767"/>
      <c r="AN121" s="767"/>
      <c r="AO121" s="768"/>
      <c r="AP121" s="811">
        <v>0.1</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85014</v>
      </c>
      <c r="BR121" s="804"/>
      <c r="BS121" s="804"/>
      <c r="BT121" s="804"/>
      <c r="BU121" s="804"/>
      <c r="BV121" s="804">
        <v>53014</v>
      </c>
      <c r="BW121" s="804"/>
      <c r="BX121" s="804"/>
      <c r="BY121" s="804"/>
      <c r="BZ121" s="804"/>
      <c r="CA121" s="804">
        <v>33574</v>
      </c>
      <c r="CB121" s="804"/>
      <c r="CC121" s="804"/>
      <c r="CD121" s="804"/>
      <c r="CE121" s="804"/>
      <c r="CF121" s="862">
        <v>0.3</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1831176</v>
      </c>
      <c r="DH121" s="804"/>
      <c r="DI121" s="804"/>
      <c r="DJ121" s="804"/>
      <c r="DK121" s="804"/>
      <c r="DL121" s="804">
        <v>2048493</v>
      </c>
      <c r="DM121" s="804"/>
      <c r="DN121" s="804"/>
      <c r="DO121" s="804"/>
      <c r="DP121" s="804"/>
      <c r="DQ121" s="804">
        <v>2220798</v>
      </c>
      <c r="DR121" s="804"/>
      <c r="DS121" s="804"/>
      <c r="DT121" s="804"/>
      <c r="DU121" s="804"/>
      <c r="DV121" s="781">
        <v>20.2</v>
      </c>
      <c r="DW121" s="781"/>
      <c r="DX121" s="781"/>
      <c r="DY121" s="781"/>
      <c r="DZ121" s="782"/>
    </row>
    <row r="122" spans="1:130" s="224"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25723950</v>
      </c>
      <c r="BR122" s="832"/>
      <c r="BS122" s="832"/>
      <c r="BT122" s="832"/>
      <c r="BU122" s="832"/>
      <c r="BV122" s="832">
        <v>24846206</v>
      </c>
      <c r="BW122" s="832"/>
      <c r="BX122" s="832"/>
      <c r="BY122" s="832"/>
      <c r="BZ122" s="832"/>
      <c r="CA122" s="832">
        <v>23735199</v>
      </c>
      <c r="CB122" s="832"/>
      <c r="CC122" s="832"/>
      <c r="CD122" s="832"/>
      <c r="CE122" s="832"/>
      <c r="CF122" s="833">
        <v>216.1</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1336785</v>
      </c>
      <c r="DH122" s="804"/>
      <c r="DI122" s="804"/>
      <c r="DJ122" s="804"/>
      <c r="DK122" s="804"/>
      <c r="DL122" s="804">
        <v>1238129</v>
      </c>
      <c r="DM122" s="804"/>
      <c r="DN122" s="804"/>
      <c r="DO122" s="804"/>
      <c r="DP122" s="804"/>
      <c r="DQ122" s="804">
        <v>1159366</v>
      </c>
      <c r="DR122" s="804"/>
      <c r="DS122" s="804"/>
      <c r="DT122" s="804"/>
      <c r="DU122" s="804"/>
      <c r="DV122" s="781">
        <v>10.6</v>
      </c>
      <c r="DW122" s="781"/>
      <c r="DX122" s="781"/>
      <c r="DY122" s="781"/>
      <c r="DZ122" s="782"/>
    </row>
    <row r="123" spans="1:130" s="224"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453</v>
      </c>
      <c r="BP123" s="865"/>
      <c r="BQ123" s="819">
        <v>36575957</v>
      </c>
      <c r="BR123" s="820"/>
      <c r="BS123" s="820"/>
      <c r="BT123" s="820"/>
      <c r="BU123" s="820"/>
      <c r="BV123" s="820">
        <v>35459550</v>
      </c>
      <c r="BW123" s="820"/>
      <c r="BX123" s="820"/>
      <c r="BY123" s="820"/>
      <c r="BZ123" s="820"/>
      <c r="CA123" s="820">
        <v>35157790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20652</v>
      </c>
      <c r="DH123" s="767"/>
      <c r="DI123" s="767"/>
      <c r="DJ123" s="767"/>
      <c r="DK123" s="768"/>
      <c r="DL123" s="769">
        <v>41396</v>
      </c>
      <c r="DM123" s="767"/>
      <c r="DN123" s="767"/>
      <c r="DO123" s="767"/>
      <c r="DP123" s="768"/>
      <c r="DQ123" s="769">
        <v>39477</v>
      </c>
      <c r="DR123" s="767"/>
      <c r="DS123" s="767"/>
      <c r="DT123" s="767"/>
      <c r="DU123" s="768"/>
      <c r="DV123" s="811">
        <v>0.4</v>
      </c>
      <c r="DW123" s="812"/>
      <c r="DX123" s="812"/>
      <c r="DY123" s="812"/>
      <c r="DZ123" s="813"/>
    </row>
    <row r="124" spans="1:130" s="224"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10.1</v>
      </c>
      <c r="BR124" s="818"/>
      <c r="BS124" s="818"/>
      <c r="BT124" s="818"/>
      <c r="BU124" s="818"/>
      <c r="BV124" s="818">
        <v>9.8000000000000007</v>
      </c>
      <c r="BW124" s="818"/>
      <c r="BX124" s="818"/>
      <c r="BY124" s="818"/>
      <c r="BZ124" s="818"/>
      <c r="CA124" s="818">
        <v>1.9</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16622</v>
      </c>
      <c r="DH124" s="751"/>
      <c r="DI124" s="751"/>
      <c r="DJ124" s="751"/>
      <c r="DK124" s="752"/>
      <c r="DL124" s="753">
        <v>30099</v>
      </c>
      <c r="DM124" s="751"/>
      <c r="DN124" s="751"/>
      <c r="DO124" s="751"/>
      <c r="DP124" s="752"/>
      <c r="DQ124" s="753">
        <v>26951</v>
      </c>
      <c r="DR124" s="751"/>
      <c r="DS124" s="751"/>
      <c r="DT124" s="751"/>
      <c r="DU124" s="752"/>
      <c r="DV124" s="835">
        <v>0.2</v>
      </c>
      <c r="DW124" s="836"/>
      <c r="DX124" s="836"/>
      <c r="DY124" s="836"/>
      <c r="DZ124" s="837"/>
    </row>
    <row r="125" spans="1:130" s="224"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8593</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v>
      </c>
      <c r="AB127" s="767"/>
      <c r="AC127" s="767"/>
      <c r="AD127" s="767"/>
      <c r="AE127" s="768"/>
      <c r="AF127" s="769">
        <v>6</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45058</v>
      </c>
      <c r="AB128" s="788"/>
      <c r="AC128" s="788"/>
      <c r="AD128" s="788"/>
      <c r="AE128" s="789"/>
      <c r="AF128" s="790">
        <v>33036</v>
      </c>
      <c r="AG128" s="788"/>
      <c r="AH128" s="788"/>
      <c r="AI128" s="788"/>
      <c r="AJ128" s="789"/>
      <c r="AK128" s="790">
        <v>20120</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12.89</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14379088</v>
      </c>
      <c r="AB129" s="767"/>
      <c r="AC129" s="767"/>
      <c r="AD129" s="767"/>
      <c r="AE129" s="768"/>
      <c r="AF129" s="769">
        <v>13775969</v>
      </c>
      <c r="AG129" s="767"/>
      <c r="AH129" s="767"/>
      <c r="AI129" s="767"/>
      <c r="AJ129" s="768"/>
      <c r="AK129" s="769">
        <v>13653569</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17.89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3105561</v>
      </c>
      <c r="AB130" s="767"/>
      <c r="AC130" s="767"/>
      <c r="AD130" s="767"/>
      <c r="AE130" s="768"/>
      <c r="AF130" s="769">
        <v>2875226</v>
      </c>
      <c r="AG130" s="767"/>
      <c r="AH130" s="767"/>
      <c r="AI130" s="767"/>
      <c r="AJ130" s="768"/>
      <c r="AK130" s="769">
        <v>2672662</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11273527</v>
      </c>
      <c r="AB131" s="751"/>
      <c r="AC131" s="751"/>
      <c r="AD131" s="751"/>
      <c r="AE131" s="752"/>
      <c r="AF131" s="753">
        <v>10900743</v>
      </c>
      <c r="AG131" s="751"/>
      <c r="AH131" s="751"/>
      <c r="AI131" s="751"/>
      <c r="AJ131" s="752"/>
      <c r="AK131" s="753">
        <v>10980907</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v>1.9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10.64903646</v>
      </c>
      <c r="AB132" s="732"/>
      <c r="AC132" s="732"/>
      <c r="AD132" s="732"/>
      <c r="AE132" s="733"/>
      <c r="AF132" s="734">
        <v>12.16424422</v>
      </c>
      <c r="AG132" s="732"/>
      <c r="AH132" s="732"/>
      <c r="AI132" s="732"/>
      <c r="AJ132" s="733"/>
      <c r="AK132" s="734">
        <v>10.295187820000001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11.7</v>
      </c>
      <c r="AB133" s="711"/>
      <c r="AC133" s="711"/>
      <c r="AD133" s="711"/>
      <c r="AE133" s="712"/>
      <c r="AF133" s="710">
        <v>11.6</v>
      </c>
      <c r="AG133" s="711"/>
      <c r="AH133" s="711"/>
      <c r="AI133" s="711"/>
      <c r="AJ133" s="712"/>
      <c r="AK133" s="710">
        <v>11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hdp5VWyYyJjaizUotTnmH5h83qHesDIjk8BbbuIk6IXwau86a8Szxeapw/DV+cJiINajqAccDQkxD+zjt4dcQ==" saltValue="gyjC35Biwjo7ztToUeIw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CCm+CuI/nguh88AmkysJmMhz5N9Qom2Dw2y9UaIR49F/JuE8e7X0Lx3hAHxSLnZXiXz8zi92uXsPHPtPYfRtA==" saltValue="oEalIpT2PXQ5CveoaUrc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khIY+pXrS8PVQwORDc/AiQJuEhsyaogxrSiYczVZk76omaXhN9D6ddITFF6M9T5z9dJ94+CytVg59BEhrTAqw==" saltValue="GkHLQyuAqcjFHnuqr0Oa3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5" t="s">
        <v>482</v>
      </c>
      <c r="AP7" s="265"/>
      <c r="AQ7" s="266" t="s">
        <v>483</v>
      </c>
      <c r="AR7" s="267"/>
    </row>
    <row r="8" spans="1:46" ht="13.2" x14ac:dyDescent="0.2">
      <c r="A8" s="259"/>
      <c r="AK8" s="268"/>
      <c r="AL8" s="269"/>
      <c r="AM8" s="269"/>
      <c r="AN8" s="270"/>
      <c r="AO8" s="1106"/>
      <c r="AP8" s="271" t="s">
        <v>484</v>
      </c>
      <c r="AQ8" s="272" t="s">
        <v>485</v>
      </c>
      <c r="AR8" s="273" t="s">
        <v>486</v>
      </c>
    </row>
    <row r="9" spans="1:46" ht="13.2" x14ac:dyDescent="0.2">
      <c r="A9" s="259"/>
      <c r="AK9" s="1117" t="s">
        <v>487</v>
      </c>
      <c r="AL9" s="1118"/>
      <c r="AM9" s="1118"/>
      <c r="AN9" s="1119"/>
      <c r="AO9" s="274">
        <v>3945171</v>
      </c>
      <c r="AP9" s="274">
        <v>133757</v>
      </c>
      <c r="AQ9" s="275">
        <v>90328</v>
      </c>
      <c r="AR9" s="276">
        <v>48.1</v>
      </c>
    </row>
    <row r="10" spans="1:46" ht="13.5" customHeight="1" x14ac:dyDescent="0.2">
      <c r="A10" s="259"/>
      <c r="AK10" s="1117" t="s">
        <v>488</v>
      </c>
      <c r="AL10" s="1118"/>
      <c r="AM10" s="1118"/>
      <c r="AN10" s="1119"/>
      <c r="AO10" s="277">
        <v>179</v>
      </c>
      <c r="AP10" s="277">
        <v>6</v>
      </c>
      <c r="AQ10" s="278">
        <v>7878</v>
      </c>
      <c r="AR10" s="279">
        <v>-99.9</v>
      </c>
    </row>
    <row r="11" spans="1:46" ht="13.5" customHeight="1" x14ac:dyDescent="0.2">
      <c r="A11" s="259"/>
      <c r="AK11" s="1117" t="s">
        <v>489</v>
      </c>
      <c r="AL11" s="1118"/>
      <c r="AM11" s="1118"/>
      <c r="AN11" s="1119"/>
      <c r="AO11" s="277" t="s">
        <v>490</v>
      </c>
      <c r="AP11" s="277" t="s">
        <v>490</v>
      </c>
      <c r="AQ11" s="278">
        <v>2111</v>
      </c>
      <c r="AR11" s="279" t="s">
        <v>490</v>
      </c>
    </row>
    <row r="12" spans="1:46" ht="13.5" customHeight="1" x14ac:dyDescent="0.2">
      <c r="A12" s="259"/>
      <c r="AK12" s="1117" t="s">
        <v>491</v>
      </c>
      <c r="AL12" s="1118"/>
      <c r="AM12" s="1118"/>
      <c r="AN12" s="1119"/>
      <c r="AO12" s="277" t="s">
        <v>490</v>
      </c>
      <c r="AP12" s="277" t="s">
        <v>490</v>
      </c>
      <c r="AQ12" s="278">
        <v>26</v>
      </c>
      <c r="AR12" s="279" t="s">
        <v>490</v>
      </c>
    </row>
    <row r="13" spans="1:46" ht="13.5" customHeight="1" x14ac:dyDescent="0.2">
      <c r="A13" s="259"/>
      <c r="AK13" s="1117" t="s">
        <v>492</v>
      </c>
      <c r="AL13" s="1118"/>
      <c r="AM13" s="1118"/>
      <c r="AN13" s="1119"/>
      <c r="AO13" s="277">
        <v>140076</v>
      </c>
      <c r="AP13" s="277">
        <v>4749</v>
      </c>
      <c r="AQ13" s="278">
        <v>2999</v>
      </c>
      <c r="AR13" s="279">
        <v>58.4</v>
      </c>
    </row>
    <row r="14" spans="1:46" ht="13.5" customHeight="1" x14ac:dyDescent="0.2">
      <c r="A14" s="259"/>
      <c r="AK14" s="1117" t="s">
        <v>493</v>
      </c>
      <c r="AL14" s="1118"/>
      <c r="AM14" s="1118"/>
      <c r="AN14" s="1119"/>
      <c r="AO14" s="277">
        <v>77710</v>
      </c>
      <c r="AP14" s="277">
        <v>2635</v>
      </c>
      <c r="AQ14" s="278">
        <v>1839</v>
      </c>
      <c r="AR14" s="279">
        <v>43.3</v>
      </c>
    </row>
    <row r="15" spans="1:46" ht="13.5" customHeight="1" x14ac:dyDescent="0.2">
      <c r="A15" s="259"/>
      <c r="AK15" s="1120" t="s">
        <v>494</v>
      </c>
      <c r="AL15" s="1121"/>
      <c r="AM15" s="1121"/>
      <c r="AN15" s="1122"/>
      <c r="AO15" s="277">
        <v>-224944</v>
      </c>
      <c r="AP15" s="277">
        <v>-7627</v>
      </c>
      <c r="AQ15" s="278">
        <v>-5426</v>
      </c>
      <c r="AR15" s="279">
        <v>40.6</v>
      </c>
    </row>
    <row r="16" spans="1:46" ht="13.2" x14ac:dyDescent="0.2">
      <c r="A16" s="259"/>
      <c r="AK16" s="1120" t="s">
        <v>177</v>
      </c>
      <c r="AL16" s="1121"/>
      <c r="AM16" s="1121"/>
      <c r="AN16" s="1122"/>
      <c r="AO16" s="277">
        <v>3938192</v>
      </c>
      <c r="AP16" s="277">
        <v>133521</v>
      </c>
      <c r="AQ16" s="278">
        <v>99756</v>
      </c>
      <c r="AR16" s="279">
        <v>33.799999999999997</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23" t="s">
        <v>499</v>
      </c>
      <c r="AL21" s="1124"/>
      <c r="AM21" s="1124"/>
      <c r="AN21" s="1125"/>
      <c r="AO21" s="289">
        <v>15.63</v>
      </c>
      <c r="AP21" s="290">
        <v>9.01</v>
      </c>
      <c r="AQ21" s="291">
        <v>6.62</v>
      </c>
      <c r="AS21" s="292"/>
      <c r="AT21" s="288"/>
    </row>
    <row r="22" spans="1:46" s="260" customFormat="1" ht="13.2" x14ac:dyDescent="0.2">
      <c r="A22" s="288"/>
      <c r="AK22" s="1123" t="s">
        <v>500</v>
      </c>
      <c r="AL22" s="1124"/>
      <c r="AM22" s="1124"/>
      <c r="AN22" s="1125"/>
      <c r="AO22" s="293">
        <v>97.3</v>
      </c>
      <c r="AP22" s="294">
        <v>97.5</v>
      </c>
      <c r="AQ22" s="295">
        <v>-0.2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5" t="s">
        <v>482</v>
      </c>
      <c r="AP30" s="265"/>
      <c r="AQ30" s="266" t="s">
        <v>483</v>
      </c>
      <c r="AR30" s="267"/>
    </row>
    <row r="31" spans="1:46" ht="13.2" x14ac:dyDescent="0.2">
      <c r="A31" s="259"/>
      <c r="AK31" s="268"/>
      <c r="AL31" s="269"/>
      <c r="AM31" s="269"/>
      <c r="AN31" s="270"/>
      <c r="AO31" s="1106"/>
      <c r="AP31" s="271" t="s">
        <v>484</v>
      </c>
      <c r="AQ31" s="272" t="s">
        <v>485</v>
      </c>
      <c r="AR31" s="273" t="s">
        <v>486</v>
      </c>
    </row>
    <row r="32" spans="1:46" ht="27" customHeight="1" x14ac:dyDescent="0.2">
      <c r="A32" s="259"/>
      <c r="AK32" s="1107" t="s">
        <v>504</v>
      </c>
      <c r="AL32" s="1108"/>
      <c r="AM32" s="1108"/>
      <c r="AN32" s="1109"/>
      <c r="AO32" s="303">
        <v>2496931</v>
      </c>
      <c r="AP32" s="303">
        <v>84656</v>
      </c>
      <c r="AQ32" s="304">
        <v>56025</v>
      </c>
      <c r="AR32" s="305">
        <v>51.1</v>
      </c>
    </row>
    <row r="33" spans="1:46" ht="13.5" customHeight="1" x14ac:dyDescent="0.2">
      <c r="A33" s="259"/>
      <c r="AK33" s="1107" t="s">
        <v>505</v>
      </c>
      <c r="AL33" s="1108"/>
      <c r="AM33" s="1108"/>
      <c r="AN33" s="1109"/>
      <c r="AO33" s="303" t="s">
        <v>490</v>
      </c>
      <c r="AP33" s="303" t="s">
        <v>490</v>
      </c>
      <c r="AQ33" s="304" t="s">
        <v>490</v>
      </c>
      <c r="AR33" s="305" t="s">
        <v>490</v>
      </c>
    </row>
    <row r="34" spans="1:46" ht="27" customHeight="1" x14ac:dyDescent="0.2">
      <c r="A34" s="259"/>
      <c r="AK34" s="1107" t="s">
        <v>506</v>
      </c>
      <c r="AL34" s="1108"/>
      <c r="AM34" s="1108"/>
      <c r="AN34" s="1109"/>
      <c r="AO34" s="303" t="s">
        <v>490</v>
      </c>
      <c r="AP34" s="303" t="s">
        <v>490</v>
      </c>
      <c r="AQ34" s="304" t="s">
        <v>490</v>
      </c>
      <c r="AR34" s="305" t="s">
        <v>490</v>
      </c>
    </row>
    <row r="35" spans="1:46" ht="27" customHeight="1" x14ac:dyDescent="0.2">
      <c r="A35" s="259"/>
      <c r="AK35" s="1107" t="s">
        <v>507</v>
      </c>
      <c r="AL35" s="1108"/>
      <c r="AM35" s="1108"/>
      <c r="AN35" s="1109"/>
      <c r="AO35" s="303">
        <v>1318591</v>
      </c>
      <c r="AP35" s="303">
        <v>44706</v>
      </c>
      <c r="AQ35" s="304">
        <v>18604</v>
      </c>
      <c r="AR35" s="305">
        <v>140.30000000000001</v>
      </c>
    </row>
    <row r="36" spans="1:46" ht="27" customHeight="1" x14ac:dyDescent="0.2">
      <c r="A36" s="259"/>
      <c r="AK36" s="1107" t="s">
        <v>508</v>
      </c>
      <c r="AL36" s="1108"/>
      <c r="AM36" s="1108"/>
      <c r="AN36" s="1109"/>
      <c r="AO36" s="303" t="s">
        <v>490</v>
      </c>
      <c r="AP36" s="303" t="s">
        <v>490</v>
      </c>
      <c r="AQ36" s="304">
        <v>2667</v>
      </c>
      <c r="AR36" s="305" t="s">
        <v>490</v>
      </c>
    </row>
    <row r="37" spans="1:46" ht="13.5" customHeight="1" x14ac:dyDescent="0.2">
      <c r="A37" s="259"/>
      <c r="AK37" s="1107" t="s">
        <v>509</v>
      </c>
      <c r="AL37" s="1108"/>
      <c r="AM37" s="1108"/>
      <c r="AN37" s="1109"/>
      <c r="AO37" s="303">
        <v>7765</v>
      </c>
      <c r="AP37" s="303">
        <v>263</v>
      </c>
      <c r="AQ37" s="304">
        <v>441</v>
      </c>
      <c r="AR37" s="305">
        <v>-40.4</v>
      </c>
    </row>
    <row r="38" spans="1:46" ht="27" customHeight="1" x14ac:dyDescent="0.2">
      <c r="A38" s="259"/>
      <c r="AK38" s="1110" t="s">
        <v>510</v>
      </c>
      <c r="AL38" s="1111"/>
      <c r="AM38" s="1111"/>
      <c r="AN38" s="1112"/>
      <c r="AO38" s="306" t="s">
        <v>490</v>
      </c>
      <c r="AP38" s="306" t="s">
        <v>490</v>
      </c>
      <c r="AQ38" s="307">
        <v>6</v>
      </c>
      <c r="AR38" s="295" t="s">
        <v>490</v>
      </c>
      <c r="AS38" s="302"/>
    </row>
    <row r="39" spans="1:46" ht="13.2" x14ac:dyDescent="0.2">
      <c r="A39" s="259"/>
      <c r="AK39" s="1110" t="s">
        <v>511</v>
      </c>
      <c r="AL39" s="1111"/>
      <c r="AM39" s="1111"/>
      <c r="AN39" s="1112"/>
      <c r="AO39" s="303">
        <v>-20120</v>
      </c>
      <c r="AP39" s="303">
        <v>-682</v>
      </c>
      <c r="AQ39" s="304">
        <v>-4261</v>
      </c>
      <c r="AR39" s="305">
        <v>-84</v>
      </c>
      <c r="AS39" s="302"/>
    </row>
    <row r="40" spans="1:46" ht="27" customHeight="1" x14ac:dyDescent="0.2">
      <c r="A40" s="259"/>
      <c r="AK40" s="1107" t="s">
        <v>512</v>
      </c>
      <c r="AL40" s="1108"/>
      <c r="AM40" s="1108"/>
      <c r="AN40" s="1109"/>
      <c r="AO40" s="303">
        <v>-2672662</v>
      </c>
      <c r="AP40" s="303">
        <v>-90614</v>
      </c>
      <c r="AQ40" s="304">
        <v>-49695</v>
      </c>
      <c r="AR40" s="305">
        <v>82.3</v>
      </c>
      <c r="AS40" s="302"/>
    </row>
    <row r="41" spans="1:46" ht="13.2" x14ac:dyDescent="0.2">
      <c r="A41" s="259"/>
      <c r="AK41" s="1113" t="s">
        <v>287</v>
      </c>
      <c r="AL41" s="1114"/>
      <c r="AM41" s="1114"/>
      <c r="AN41" s="1115"/>
      <c r="AO41" s="303">
        <v>1130505</v>
      </c>
      <c r="AP41" s="303">
        <v>38329</v>
      </c>
      <c r="AQ41" s="304">
        <v>23786</v>
      </c>
      <c r="AR41" s="305">
        <v>61.1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00" t="s">
        <v>482</v>
      </c>
      <c r="AN49" s="1102" t="s">
        <v>515</v>
      </c>
      <c r="AO49" s="1103"/>
      <c r="AP49" s="1103"/>
      <c r="AQ49" s="1103"/>
      <c r="AR49" s="1104"/>
    </row>
    <row r="50" spans="1:44" ht="13.2" x14ac:dyDescent="0.2">
      <c r="A50" s="259"/>
      <c r="AK50" s="317"/>
      <c r="AL50" s="318"/>
      <c r="AM50" s="1101"/>
      <c r="AN50" s="319" t="s">
        <v>516</v>
      </c>
      <c r="AO50" s="320" t="s">
        <v>517</v>
      </c>
      <c r="AP50" s="321" t="s">
        <v>518</v>
      </c>
      <c r="AQ50" s="322" t="s">
        <v>519</v>
      </c>
      <c r="AR50" s="323" t="s">
        <v>520</v>
      </c>
    </row>
    <row r="51" spans="1:44" ht="13.2" x14ac:dyDescent="0.2">
      <c r="A51" s="259"/>
      <c r="AK51" s="315" t="s">
        <v>521</v>
      </c>
      <c r="AL51" s="316"/>
      <c r="AM51" s="324">
        <v>3515269</v>
      </c>
      <c r="AN51" s="325">
        <v>109825</v>
      </c>
      <c r="AO51" s="326">
        <v>-17.3</v>
      </c>
      <c r="AP51" s="327">
        <v>79288</v>
      </c>
      <c r="AQ51" s="328">
        <v>21.8</v>
      </c>
      <c r="AR51" s="329">
        <v>-39.1</v>
      </c>
    </row>
    <row r="52" spans="1:44" ht="13.2" x14ac:dyDescent="0.2">
      <c r="A52" s="259"/>
      <c r="AK52" s="330"/>
      <c r="AL52" s="331" t="s">
        <v>522</v>
      </c>
      <c r="AM52" s="332">
        <v>2266687</v>
      </c>
      <c r="AN52" s="333">
        <v>70816</v>
      </c>
      <c r="AO52" s="334">
        <v>-12.4</v>
      </c>
      <c r="AP52" s="335">
        <v>41870</v>
      </c>
      <c r="AQ52" s="336">
        <v>9.6</v>
      </c>
      <c r="AR52" s="337">
        <v>-22</v>
      </c>
    </row>
    <row r="53" spans="1:44" ht="13.2" x14ac:dyDescent="0.2">
      <c r="A53" s="259"/>
      <c r="AK53" s="315" t="s">
        <v>523</v>
      </c>
      <c r="AL53" s="316"/>
      <c r="AM53" s="324">
        <v>3048095</v>
      </c>
      <c r="AN53" s="325">
        <v>97119</v>
      </c>
      <c r="AO53" s="326">
        <v>-11.6</v>
      </c>
      <c r="AP53" s="327">
        <v>84962</v>
      </c>
      <c r="AQ53" s="328">
        <v>7.2</v>
      </c>
      <c r="AR53" s="329">
        <v>-18.8</v>
      </c>
    </row>
    <row r="54" spans="1:44" ht="13.2" x14ac:dyDescent="0.2">
      <c r="A54" s="259"/>
      <c r="AK54" s="330"/>
      <c r="AL54" s="331" t="s">
        <v>522</v>
      </c>
      <c r="AM54" s="332">
        <v>1085986</v>
      </c>
      <c r="AN54" s="333">
        <v>34602</v>
      </c>
      <c r="AO54" s="334">
        <v>-51.1</v>
      </c>
      <c r="AP54" s="335">
        <v>42793</v>
      </c>
      <c r="AQ54" s="336">
        <v>2.2000000000000002</v>
      </c>
      <c r="AR54" s="337">
        <v>-53.3</v>
      </c>
    </row>
    <row r="55" spans="1:44" ht="13.2" x14ac:dyDescent="0.2">
      <c r="A55" s="259"/>
      <c r="AK55" s="315" t="s">
        <v>524</v>
      </c>
      <c r="AL55" s="316"/>
      <c r="AM55" s="324">
        <v>4695596</v>
      </c>
      <c r="AN55" s="325">
        <v>152762</v>
      </c>
      <c r="AO55" s="326">
        <v>57.3</v>
      </c>
      <c r="AP55" s="327">
        <v>69604</v>
      </c>
      <c r="AQ55" s="328">
        <v>-18.100000000000001</v>
      </c>
      <c r="AR55" s="329">
        <v>75.400000000000006</v>
      </c>
    </row>
    <row r="56" spans="1:44" ht="13.2" x14ac:dyDescent="0.2">
      <c r="A56" s="259"/>
      <c r="AK56" s="330"/>
      <c r="AL56" s="331" t="s">
        <v>522</v>
      </c>
      <c r="AM56" s="332">
        <v>1997352</v>
      </c>
      <c r="AN56" s="333">
        <v>64980</v>
      </c>
      <c r="AO56" s="334">
        <v>87.8</v>
      </c>
      <c r="AP56" s="335">
        <v>36247</v>
      </c>
      <c r="AQ56" s="336">
        <v>-15.3</v>
      </c>
      <c r="AR56" s="337">
        <v>103.1</v>
      </c>
    </row>
    <row r="57" spans="1:44" ht="13.2" x14ac:dyDescent="0.2">
      <c r="A57" s="259"/>
      <c r="AK57" s="315" t="s">
        <v>525</v>
      </c>
      <c r="AL57" s="316"/>
      <c r="AM57" s="324">
        <v>3149504</v>
      </c>
      <c r="AN57" s="325">
        <v>104572</v>
      </c>
      <c r="AO57" s="326">
        <v>-31.5</v>
      </c>
      <c r="AP57" s="327">
        <v>68410</v>
      </c>
      <c r="AQ57" s="328">
        <v>-1.7</v>
      </c>
      <c r="AR57" s="329">
        <v>-29.8</v>
      </c>
    </row>
    <row r="58" spans="1:44" ht="13.2" x14ac:dyDescent="0.2">
      <c r="A58" s="259"/>
      <c r="AK58" s="330"/>
      <c r="AL58" s="331" t="s">
        <v>522</v>
      </c>
      <c r="AM58" s="332">
        <v>1037792</v>
      </c>
      <c r="AN58" s="333">
        <v>34458</v>
      </c>
      <c r="AO58" s="334">
        <v>-47</v>
      </c>
      <c r="AP58" s="335">
        <v>35086</v>
      </c>
      <c r="AQ58" s="336">
        <v>-3.2</v>
      </c>
      <c r="AR58" s="337">
        <v>-43.8</v>
      </c>
    </row>
    <row r="59" spans="1:44" ht="13.2" x14ac:dyDescent="0.2">
      <c r="A59" s="259"/>
      <c r="AK59" s="315" t="s">
        <v>526</v>
      </c>
      <c r="AL59" s="316"/>
      <c r="AM59" s="324">
        <v>2923971</v>
      </c>
      <c r="AN59" s="325">
        <v>99134</v>
      </c>
      <c r="AO59" s="326">
        <v>-5.2</v>
      </c>
      <c r="AP59" s="327">
        <v>73019</v>
      </c>
      <c r="AQ59" s="328">
        <v>6.7</v>
      </c>
      <c r="AR59" s="329">
        <v>-11.9</v>
      </c>
    </row>
    <row r="60" spans="1:44" ht="13.2" x14ac:dyDescent="0.2">
      <c r="A60" s="259"/>
      <c r="AK60" s="330"/>
      <c r="AL60" s="331" t="s">
        <v>522</v>
      </c>
      <c r="AM60" s="332">
        <v>1333258</v>
      </c>
      <c r="AN60" s="333">
        <v>45203</v>
      </c>
      <c r="AO60" s="334">
        <v>31.2</v>
      </c>
      <c r="AP60" s="335">
        <v>39427</v>
      </c>
      <c r="AQ60" s="336">
        <v>12.4</v>
      </c>
      <c r="AR60" s="337">
        <v>18.8</v>
      </c>
    </row>
    <row r="61" spans="1:44" ht="13.2" x14ac:dyDescent="0.2">
      <c r="A61" s="259"/>
      <c r="AK61" s="315" t="s">
        <v>527</v>
      </c>
      <c r="AL61" s="338"/>
      <c r="AM61" s="324">
        <v>3466487</v>
      </c>
      <c r="AN61" s="325">
        <v>112682</v>
      </c>
      <c r="AO61" s="326">
        <v>-1.7</v>
      </c>
      <c r="AP61" s="327">
        <v>75057</v>
      </c>
      <c r="AQ61" s="339">
        <v>3.2</v>
      </c>
      <c r="AR61" s="329">
        <v>-4.9000000000000004</v>
      </c>
    </row>
    <row r="62" spans="1:44" ht="13.2" x14ac:dyDescent="0.2">
      <c r="A62" s="259"/>
      <c r="AK62" s="330"/>
      <c r="AL62" s="331" t="s">
        <v>522</v>
      </c>
      <c r="AM62" s="332">
        <v>1544215</v>
      </c>
      <c r="AN62" s="333">
        <v>50012</v>
      </c>
      <c r="AO62" s="334">
        <v>1.7</v>
      </c>
      <c r="AP62" s="335">
        <v>39085</v>
      </c>
      <c r="AQ62" s="336">
        <v>1.1000000000000001</v>
      </c>
      <c r="AR62" s="337">
        <v>0.6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U/nXFHvmVWnQKoI53UbS7ndCjGlDDJ3bwHcoy6/y2LapqzbjuoKhDUw16A3b2PDaEWRsnF567uUKrSq2pO2Q==" saltValue="JudsFlRIkey6snB6UMkS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3" zoomScaleNormal="93"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YrUwdhlw1gUANMCiOl5G4Xxe8PP0FJWn3gwDV/aPcNgPNEsFhXTUd8gm37KhcSSK5oBZdnwjFiS4SHb1f0HpiQ==" saltValue="QDcLjovpVhb47rLqN0rw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V3vVrnPQM4kVQsASLDHSF5XQ7K5RlUztQ7E+XKDzhLKHaTsZUqHQFmbgKknJHyf8Ip0ur8iL5Ap29KrYmVYB8Q==" saltValue="zXKI7bqYj43QcXTLIOPU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40.97</v>
      </c>
      <c r="G47" s="12">
        <v>31.97</v>
      </c>
      <c r="H47" s="12">
        <v>33.270000000000003</v>
      </c>
      <c r="I47" s="12">
        <v>33.119999999999997</v>
      </c>
      <c r="J47" s="13">
        <v>35.090000000000003</v>
      </c>
    </row>
    <row r="48" spans="2:10" ht="57.75" customHeight="1" x14ac:dyDescent="0.2">
      <c r="B48" s="14"/>
      <c r="C48" s="1128" t="s">
        <v>4</v>
      </c>
      <c r="D48" s="1128"/>
      <c r="E48" s="1129"/>
      <c r="F48" s="15">
        <v>4.62</v>
      </c>
      <c r="G48" s="16">
        <v>8.9</v>
      </c>
      <c r="H48" s="16">
        <v>8.9</v>
      </c>
      <c r="I48" s="16">
        <v>10</v>
      </c>
      <c r="J48" s="17">
        <v>7.57</v>
      </c>
    </row>
    <row r="49" spans="2:10" ht="57.75" customHeight="1" thickBot="1" x14ac:dyDescent="0.25">
      <c r="B49" s="18"/>
      <c r="C49" s="1130" t="s">
        <v>5</v>
      </c>
      <c r="D49" s="1130"/>
      <c r="E49" s="1131"/>
      <c r="F49" s="19" t="s">
        <v>534</v>
      </c>
      <c r="G49" s="20" t="s">
        <v>535</v>
      </c>
      <c r="H49" s="20">
        <v>2.4300000000000002</v>
      </c>
      <c r="I49" s="20" t="s">
        <v>536</v>
      </c>
      <c r="J49" s="21" t="s">
        <v>537</v>
      </c>
    </row>
    <row r="50" spans="2:10" ht="13.2" x14ac:dyDescent="0.2"/>
  </sheetData>
  <sheetProtection algorithmName="SHA-512" hashValue="Q6wH0rC9JBlW4WEt5KnP9fPy6a5x7KuQYUrirdcgOXsbSQ1H6yr323l6tOyXg2nS8JLzO3V7hne5rsLMcBvJcg==" saltValue="tw2xNPEL/j9QyP1eTCxH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鈴木 敬典</cp:lastModifiedBy>
  <cp:lastPrinted>2025-03-11T01:39:10Z</cp:lastPrinted>
  <dcterms:created xsi:type="dcterms:W3CDTF">2025-02-19T02:45:27Z</dcterms:created>
  <dcterms:modified xsi:type="dcterms:W3CDTF">2025-09-26T10:03:20Z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2025-09-26T10:03:20Z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d6c2cc15-0c4d-42fb-a036-5219e1b96397</vt:lpwstr>
  </property>
  <property fmtid="{D5CDD505-2E9C-101B-9397-08002B2CF9AE}" pid="8" name="MSIP_Label_defa4170-0d19-0005-0004-bc88714345d2_ContentBits">
    <vt:lpwstr>0</vt:lpwstr>
  </property>
</Properties>
</file>