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C01F32C2-1D91-4A4F-BB87-EDAEBEB07B80}" xr6:coauthVersionLast="47" xr6:coauthVersionMax="47" xr10:uidLastSave="{00000000-0000-0000-0000-000000000000}"/>
  <bookViews>
    <workbookView xWindow="-28920" yWindow="-120" windowWidth="29040" windowHeight="1572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U34" i="10"/>
  <c r="U35" i="10" s="1"/>
  <c r="U36" i="10" s="1"/>
  <c r="C34" i="10"/>
  <c r="AM34" i="10" l="1"/>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<sst xmlns="http://schemas.openxmlformats.org/spreadsheetml/2006/main" count="1125" uniqueCount="587">
  <si>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</si>
  <si>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</si>
  <si>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</si>
  <si>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</si>
  <si>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</si>
  <si>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</si>
  <si>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</si>
  <si>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</si>
  <si>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</si>
  <si>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</si>
  <si>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</si>
  <si>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</si>
  <si>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</si>
  <si>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</si>
  <si>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</si>
  <si>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</si>
  <si>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</si>
  <si>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</si>
  <si>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</si>
  <si>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</si>
  <si>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</si>
  <si>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</si>
  <si>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</si>
  <si>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</si>
  <si>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</si>
  <si>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</si>
  <si>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</si>
  <si>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</si>
  <si>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</si>
  <si>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</si>
  <si>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</si>
  <si>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</si>
  <si>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</si>
  <si>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</si>
  <si>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</si>
  <si>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</si>
  <si>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</si>
  <si>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</si>
  <si>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</si>
  <si>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</si>
  <si>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</si>
  <si>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</si>
  <si>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</si>
  <si>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</si>
  <si>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</si>
  <si>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</si>
  <si>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</si>
  <si>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</si>
  <si>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</si>
  <si>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</si>
  <si>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</si>
  <si>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</si>
  <si>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</si>
  <si>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</si>
  <si>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</si>
  <si>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</si>
  <si>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</si>
  <si>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</si>
  <si>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</si>
  <si>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</si>
  <si>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</si>
  <si>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</si>
  <si>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</si>
  <si>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</si>
  <si>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</si>
  <si>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</si>
  <si>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</si>
  <si>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</si>
  <si>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</si>
  <si>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</si>
  <si>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</si>
  <si>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</si>
  <si>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</si>
  <si>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</si>
  <si>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</si>
  <si>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</si>
  <si>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</si>
  <si>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</si>
  <si>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</si>
  <si>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</si>
  <si>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</si>
  <si>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</si>
  <si>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</si>
  <si>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</si>
  <si>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</si>
  <si>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</si>
  <si>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</si>
  <si>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</si>
  <si>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</si>
  <si>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</si>
  <si>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</si>
  <si>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</si>
  <si>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</si>
  <si>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</si>
  <si>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本巣市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</si>
  <si>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</si>
  <si>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</si>
  <si>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</si>
  <si>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</si>
  <si>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</si>
  <si>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</si>
  <si>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</si>
  <si>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</si>
  <si>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</si>
  <si>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</si>
  <si>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</si>
  <si>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</si>
  <si>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</si>
  <si>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</si>
  <si>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</si>
  <si>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</si>
  <si>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</si>
  <si>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</si>
  <si>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</si>
  <si>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</si>
  <si>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</si>
  <si>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</si>
  <si>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</si>
  <si>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</si>
  <si>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</si>
  <si>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</si>
  <si>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</si>
  <si>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</si>
  <si>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</si>
  <si>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</si>
  <si>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</si>
  <si>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</si>
  <si>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</si>
  <si>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</si>
  <si>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</si>
  <si>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</si>
  <si>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</si>
  <si>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</si>
  <si>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</si>
  <si>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</si>
  <si>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</si>
  <si>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</si>
  <si>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</si>
  <si>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</si>
  <si>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</si>
  <si>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</si>
  <si>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</si>
  <si>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</si>
  <si>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</si>
  <si>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</si>
  <si>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</si>
  <si>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</si>
  <si>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</si>
  <si>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</si>
  <si>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</si>
  <si>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</si>
  <si>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</si>
  <si>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</si>
  <si>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</si>
  <si>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</si>
  <si>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</si>
  <si>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</si>
  <si>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</si>
  <si>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</si>
  <si>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</si>
  <si>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</si>
  <si>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</si>
  <si>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</si>
  <si>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</si>
  <si>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</si>
  <si>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</si>
  <si>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</si>
  <si>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</si>
  <si>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</si>
  <si>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</si>
  <si>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</si>
  <si>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</si>
  <si>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</si>
  <si>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</si>
  <si>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</si>
  <si>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</si>
  <si>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</si>
  <si>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</si>
  <si>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</si>
  <si>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</si>
  <si>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</si>
  <si>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</si>
  <si>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</si>
  <si>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</si>
  <si>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</si>
  <si>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</si>
  <si>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</si>
  <si>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</si>
  <si>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</si>
  <si>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</si>
  <si>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</si>
  <si>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</si>
  <si>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</si>
  <si>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</si>
  <si>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</si>
  <si>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</si>
  <si>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</si>
  <si>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</si>
  <si>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</si>
  <si>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</si>
  <si>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</si>
  <si>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</si>
  <si>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</si>
  <si>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岐阜県本巣市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</si>
  <si>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</si>
  <si>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</si>
  <si>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</si>
  <si>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</si>
  <si>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</si>
  <si>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</si>
  <si>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</si>
  <si>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</si>
  <si>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</si>
  <si>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</si>
  <si>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</si>
  <si>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</si>
  <si>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</si>
  <si>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</si>
  <si>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</si>
  <si>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</si>
  <si>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</si>
  <si>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</si>
  <si>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</si>
  <si>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</si>
  <si>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</si>
  <si>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</si>
  <si>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</si>
  <si>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</si>
  <si>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</si>
  <si>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</si>
  <si>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</si>
  <si>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</si>
  <si>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</si>
  <si>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</si>
  <si>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</si>
  <si>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</si>
  <si>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</si>
  <si>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</si>
  <si>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</si>
  <si>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</si>
  <si>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</si>
  <si>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</si>
  <si>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</si>
  <si>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</si>
  <si>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</si>
  <si>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</si>
  <si>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</si>
  <si>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</si>
  <si>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</si>
  <si>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</si>
  <si>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</si>
  <si>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</si>
  <si>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</si>
  <si>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</si>
  <si>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</si>
  <si>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</si>
  <si>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</si>
  <si>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</si>
  <si>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</si>
  <si>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</si>
  <si>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</si>
  <si>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</si>
  <si>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</si>
  <si>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</si>
  <si>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</si>
  <si>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</si>
  <si>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</si>
  <si>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</si>
  <si>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</si>
  <si>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</si>
  <si>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</si>
  <si>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</si>
  <si>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</si>
  <si>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</si>
  <si>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</si>
  <si>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</si>
  <si>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</si>
  <si>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</si>
  <si>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</si>
  <si>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</si>
  <si>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</si>
  <si>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</si>
  <si>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</si>
  <si>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</si>
  <si>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</si>
  <si>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</si>
  <si>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</si>
  <si>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</si>
  <si>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</si>
  <si>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</si>
  <si>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</si>
  <si>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</si>
  <si>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</si>
  <si>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</si>
  <si>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</si>
  <si>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</si>
  <si>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</si>
  <si>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</si>
  <si>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</si>
  <si>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</si>
  <si>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</si>
  <si>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</si>
  <si>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</si>
  <si>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</si>
  <si>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</si>
  <si>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</si>
  <si>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</si>
  <si>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</si>
  <si>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</si>
  <si>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</si>
  <si>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</si>
  <si>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</si>
  <si>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</si>
  <si>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</si>
  <si>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</si>
  <si>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</si>
  <si>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</si>
  <si>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</si>
  <si>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</si>
  <si>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</si>
  <si>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</si>
  <si>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</si>
  <si>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</si>
  <si>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</si>
  <si>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</si>
  <si>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</si>
  <si>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</si>
  <si>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</si>
  <si>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</si>
  <si>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</si>
  <si>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</si>
  <si>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</si>
  <si>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</si>
  <si>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</si>
  <si>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</si>
  <si>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</si>
  <si>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</si>
  <si>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</si>
  <si>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</si>
  <si>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</si>
  <si>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</si>
  <si>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</si>
  <si>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</si>
  <si>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</si>
  <si>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</si>
  <si>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</si>
  <si>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</si>
  <si>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</si>
  <si>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</si>
  <si>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</si>
  <si>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</si>
  <si>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</si>
  <si>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</si>
  <si>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</si>
  <si>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岐阜県本巣市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</si>
  <si>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</si>
  <si>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</si>
  <si>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</si>
  <si>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</si>
  <si>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</si>
  <si>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</si>
  <si>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</si>
  <si>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</si>
  <si>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</si>
  <si>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</si>
  <si>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</si>
  <si>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</si>
  <si>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</si>
  <si>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</si>
  <si>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</si>
  <si>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</si>
  <si>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</si>
  <si>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</si>
  <si>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</si>
  <si>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</si>
  <si>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</si>
  <si>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</si>
  <si>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</si>
  <si>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</si>
  <si>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</si>
  <si>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</si>
  <si>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</si>
  <si>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</si>
  <si>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</si>
  <si>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</si>
  <si>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</si>
  <si>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</si>
  <si>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</si>
  <si>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</si>
  <si>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</si>
  <si>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</si>
  <si>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</si>
  <si>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</si>
  <si>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</si>
  <si>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</si>
  <si>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</si>
  <si>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</si>
  <si>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</si>
  <si>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</si>
  <si>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</si>
  <si>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</si>
  <si>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</si>
  <si>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</si>
  <si>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</si>
  <si>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</si>
  <si>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</si>
  <si>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</si>
  <si>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</si>
  <si>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</si>
  <si>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</si>
  <si>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</si>
  <si>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</si>
  <si>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</si>
  <si>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</si>
  <si>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</si>
  <si>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</si>
  <si>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</si>
  <si>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</si>
  <si>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</si>
  <si>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</si>
  <si>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</si>
  <si>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</si>
  <si>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</si>
  <si>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</si>
  <si>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</si>
  <si>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</si>
  <si>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</si>
  <si>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</si>
  <si>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</si>
  <si>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</si>
  <si>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</si>
  <si>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</si>
  <si>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</si>
  <si>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</si>
  <si>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</si>
  <si>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</si>
  <si>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</si>
  <si>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</si>
  <si>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</si>
  <si>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</si>
  <si>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</si>
  <si>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</si>
  <si>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</si>
  <si>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</si>
  <si>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</si>
  <si>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</si>
  <si>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</si>
  <si>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</si>
  <si>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</si>
  <si>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</si>
  <si>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</si>
  <si>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</si>
  <si>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</si>
  <si>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</si>
  <si>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</si>
  <si>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</si>
  <si>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</si>
  <si>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</si>
  <si>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</si>
  <si>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</si>
  <si>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</si>
  <si>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</si>
  <si>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</si>
  <si>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</si>
  <si>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</si>
  <si>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</si>
  <si>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</si>
  <si>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</si>
  <si>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</si>
  <si>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</si>
  <si>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</si>
  <si>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</si>
  <si>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</si>
  <si>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</si>
  <si>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</si>
  <si>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</si>
  <si>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</si>
  <si>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</si>
  <si>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</si>
  <si>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</si>
  <si>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</si>
  <si>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</si>
  <si>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</si>
  <si>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</si>
  <si>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</si>
  <si>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</si>
  <si>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</si>
  <si>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</si>
  <si>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</si>
  <si>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</si>
  <si>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</si>
  <si>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</si>
  <si>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</si>
  <si>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</si>
  <si>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</si>
  <si>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</si>
  <si>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</si>
  <si>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</si>
  <si>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</si>
  <si>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</si>
  <si>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</si>
  <si>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</si>
  <si>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</si>
  <si>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</si>
  <si>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</si>
  <si>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</si>
  <si>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</si>
  <si>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</si>
  <si>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</si>
  <si>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</si>
  <si>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</si>
  <si>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</si>
  <si>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</si>
  <si>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</si>
  <si>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</si>
  <si>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</si>
  <si>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</si>
  <si>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</si>
  <si>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</si>
  <si>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</si>
  <si>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</si>
  <si>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</si>
  <si>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</si>
  <si>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</si>
  <si>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</si>
  <si>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</si>
  <si>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</si>
  <si>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</si>
  <si>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</si>
  <si>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</si>
  <si>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</si>
  <si>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</si>
  <si>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</si>
  <si>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 1.82</t>
  </si>
  <si>
    <t>▲ 3.14</t>
  </si>
  <si>
    <t>▲ 5.27</t>
  </si>
  <si>
    <t>一般会計</t>
  </si>
  <si>
    <t>水道事業会計</t>
  </si>
  <si>
    <t>下水道事業会計</t>
  </si>
  <si>
    <t>農業集落排水事業特別会計</t>
  </si>
  <si>
    <t>国民健康保険特別会計（事業勘定）</t>
  </si>
  <si>
    <t>国民健康保険特別会計（施設勘定）</t>
  </si>
  <si>
    <t>後期高齢者医療特別会計</t>
  </si>
  <si>
    <t>企業用地造成事業特別会計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</si>
  <si>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</si>
  <si>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</si>
  <si>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</si>
  <si>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</si>
  <si>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</si>
  <si>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</si>
  <si>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</si>
  <si>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トウ</t>
    </rPh>
    <rPh sb="5" eb="7">
      <t>セイビ</t>
    </rPh>
    <rPh sb="7" eb="9">
      <t>キキン</t>
    </rPh>
    <phoneticPr fontId="5"/>
  </si>
  <si>
    <t>淡墨桜保護基金</t>
    <rPh sb="0" eb="3">
      <t>ウスズミザクラ</t>
    </rPh>
    <rPh sb="3" eb="5">
      <t>ホゴ</t>
    </rPh>
    <rPh sb="5" eb="7">
      <t>キキン</t>
    </rPh>
    <phoneticPr fontId="10"/>
  </si>
  <si>
    <t>樽見鉄道対策基金</t>
    <rPh sb="0" eb="8">
      <t>タルミテツドウタイサクキキン</t>
    </rPh>
    <phoneticPr fontId="10"/>
  </si>
  <si>
    <t>地域振興基金</t>
    <rPh sb="0" eb="2">
      <t>チイキ</t>
    </rPh>
    <rPh sb="2" eb="4">
      <t>シンコウ</t>
    </rPh>
    <rPh sb="4" eb="6">
      <t>キキン</t>
    </rPh>
    <phoneticPr fontId="10"/>
  </si>
  <si>
    <t>-</t>
    <phoneticPr fontId="2"/>
  </si>
  <si>
    <t>西濃環境整備組合</t>
    <rPh sb="0" eb="2">
      <t>セイノウ</t>
    </rPh>
    <rPh sb="2" eb="4">
      <t>カンキョウ</t>
    </rPh>
    <rPh sb="4" eb="6">
      <t>セイビ</t>
    </rPh>
    <rPh sb="6" eb="8">
      <t>クミアイ</t>
    </rPh>
    <phoneticPr fontId="2"/>
  </si>
  <si>
    <t>もとす広域連合（一般会計）</t>
    <rPh sb="3" eb="5">
      <t>コウイキ</t>
    </rPh>
    <rPh sb="5" eb="7">
      <t>レンゴウ</t>
    </rPh>
    <rPh sb="8" eb="10">
      <t>イッパン</t>
    </rPh>
    <rPh sb="10" eb="12">
      <t>カイケイ</t>
    </rPh>
    <phoneticPr fontId="2"/>
  </si>
  <si>
    <t>もとす広域連合（老人福祉施設特別会計）</t>
    <rPh sb="3" eb="5">
      <t>コウイキ</t>
    </rPh>
    <rPh sb="5" eb="7">
      <t>レンゴウ</t>
    </rPh>
    <rPh sb="8" eb="10">
      <t>ロウジン</t>
    </rPh>
    <rPh sb="10" eb="12">
      <t>フクシ</t>
    </rPh>
    <rPh sb="12" eb="14">
      <t>シセツ</t>
    </rPh>
    <rPh sb="14" eb="16">
      <t>トクベツ</t>
    </rPh>
    <rPh sb="16" eb="18">
      <t>カイケイ</t>
    </rPh>
    <phoneticPr fontId="2"/>
  </si>
  <si>
    <t>もとす広域連合（介護保険特別会計）</t>
    <rPh sb="3" eb="5">
      <t>コウイキ</t>
    </rPh>
    <rPh sb="5" eb="7">
      <t>レンゴウ</t>
    </rPh>
    <rPh sb="8" eb="10">
      <t>カイゴ</t>
    </rPh>
    <rPh sb="10" eb="12">
      <t>ホケン</t>
    </rPh>
    <rPh sb="12" eb="14">
      <t>トクベツ</t>
    </rPh>
    <rPh sb="14" eb="1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</si>
  <si>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</si>
  <si>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</si>
  <si>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</si>
  <si>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</si>
  <si>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</si>
  <si>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樽見鉄道株式会社</t>
    <rPh sb="0" eb="4">
      <t>タルミテツドウ</t>
    </rPh>
    <rPh sb="4" eb="6">
      <t>カブシキ</t>
    </rPh>
    <rPh sb="6" eb="8">
      <t>カイシャ</t>
    </rPh>
    <phoneticPr fontId="10"/>
  </si>
  <si>
    <t>-</t>
    <phoneticPr fontId="10"/>
  </si>
  <si>
    <t>-</t>
    <phoneticPr fontId="2"/>
  </si>
  <si>
    <t>基金から繰入（62百万円）</t>
    <rPh sb="0" eb="2">
      <t>キキン</t>
    </rPh>
    <rPh sb="4" eb="6">
      <t>クリイ</t>
    </rPh>
    <rPh sb="9" eb="11">
      <t>ヒャクマン</t>
    </rPh>
    <rPh sb="11" eb="12">
      <t>エン</t>
    </rPh>
    <phoneticPr fontId="2"/>
  </si>
  <si>
    <t>基金から繰入（98百万円）</t>
    <rPh sb="0" eb="2">
      <t>キキン</t>
    </rPh>
    <rPh sb="4" eb="6">
      <t>クリイ</t>
    </rPh>
    <rPh sb="9" eb="11">
      <t>ヒャクマン</t>
    </rPh>
    <rPh sb="11" eb="12">
      <t>エン</t>
    </rPh>
    <phoneticPr fontId="2"/>
  </si>
  <si>
    <t>基金から繰入（30百万円）</t>
    <rPh sb="0" eb="2">
      <t>キキン</t>
    </rPh>
    <rPh sb="4" eb="6">
      <t>クリイ</t>
    </rPh>
    <rPh sb="9" eb="11">
      <t>ヒャクマン</t>
    </rPh>
    <rPh sb="11" eb="12">
      <t>エン</t>
    </rPh>
    <phoneticPr fontId="2"/>
  </si>
  <si>
    <t>基金から繰入（８９０百万円）</t>
    <rPh sb="0" eb="2">
      <t>キキン</t>
    </rPh>
    <rPh sb="4" eb="6">
      <t>クリイレ</t>
    </rPh>
    <rPh sb="10" eb="11">
      <t>ヒャク</t>
    </rPh>
    <rPh sb="11" eb="13">
      <t>マンエン</t>
    </rPh>
    <phoneticPr fontId="10"/>
  </si>
  <si>
    <t>基金から繰入（3百万円）</t>
    <rPh sb="0" eb="2">
      <t>キキン</t>
    </rPh>
    <rPh sb="4" eb="6">
      <t>クリイレ</t>
    </rPh>
    <rPh sb="8" eb="9">
      <t>ヒャク</t>
    </rPh>
    <rPh sb="9" eb="11">
      <t>マンエン</t>
    </rPh>
    <phoneticPr fontId="10"/>
  </si>
  <si>
    <t>基金から繰入（45百万円）</t>
    <phoneticPr fontId="2"/>
  </si>
  <si>
    <t>安藤基金</t>
    <rPh sb="0" eb="4">
      <t>アンドウキキン</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</si>
  <si>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</si>
  <si>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</si>
  <si>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</si>
  <si>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</si>
  <si>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</si>
  <si>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</si>
  <si>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将来負担比率は、新庁舎建設のための起債増加により、前年度比で14.7ポイント増加し、類似団体内平均値を大きく上回る水準である。一方、実質公債費比率は前年度比で0.5ポイント増加したが、引き続き類似団体と比較して低い水準を維持している。今後、過度な将来負担や公債費負担を避けるため、計画的な施設更新とそれに伴う</t>
    </r>
    <r>
      <rPr>
        <sz val="11"/>
        <color theme="1"/>
        <rFont val="ＭＳ Ｐゴシック"/>
        <family val="3"/>
        <charset val="128"/>
      </rPr>
      <t>地方</t>
    </r>
    <r>
      <rPr>
        <sz val="11"/>
        <color indexed="8"/>
        <rFont val="ＭＳ Ｐゴシック"/>
        <family val="3"/>
        <charset val="128"/>
      </rPr>
      <t>債発行の抑制に努める。</t>
    </r>
    <rPh sb="51" eb="52">
      <t>オオ</t>
    </rPh>
    <rPh sb="154" eb="156">
      <t>チホウ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</si>
  <si>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</si>
  <si>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</si>
  <si>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</si>
  <si>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令和5年度は類似団体内平均値を大きく上回った。令和5年度一般会計等の地方債発行収入は約51.4億円、地方債償還支出は約16.9億円であり、発行収入額が償還額を約34.5億円上回った。有形固定資産減価償却率は類似団体と比較して低い水準を維持しているがこのような状況を踏まえ、今後も引き続き「公共施設等総合管理計画」等に基づき、施設の統廃合や維持管理を適切に進めるとともに地方債の新規発行額の抑制に努める。</t>
    <rPh sb="191" eb="194">
      <t>チホウサイ</t>
    </rPh>
    <rPh sb="195" eb="197">
      <t>シンキ</t>
    </rPh>
    <rPh sb="197" eb="199">
      <t>ハッコウ</t>
    </rPh>
    <rPh sb="199" eb="200">
      <t>ガク</t>
    </rPh>
    <rPh sb="201" eb="203">
      <t>ヨクセイ</t>
    </rPh>
    <rPh sb="204" eb="205">
      <t>ツト</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</si>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</sst>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803272-4402-4E52-95D0-F336ABEF9E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69604</c:v>
                </c:pt>
                <c:pt idx="3">
                  <c:v>68410</c:v>
                </c:pt>
                <c:pt idx="4">
                  <c:v>73019</c:v>
                </c:pt>
              </c:numCache>
            </c:numRef>
          </c:val>
          <c:smooth val="0"/>
          <c:extLst>
            <c:ext xmlns:c16="http://schemas.microsoft.com/office/drawing/2014/chart" uri="{C3380CC4-5D6E-409C-BE32-E72D297353CC}">
              <c16:uniqueId val="{00000000-E3EB-461B-8A46-532401292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69411</c:v>
                </c:pt>
                <c:pt idx="1">
                  <c:v>88748</c:v>
                </c:pt>
                <c:pt idx="2">
                  <c:v>97816</c:v>
                </c:pt>
                <c:pt idx="3">
                  <c:v>163688</c:v>
                </c:pt>
                <c:pt idx="4">
                  <c:v>216759</c:v>
                </c:pt>
              </c:numCache>
            </c:numRef>
          </c:val>
          <c:smooth val="0"/>
          <c:extLst>
            <c:ext xmlns:c16="http://schemas.microsoft.com/office/drawing/2014/chart" uri="{C3380CC4-5D6E-409C-BE32-E72D297353CC}">
              <c16:uniqueId val="{00000001-E3EB-461B-8A46-5324012922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8.36</c:v>
                </c:pt>
                <c:pt idx="1">
                  <c:v>6.91</c:v>
                </c:pt>
                <c:pt idx="2">
                  <c:v>9.99</c:v>
                </c:pt>
                <c:pt idx="3">
                  <c:v>7.9</c:v>
                </c:pt>
                <c:pt idx="4">
                  <c:v>3.8</c:v>
                </c:pt>
              </c:numCache>
            </c:numRef>
          </c:val>
          <c:extLst>
            <c:ext xmlns:c16="http://schemas.microsoft.com/office/drawing/2014/chart" uri="{C3380CC4-5D6E-409C-BE32-E72D297353CC}">
              <c16:uniqueId val="{00000000-2B4D-4D3E-AB05-490FF07278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34.479999999999997</c:v>
                </c:pt>
                <c:pt idx="1">
                  <c:v>32.17</c:v>
                </c:pt>
                <c:pt idx="2">
                  <c:v>35.909999999999997</c:v>
                </c:pt>
                <c:pt idx="3">
                  <c:v>36.159999999999997</c:v>
                </c:pt>
                <c:pt idx="4">
                  <c:v>34.4</c:v>
                </c:pt>
              </c:numCache>
            </c:numRef>
          </c:val>
          <c:extLst>
            <c:ext xmlns:c16="http://schemas.microsoft.com/office/drawing/2014/chart" uri="{C3380CC4-5D6E-409C-BE32-E72D297353CC}">
              <c16:uniqueId val="{00000001-2B4D-4D3E-AB05-490FF07278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-1.83</c:v>
                </c:pt>
                <c:pt idx="1">
                  <c:v>-1.82</c:v>
                </c:pt>
                <c:pt idx="2">
                  <c:v>8.56</c:v>
                </c:pt>
                <c:pt idx="3">
                  <c:v>-3.14</c:v>
                </c:pt>
                <c:pt idx="4">
                  <c:v>-5.27</c:v>
                </c:pt>
              </c:numCache>
            </c:numRef>
          </c:val>
          <c:smooth val="0"/>
          <c:extLst>
            <c:ext xmlns:c16="http://schemas.microsoft.com/office/drawing/2014/chart" uri="{C3380CC4-5D6E-409C-BE32-E72D297353CC}">
              <c16:uniqueId val="{00000002-2B4D-4D3E-AB05-490FF07278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FE-40DB-A6DE-75A6F4F192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FE-40DB-A6DE-75A6F4F19247}"/>
            </c:ext>
          </c:extLst>
        </c:ser>
        <c:ser>
          <c:idx val="2"/>
          <c:order val="2"/>
          <c:tx>
            <c:strRef>
              <c:f>データシート!$A$29</c:f>
              <c:strCache>
                <c:ptCount val="1"/>
                <c:pt idx="0">
                  <c:v>企業用地造成事業特別会計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FE-40DB-A6DE-75A6F4F1924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0.01</c:v>
                </c:pt>
                <c:pt idx="6">
                  <c:v>#N/A</c:v>
                </c:pt>
                <c:pt idx="7">
                  <c:v>0.04</c:v>
                </c:pt>
                <c:pt idx="8">
                  <c:v>#N/A</c:v>
                </c:pt>
                <c:pt idx="9">
                  <c:v>0.05</c:v>
                </c:pt>
              </c:numCache>
            </c:numRef>
          </c:val>
          <c:extLst>
            <c:ext xmlns:c16="http://schemas.microsoft.com/office/drawing/2014/chart" uri="{C3380CC4-5D6E-409C-BE32-E72D297353CC}">
              <c16:uniqueId val="{00000003-69FE-40DB-A6DE-75A6F4F19247}"/>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0.1</c:v>
                </c:pt>
                <c:pt idx="4">
                  <c:v>#N/A</c:v>
                </c:pt>
                <c:pt idx="5">
                  <c:v>0.12</c:v>
                </c:pt>
                <c:pt idx="6">
                  <c:v>#N/A</c:v>
                </c:pt>
                <c:pt idx="7">
                  <c:v>0.03</c:v>
                </c:pt>
                <c:pt idx="8">
                  <c:v>#N/A</c:v>
                </c:pt>
                <c:pt idx="9">
                  <c:v>0.11</c:v>
                </c:pt>
              </c:numCache>
            </c:numRef>
          </c:val>
          <c:extLst>
            <c:ext xmlns:c16="http://schemas.microsoft.com/office/drawing/2014/chart" uri="{C3380CC4-5D6E-409C-BE32-E72D297353CC}">
              <c16:uniqueId val="{00000004-69FE-40DB-A6DE-75A6F4F1924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1.07</c:v>
                </c:pt>
                <c:pt idx="4">
                  <c:v>#N/A</c:v>
                </c:pt>
                <c:pt idx="5">
                  <c:v>1.4</c:v>
                </c:pt>
                <c:pt idx="6">
                  <c:v>#N/A</c:v>
                </c:pt>
                <c:pt idx="7">
                  <c:v>0.92</c:v>
                </c:pt>
                <c:pt idx="8">
                  <c:v>#N/A</c:v>
                </c:pt>
                <c:pt idx="9">
                  <c:v>0.48</c:v>
                </c:pt>
              </c:numCache>
            </c:numRef>
          </c:val>
          <c:extLst>
            <c:ext xmlns:c16="http://schemas.microsoft.com/office/drawing/2014/chart" uri="{C3380CC4-5D6E-409C-BE32-E72D297353CC}">
              <c16:uniqueId val="{00000005-69FE-40DB-A6DE-75A6F4F1924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0.27</c:v>
                </c:pt>
                <c:pt idx="4">
                  <c:v>#N/A</c:v>
                </c:pt>
                <c:pt idx="5">
                  <c:v>0.15</c:v>
                </c:pt>
                <c:pt idx="6">
                  <c:v>#N/A</c:v>
                </c:pt>
                <c:pt idx="7">
                  <c:v>0.2</c:v>
                </c:pt>
                <c:pt idx="8">
                  <c:v>#N/A</c:v>
                </c:pt>
                <c:pt idx="9">
                  <c:v>0.83</c:v>
                </c:pt>
              </c:numCache>
            </c:numRef>
          </c:val>
          <c:extLst>
            <c:ext xmlns:c16="http://schemas.microsoft.com/office/drawing/2014/chart" uri="{C3380CC4-5D6E-409C-BE32-E72D297353CC}">
              <c16:uniqueId val="{00000006-69FE-40DB-A6DE-75A6F4F192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0.61</c:v>
                </c:pt>
                <c:pt idx="4">
                  <c:v>#N/A</c:v>
                </c:pt>
                <c:pt idx="5">
                  <c:v>0.92</c:v>
                </c:pt>
                <c:pt idx="6">
                  <c:v>#N/A</c:v>
                </c:pt>
                <c:pt idx="7">
                  <c:v>1.1499999999999999</c:v>
                </c:pt>
                <c:pt idx="8">
                  <c:v>#N/A</c:v>
                </c:pt>
                <c:pt idx="9">
                  <c:v>1.39</c:v>
                </c:pt>
              </c:numCache>
            </c:numRef>
          </c:val>
          <c:extLst>
            <c:ext xmlns:c16="http://schemas.microsoft.com/office/drawing/2014/chart" uri="{C3380CC4-5D6E-409C-BE32-E72D297353CC}">
              <c16:uniqueId val="{00000007-69FE-40DB-A6DE-75A6F4F1924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7.52</c:v>
                </c:pt>
                <c:pt idx="2">
                  <c:v>#N/A</c:v>
                </c:pt>
                <c:pt idx="3">
                  <c:v>6.74</c:v>
                </c:pt>
                <c:pt idx="4">
                  <c:v>#N/A</c:v>
                </c:pt>
                <c:pt idx="5">
                  <c:v>6.01</c:v>
                </c:pt>
                <c:pt idx="6">
                  <c:v>#N/A</c:v>
                </c:pt>
                <c:pt idx="7">
                  <c:v>3.81</c:v>
                </c:pt>
                <c:pt idx="8">
                  <c:v>#N/A</c:v>
                </c:pt>
                <c:pt idx="9">
                  <c:v>3.43</c:v>
                </c:pt>
              </c:numCache>
            </c:numRef>
          </c:val>
          <c:extLst>
            <c:ext xmlns:c16="http://schemas.microsoft.com/office/drawing/2014/chart" uri="{C3380CC4-5D6E-409C-BE32-E72D297353CC}">
              <c16:uniqueId val="{00000008-69FE-40DB-A6DE-75A6F4F192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8.35</c:v>
                </c:pt>
                <c:pt idx="2">
                  <c:v>#N/A</c:v>
                </c:pt>
                <c:pt idx="3">
                  <c:v>6.9</c:v>
                </c:pt>
                <c:pt idx="4">
                  <c:v>#N/A</c:v>
                </c:pt>
                <c:pt idx="5">
                  <c:v>9.98</c:v>
                </c:pt>
                <c:pt idx="6">
                  <c:v>#N/A</c:v>
                </c:pt>
                <c:pt idx="7">
                  <c:v>7.9</c:v>
                </c:pt>
                <c:pt idx="8">
                  <c:v>#N/A</c:v>
                </c:pt>
                <c:pt idx="9">
                  <c:v>3.8</c:v>
                </c:pt>
              </c:numCache>
            </c:numRef>
          </c:val>
          <c:extLst>
            <c:ext xmlns:c16="http://schemas.microsoft.com/office/drawing/2014/chart" uri="{C3380CC4-5D6E-409C-BE32-E72D297353CC}">
              <c16:uniqueId val="{00000009-69FE-40DB-A6DE-75A6F4F192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1587</c:v>
                </c:pt>
                <c:pt idx="5">
                  <c:v>1607</c:v>
                </c:pt>
                <c:pt idx="8">
                  <c:v>1621</c:v>
                </c:pt>
                <c:pt idx="11">
                  <c:v>1628</c:v>
                </c:pt>
                <c:pt idx="14">
                  <c:v>1623</c:v>
                </c:pt>
              </c:numCache>
            </c:numRef>
          </c:val>
          <c:extLst>
            <c:ext xmlns:c16="http://schemas.microsoft.com/office/drawing/2014/chart" uri="{C3380CC4-5D6E-409C-BE32-E72D297353CC}">
              <c16:uniqueId val="{00000000-2B4A-4E12-9511-4F8539F96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2B4A-4E12-9511-4F8539F96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4A-4E12-9511-4F8539F96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32</c:v>
                </c:pt>
                <c:pt idx="6">
                  <c:v>33</c:v>
                </c:pt>
                <c:pt idx="9">
                  <c:v>33</c:v>
                </c:pt>
                <c:pt idx="12">
                  <c:v>33</c:v>
                </c:pt>
              </c:numCache>
            </c:numRef>
          </c:val>
          <c:extLst>
            <c:ext xmlns:c16="http://schemas.microsoft.com/office/drawing/2014/chart" uri="{C3380CC4-5D6E-409C-BE32-E72D297353CC}">
              <c16:uniqueId val="{00000003-2B4A-4E12-9511-4F8539F96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711</c:v>
                </c:pt>
                <c:pt idx="3">
                  <c:v>669</c:v>
                </c:pt>
                <c:pt idx="6">
                  <c:v>686</c:v>
                </c:pt>
                <c:pt idx="9">
                  <c:v>671</c:v>
                </c:pt>
                <c:pt idx="12">
                  <c:v>628</c:v>
                </c:pt>
              </c:numCache>
            </c:numRef>
          </c:val>
          <c:extLst>
            <c:ext xmlns:c16="http://schemas.microsoft.com/office/drawing/2014/chart" uri="{C3380CC4-5D6E-409C-BE32-E72D297353CC}">
              <c16:uniqueId val="{00000004-2B4A-4E12-9511-4F8539F96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4A-4E12-9511-4F8539F96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4A-4E12-9511-4F8539F96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1448</c:v>
                </c:pt>
                <c:pt idx="3">
                  <c:v>1544</c:v>
                </c:pt>
                <c:pt idx="6">
                  <c:v>1630</c:v>
                </c:pt>
                <c:pt idx="9">
                  <c:v>1720</c:v>
                </c:pt>
                <c:pt idx="12">
                  <c:v>1767</c:v>
                </c:pt>
              </c:numCache>
            </c:numRef>
          </c:val>
          <c:extLst>
            <c:ext xmlns:c16="http://schemas.microsoft.com/office/drawing/2014/chart" uri="{C3380CC4-5D6E-409C-BE32-E72D297353CC}">
              <c16:uniqueId val="{00000007-2B4A-4E12-9511-4F8539F96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612</c:v>
                </c:pt>
                <c:pt idx="2">
                  <c:v>#N/A</c:v>
                </c:pt>
                <c:pt idx="3">
                  <c:v>#N/A</c:v>
                </c:pt>
                <c:pt idx="4">
                  <c:v>638</c:v>
                </c:pt>
                <c:pt idx="5">
                  <c:v>#N/A</c:v>
                </c:pt>
                <c:pt idx="6">
                  <c:v>#N/A</c:v>
                </c:pt>
                <c:pt idx="7">
                  <c:v>728</c:v>
                </c:pt>
                <c:pt idx="8">
                  <c:v>#N/A</c:v>
                </c:pt>
                <c:pt idx="9">
                  <c:v>#N/A</c:v>
                </c:pt>
                <c:pt idx="10">
                  <c:v>796</c:v>
                </c:pt>
                <c:pt idx="11">
                  <c:v>#N/A</c:v>
                </c:pt>
                <c:pt idx="12">
                  <c:v>#N/A</c:v>
                </c:pt>
                <c:pt idx="13">
                  <c:v>806</c:v>
                </c:pt>
                <c:pt idx="14">
                  <c:v>#N/A</c:v>
                </c:pt>
              </c:numCache>
            </c:numRef>
          </c:val>
          <c:smooth val="0"/>
          <c:extLst>
            <c:ext xmlns:c16="http://schemas.microsoft.com/office/drawing/2014/chart" uri="{C3380CC4-5D6E-409C-BE32-E72D297353CC}">
              <c16:uniqueId val="{00000008-2B4A-4E12-9511-4F8539F96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17443</c:v>
                </c:pt>
                <c:pt idx="5">
                  <c:v>17165</c:v>
                </c:pt>
                <c:pt idx="8">
                  <c:v>17483</c:v>
                </c:pt>
                <c:pt idx="11">
                  <c:v>18375</c:v>
                </c:pt>
                <c:pt idx="14">
                  <c:v>19991</c:v>
                </c:pt>
              </c:numCache>
            </c:numRef>
          </c:val>
          <c:extLst>
            <c:ext xmlns:c16="http://schemas.microsoft.com/office/drawing/2014/chart" uri="{C3380CC4-5D6E-409C-BE32-E72D297353CC}">
              <c16:uniqueId val="{00000000-6EFC-4EFC-B73A-638FA1A9C8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c:v>
                </c:pt>
                <c:pt idx="5">
                  <c:v>32</c:v>
                </c:pt>
                <c:pt idx="8">
                  <c:v>27</c:v>
                </c:pt>
                <c:pt idx="11">
                  <c:v>22</c:v>
                </c:pt>
                <c:pt idx="14">
                  <c:v>17</c:v>
                </c:pt>
              </c:numCache>
            </c:numRef>
          </c:val>
          <c:extLst>
            <c:ext xmlns:c16="http://schemas.microsoft.com/office/drawing/2014/chart" uri="{C3380CC4-5D6E-409C-BE32-E72D297353CC}">
              <c16:uniqueId val="{00000001-6EFC-4EFC-B73A-638FA1A9C8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7500</c:v>
                </c:pt>
                <c:pt idx="5">
                  <c:v>7196</c:v>
                </c:pt>
                <c:pt idx="8">
                  <c:v>7930</c:v>
                </c:pt>
                <c:pt idx="11">
                  <c:v>7407</c:v>
                </c:pt>
                <c:pt idx="14">
                  <c:v>7018</c:v>
                </c:pt>
              </c:numCache>
            </c:numRef>
          </c:val>
          <c:extLst>
            <c:ext xmlns:c16="http://schemas.microsoft.com/office/drawing/2014/chart" uri="{C3380CC4-5D6E-409C-BE32-E72D297353CC}">
              <c16:uniqueId val="{00000002-6EFC-4EFC-B73A-638FA1A9C8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FC-4EFC-B73A-638FA1A9C8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FC-4EFC-B73A-638FA1A9C8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FC-4EFC-B73A-638FA1A9C8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1915</c:v>
                </c:pt>
                <c:pt idx="3">
                  <c:v>1870</c:v>
                </c:pt>
                <c:pt idx="6">
                  <c:v>1858</c:v>
                </c:pt>
                <c:pt idx="9">
                  <c:v>1957</c:v>
                </c:pt>
                <c:pt idx="12">
                  <c:v>1873</c:v>
                </c:pt>
              </c:numCache>
            </c:numRef>
          </c:val>
          <c:extLst>
            <c:ext xmlns:c16="http://schemas.microsoft.com/office/drawing/2014/chart" uri="{C3380CC4-5D6E-409C-BE32-E72D297353CC}">
              <c16:uniqueId val="{00000006-6EFC-4EFC-B73A-638FA1A9C8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350</c:v>
                </c:pt>
                <c:pt idx="3">
                  <c:v>407</c:v>
                </c:pt>
                <c:pt idx="6">
                  <c:v>483</c:v>
                </c:pt>
                <c:pt idx="9">
                  <c:v>446</c:v>
                </c:pt>
                <c:pt idx="12">
                  <c:v>412</c:v>
                </c:pt>
              </c:numCache>
            </c:numRef>
          </c:val>
          <c:extLst>
            <c:ext xmlns:c16="http://schemas.microsoft.com/office/drawing/2014/chart" uri="{C3380CC4-5D6E-409C-BE32-E72D297353CC}">
              <c16:uniqueId val="{00000007-6EFC-4EFC-B73A-638FA1A9C8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8896</c:v>
                </c:pt>
                <c:pt idx="3">
                  <c:v>8137</c:v>
                </c:pt>
                <c:pt idx="6">
                  <c:v>7401</c:v>
                </c:pt>
                <c:pt idx="9">
                  <c:v>6771</c:v>
                </c:pt>
                <c:pt idx="12">
                  <c:v>6149</c:v>
                </c:pt>
              </c:numCache>
            </c:numRef>
          </c:val>
          <c:extLst>
            <c:ext xmlns:c16="http://schemas.microsoft.com/office/drawing/2014/chart" uri="{C3380CC4-5D6E-409C-BE32-E72D297353CC}">
              <c16:uniqueId val="{00000008-6EFC-4EFC-B73A-638FA1A9C8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FC-4EFC-B73A-638FA1A9C8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16747</c:v>
                </c:pt>
                <c:pt idx="3">
                  <c:v>17197</c:v>
                </c:pt>
                <c:pt idx="6">
                  <c:v>18069</c:v>
                </c:pt>
                <c:pt idx="9">
                  <c:v>20020</c:v>
                </c:pt>
                <c:pt idx="12">
                  <c:v>23469</c:v>
                </c:pt>
              </c:numCache>
            </c:numRef>
          </c:val>
          <c:extLst>
            <c:ext xmlns:c16="http://schemas.microsoft.com/office/drawing/2014/chart" uri="{C3380CC4-5D6E-409C-BE32-E72D297353CC}">
              <c16:uniqueId val="{0000000A-6EFC-4EFC-B73A-638FA1A9C8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2928</c:v>
                </c:pt>
                <c:pt idx="2">
                  <c:v>#N/A</c:v>
                </c:pt>
                <c:pt idx="3">
                  <c:v>#N/A</c:v>
                </c:pt>
                <c:pt idx="4">
                  <c:v>3219</c:v>
                </c:pt>
                <c:pt idx="5">
                  <c:v>#N/A</c:v>
                </c:pt>
                <c:pt idx="6">
                  <c:v>#N/A</c:v>
                </c:pt>
                <c:pt idx="7">
                  <c:v>2371</c:v>
                </c:pt>
                <c:pt idx="8">
                  <c:v>#N/A</c:v>
                </c:pt>
                <c:pt idx="9">
                  <c:v>#N/A</c:v>
                </c:pt>
                <c:pt idx="10">
                  <c:v>3390</c:v>
                </c:pt>
                <c:pt idx="11">
                  <c:v>#N/A</c:v>
                </c:pt>
                <c:pt idx="12">
                  <c:v>#N/A</c:v>
                </c:pt>
                <c:pt idx="13">
                  <c:v>4876</c:v>
                </c:pt>
                <c:pt idx="14">
                  <c:v>#N/A</c:v>
                </c:pt>
              </c:numCache>
            </c:numRef>
          </c:val>
          <c:smooth val="0"/>
          <c:extLst>
            <c:ext xmlns:c16="http://schemas.microsoft.com/office/drawing/2014/chart" uri="{C3380CC4-5D6E-409C-BE32-E72D297353CC}">
              <c16:uniqueId val="{0000000B-6EFC-4EFC-B73A-638FA1A9C8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4138</c:v>
                </c:pt>
                <c:pt idx="1">
                  <c:v>4052</c:v>
                </c:pt>
                <c:pt idx="2">
                  <c:v>3907</c:v>
                </c:pt>
              </c:numCache>
            </c:numRef>
          </c:val>
          <c:extLst>
            <c:ext xmlns:c16="http://schemas.microsoft.com/office/drawing/2014/chart" uri="{C3380CC4-5D6E-409C-BE32-E72D297353CC}">
              <c16:uniqueId val="{00000000-4A89-4912-A6B1-BBE93E77C8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718</c:v>
                </c:pt>
                <c:pt idx="1">
                  <c:v>768</c:v>
                </c:pt>
                <c:pt idx="2">
                  <c:v>877</c:v>
                </c:pt>
              </c:numCache>
            </c:numRef>
          </c:val>
          <c:extLst>
            <c:ext xmlns:c16="http://schemas.microsoft.com/office/drawing/2014/chart" uri="{C3380CC4-5D6E-409C-BE32-E72D297353CC}">
              <c16:uniqueId val="{00000001-4A89-4912-A6B1-BBE93E77C8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2250</c:v>
                </c:pt>
                <c:pt idx="1">
                  <c:v>1785</c:v>
                </c:pt>
                <c:pt idx="2">
                  <c:v>1462</c:v>
                </c:pt>
              </c:numCache>
            </c:numRef>
          </c:val>
          <c:extLst>
            <c:ext xmlns:c16="http://schemas.microsoft.com/office/drawing/2014/chart" uri="{C3380CC4-5D6E-409C-BE32-E72D297353CC}">
              <c16:uniqueId val="{00000002-4A89-4912-A6B1-BBE93E77C8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{1383E402-8337-4C62-95D8-AD393842EBDF}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DA-4778-BBE1-46F9425EB8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{D32FA7B9-7872-427B-8AEE-3CD9AB91536F}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DA-4778-BBE1-46F9425EB8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{AE9A18C0-2C02-46AA-8266-6D61409C9E8F}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DA-4778-BBE1-46F9425EB8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{387582AA-0C5D-4802-9EBA-E993CB86B569}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DA-4778-BBE1-46F9425EB8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{FB1C877D-60E7-4A44-B26D-A804A0602316}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DA-4778-BBE1-46F9425EB81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{14114897-AF07-47CB-B23F-E0096027D849}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DA-4778-BBE1-46F9425EB81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{138CF6D9-CAF6-4964-AD9A-F088E51A9D33}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DA-4778-BBE1-46F9425EB81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{82E14F09-E615-406C-8172-6F5C77FF7004}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DA-4778-BBE1-46F9425EB81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{02A20351-E490-4063-92A3-A72064AB8FCD}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DA-4778-BBE1-46F9425EB8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56.3</c:v>
                </c:pt>
                <c:pt idx="16">
                  <c:v>57.6</c:v>
                </c:pt>
                <c:pt idx="24">
                  <c:v>58.5</c:v>
                </c:pt>
                <c:pt idx="32">
                  <c:v>55.2</c:v>
                </c:pt>
              </c:numCache>
            </c:numRef>
          </c:xVal>
          <c:yVal>
            <c:numRef>
              <c:f>公会計指標分析・財政指標組合せ分析表!$BP$51:$DC$51</c:f>
              <c:numCache>
                <c:formatCode>#,##0.0;"▲ "#,##0.0</c:formatCode>
                <c:ptCount val="40"/>
                <c:pt idx="0">
                  <c:v>32.700000000000003</c:v>
                </c:pt>
                <c:pt idx="8">
                  <c:v>34.200000000000003</c:v>
                </c:pt>
                <c:pt idx="16">
                  <c:v>23.9</c:v>
                </c:pt>
                <c:pt idx="24">
                  <c:v>35.299999999999997</c:v>
                </c:pt>
                <c:pt idx="32">
                  <c:v>50</c:v>
                </c:pt>
              </c:numCache>
            </c:numRef>
          </c:yVal>
          <c:smooth val="0"/>
          <c:extLst>
            <c:ext xmlns:c16="http://schemas.microsoft.com/office/drawing/2014/chart" uri="{C3380CC4-5D6E-409C-BE32-E72D297353CC}">
              <c16:uniqueId val="{00000009-0CDA-4778-BBE1-46F9425EB8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{AE38ADDF-BCDB-44C4-B87E-41B0F5419011}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DA-4778-BBE1-46F9425EB8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{90736F4A-ECCA-4269-8BF3-E2883971BA2E}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DA-4778-BBE1-46F9425EB8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{17272096-7CB2-4B55-BDD7-6E4C01EC0006}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DA-4778-BBE1-46F9425EB8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{AADBFE92-64EC-4A20-B77E-F6944CAE1E52}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DA-4778-BBE1-46F9425EB8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{9ECF1096-C4B5-45DE-AE57-9D655F2881BC}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DA-4778-BBE1-46F9425EB81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{BCE609B9-6ED9-4375-B2B2-99CDCD0F8F0F}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DA-4778-BBE1-46F9425EB81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{CBA21D28-3DAF-4ACF-B6F1-2439E877B961}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DA-4778-BBE1-46F9425EB81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{1CDD456A-03F9-401D-B380-8246622028DF}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DA-4778-BBE1-46F9425EB81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{E36EEDF3-0C87-4753-80F5-B3963E847A9E}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DA-4778-BBE1-46F9425EB8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63.2</c:v>
                </c:pt>
                <c:pt idx="24">
                  <c:v>65.3</c:v>
                </c:pt>
                <c:pt idx="32">
                  <c:v>66.900000000000006</c:v>
                </c:pt>
              </c:numCache>
            </c:numRef>
          </c:xVal>
          <c:yVal>
            <c:numRef>
              <c:f>公会計指標分析・財政指標組合せ分析表!$BP$55:$DC$55</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0CDA-4778-BBE1-46F9425EB81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{5ACDF694-59E7-4586-929E-63C1A999FB27}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B9-4331-BE49-2193CB8787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{55D3F01B-8666-41DA-9BB4-A99D55EF5DD9}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9-4331-BE49-2193CB8787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{465270BB-4F1F-461F-9B39-84F9F7FBE6E6}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9-4331-BE49-2193CB8787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{49C3D406-EAF5-42D8-AF5A-AA3B9A648839}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9-4331-BE49-2193CB8787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{EDE223B5-0CE4-40C9-B3BA-D7557E72132D}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9-4331-BE49-2193CB8787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{2448DDEA-3A1E-4092-9F96-8454832D7915}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B9-4331-BE49-2193CB8787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{FBD32E2E-4272-4CAF-85A4-B9D98A981856}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B9-4331-BE49-2193CB8787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{EBCABE88-6431-431C-BD5E-DE9EAF60A9BA}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B9-4331-BE49-2193CB8787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{45E000AE-E742-48C1-AA2A-D5CBC5FB0439}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B9-4331-BE49-2193CB8787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6.9</c:v>
                </c:pt>
                <c:pt idx="24">
                  <c:v>7.4</c:v>
                </c:pt>
                <c:pt idx="32">
                  <c:v>7.9</c:v>
                </c:pt>
              </c:numCache>
            </c:numRef>
          </c:xVal>
          <c:yVal>
            <c:numRef>
              <c:f>公会計指標分析・財政指標組合せ分析表!$BP$73:$DC$73</c:f>
              <c:numCache>
                <c:formatCode>#,##0.0;"▲ "#,##0.0</c:formatCode>
                <c:ptCount val="40"/>
                <c:pt idx="0">
                  <c:v>32.700000000000003</c:v>
                </c:pt>
                <c:pt idx="8">
                  <c:v>34.200000000000003</c:v>
                </c:pt>
                <c:pt idx="16">
                  <c:v>23.9</c:v>
                </c:pt>
                <c:pt idx="24">
                  <c:v>35.299999999999997</c:v>
                </c:pt>
                <c:pt idx="32">
                  <c:v>50</c:v>
                </c:pt>
              </c:numCache>
            </c:numRef>
          </c:yVal>
          <c:smooth val="0"/>
          <c:extLst>
            <c:ext xmlns:c16="http://schemas.microsoft.com/office/drawing/2014/chart" uri="{C3380CC4-5D6E-409C-BE32-E72D297353CC}">
              <c16:uniqueId val="{00000009-46B9-4331-BE49-2193CB8787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{A87862BF-562F-4379-93CD-7D417C42088F}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B9-4331-BE49-2193CB8787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{65A801DE-417B-446C-B049-0C010B7EB71A}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9-4331-BE49-2193CB8787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{6B3B4F05-05B4-4D70-8C86-F558F065E12B}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9-4331-BE49-2193CB8787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{D1B45D45-B8E4-4DD1-ACF0-00748CB05DE8}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9-4331-BE49-2193CB8787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{AFD5F661-D120-4F8D-BEBC-8CAB600D7B27}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9-4331-BE49-2193CB8787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{16290E05-E590-4E2C-9184-E0086F6E1F3D}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B9-4331-BE49-2193CB8787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{404BD132-D4BE-4171-8110-996E57CB331C}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B9-4331-BE49-2193CB8787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{3F3DF1E6-DEC0-4B84-9DCB-AA22527B9480}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B9-4331-BE49-2193CB8787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{F9119322-8A74-4DF1-A855-D90DE34211AC}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B9-4331-BE49-2193CB8787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8.3000000000000007</c:v>
                </c:pt>
                <c:pt idx="24">
                  <c:v>8.4</c:v>
                </c:pt>
                <c:pt idx="32">
                  <c:v>8.6</c:v>
                </c:pt>
              </c:numCache>
            </c:numRef>
          </c:xVal>
          <c:yVal>
            <c:numRef>
              <c:f>公会計指標分析・財政指標組合せ分析表!$BP$77:$DC$77</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46B9-4331-BE49-2193CB87871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が臨時財政対策債などの元金償還開始により４７百万円の増や一時借入金利子１百万円の増、公営企業債の元利償還金に対する繰入金は、水道事業会計及び下水道事業会計で４３百万円の減となった結果、元利償還金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は５百万円の増となった。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一方、実質公債費比率の分子算出の際に控除する算入公債費等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は５百万円の減となった。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以上の結果から、差引き実質公債費比率の分子（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 １０百万円の増となった。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引き続き交付税算入される地方債の借入れに努める。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一般会計等に係る地方債の現在高が臨時財政対策債の発行などにより３，４４９百万円増額したため、公営企業債等繰入見込額が６２２百万円の減となったものの、将来負担額（</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の合計は、２，７０９百万円の増となった。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一方、将来負担額から差し引く充当可能財源等（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は、充当可能基金が、減債基金で１１０百万円積立てたものの、財政調整基金で５０２百万円を取崩したことなどにより、３８９万円の減となった。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この結果から、将来負担比率の分子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は、１，４８６百万円の増となった。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岐阜県本巣市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生産年齢人口の減少による地方税収の減少や普通交付税の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一本算定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による交付額の減少により歳入</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減額傾向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一方で、東海環状自動車道の開通による経済効果等の発現に向けたインター周辺道路の整備やＰＡ周辺公園の整備が本格化し投資的経費が増加、また、町村合併以前からの公共施設を維持しながら行政運営を行っているため、老朽化する施設の維持管理に係る経常的経費も増加している状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こうした中、財政調整基金においては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３５７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を積立てたものの５０２百万円を取崩し、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その他特定目的基金である「公共施設等整備基金」においては、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百万円を積み立てたものの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３６０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百万円を取り崩して幼児園整備に向けた園舎工事費や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新庁舎の建設（令和６年度完成）関連事業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等に充当している状況であり、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が減少する中、充当事業を適切に見極めるため、市の将来を構築するための主要プロジェクトについては、優先的に充当を行うが、それ以外の事業については、補助金等他の特定財源を活用して実施するよう、メリハリをつけた充当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・公共施設等整備基金･･･市の公共施設等の整備に必要な資金に充てる。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・淡墨桜</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保護</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基金･･･文化観光資源たる淡墨桜</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保護に資するための資金に充てる。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・樽見鉄道対策基金･･･樽見鉄道対策事業に必要な資金に充てる。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・地域振興基金･･･根尾地域の振興に資する事業及び施策に必要な資金に充てる。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・安藤基金･･･真桑文楽の保存及び伝承に係る事業の資金に充てる。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百万円を積み立てたものの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３６０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百万円を取り崩して幼児園整備に向けた園舎工事費や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新庁舎の建設（令和６年度完成）関連事業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等に充当したことにより減額となった。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公共施設等整備基金においては、東海環状自動車道のＰＡ周辺公園の整備への充当額が今後増加することが見込まれ、さらに、新庁舎の建設（令和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完成）に対しても本基金の活用を見込んでいる。本基金は、平成３０年度に６つの基金を統合し、柔軟な活用が可能となった反面、様々な事業に充当が可能となったため、充当先を適切に見極める必要があり、市の主要プロジェクトの選定にあたって、緊急性や必要性などを十分精査しながら活用を図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また、公共施設等整備基金以外の特定目的基金の活用にあたっても上記同様、充当事業を十分に精査し、長期の効果効用が発揮できる事業に活用していく。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財政調整基金については、普通交付税の合併算定替えの恩恵を受けていた頃は、取崩以上に積立を大半の年度で行ってきたが、合併算定替の縮減期間に移行した平成２６年度以降は、人口減少による税収の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が生じ始めたこともあり、平成２６年度から令和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年度までの積立額が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１，５７１．４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百万円に対して、取崩額は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０４８．０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百万円と財政調整基金に頼った財政運営となっている。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平成２１年度以降、歳出総額が増加傾向であることから、新庁舎への移転（令和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機に、事務事業評価により抜本的な事業のあり方等を検証し事務の効率化を図り、公共施設再配置計画に基づき既存施設の統廃合等を断行し経常的経費を削減するとともに、国県支出金を積極的に活用し、基金取崩額の抑制に努める。また、東海環状自動車道整備に伴い企業進出を促進させるための誘致活動を積極的に行い、税収の増額による財源確保に努め、積立額の増額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減債基金については、平成２７年度から毎年１．５百万円積立て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ピークと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、元利償還額のピークの見込みとなる令和１１年度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に向けて、令和元年度から積立額を５０百万円に増額した。なお、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過去から本基金の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一度も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行っていない。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地方債現在高のピークとなる令和７年度、元利償還額のピークの見込みとなる令和１１年度に向けて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、令和元年度以降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の積立額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５０百万円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を維持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し、公債費の増加に対応していく。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33B144-EED9-4E65-BF4B-58FD6FCBBD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32C9BD-B788-4D26-9DAE-00F0F1560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85647BE-DBF1-4D63-B26B-57739F16882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48A7F9F-B365-4931-810C-F94B770BBC7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2ECB94A-9E13-4B74-AC12-94D75A80C79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A235AB4-FBE1-4CAE-94AB-16DEFA25E5E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B373880-EDA9-45C7-99AB-831D9BA211A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4D9D3B-40BA-44FA-B6CD-E1C9B56FD21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9170BE3-C4DA-4602-9EDA-3B58B5EF7607}"/>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59E76CD-3748-477A-93BE-23DAC59F1FB5}"/>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557EB67-AB95-4D8F-A637-BBD84DD94CD3}"/>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E0CB720-916A-4982-8CD2-C1057EE3315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5632F7D-BCEA-42CF-8606-0052F22ED5D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C82EFC5-88BE-4BDA-A920-6C5D932BBB8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D694011-7B1B-417D-B8D1-CC63F1CEFD4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705A7E1-0619-4FDD-A5D1-A293F1552D0E}"/>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2F72CC0-C323-4378-A1F1-5F467D8F9606}"/>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9DE2679-667E-4807-A428-22942AFFAF61}"/>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82A4FBD-153A-4B64-90CC-C0A3CA2A4096}"/>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2721AC1-F196-4D5E-81FB-591BAE328E64}"/>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B6B1D27-BE75-490F-AD1C-688E14B5B831}"/>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D34D483-E0FC-46FD-A6D3-E443E877121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4B8E8F6-2B0B-458F-B860-6B11F4F592F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B7737C9-C322-48D5-AB67-67364A4BB413}"/>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85439EF-15C7-4537-A6BD-8EC66F7E482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186784-5C27-47B6-9F07-377A3C33DC1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8F6F887-94CE-4ADD-9AD3-6441D44A447B}"/>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FD3E479-2F0A-4F42-B0DC-8CF94C8DA48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A5AB3B-5DCD-4FB0-900E-C4466AE676F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C393A1-7B45-4A59-AA10-51EC4FFA13B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FEDC073-E785-450A-B57E-15A22430441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514A9B0-1EF8-4A1E-879A-3D4B8172717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DF4AF09-9229-4A90-BF19-50BB15CDEB0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9DB5542-90E7-4A46-80E4-46A56A7368F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FA65537-2454-4E4A-8D67-1E1E0055B19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F119AA4-86AC-4440-922E-A093C271D24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59B12D3-3678-45D3-B098-5B19D2E0A85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FDB2AA8-F003-4407-BE9B-1C89DC198DD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A739156-F65B-43B0-8D50-04E304AAA3FF}"/>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141D48A-8045-4BAA-AA89-61F5A952C9E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B0A88D0-85C8-4E87-A4E0-71EF095B5019}"/>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46B041-28F7-41B6-A976-9500B0B6B69F}"/>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1CC8AF9-11F8-4CCD-AB43-9E2EEB0090E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6ED810F-366A-41EB-A820-8FA7CE85433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D0B0C6-E5BE-4C45-9998-8C06FC36604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F9EAF04-D912-4F70-B9F9-28933B87780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4AAC80-FAEF-49DA-B85F-CB1BE374EFE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類似団体と比較して低い水準にあり、令和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年度に新庁舎建設が完了したことで数値がより改善されている。昭和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53</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年から昭和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58</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の第</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次ピークおよび</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年から平成</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の第</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次ピーク</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に整備された施設の改修・更新が今後集中することが予測される。</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および「公共施設再配置計画」</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に基づき、適切な施設の保有量を維持していく。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83F3737-FB52-40CA-8179-7DED6D511F3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2AAB6F8-8296-4AF9-A0B3-96F506D2FB4D}"/>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4119E23-211C-43BB-AC42-DB212686CE2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F1F09AC-1682-4ABC-A78D-953B67F49ED9}"/>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56F3201-C634-4E61-A529-7DE896B688DC}"/>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0AA984B-6D1F-4B24-8FCF-19AD229E7162}"/>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0798AD2-B3AA-417B-8308-61EF33AE7E16}"/>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1C54F9E2-F98D-48C4-BD92-6AD7819750E4}"/>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BE15B8E-61C9-47EA-B728-55929B403739}"/>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4B8379C-EF85-407E-B1AC-0A3427E298E7}"/>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BEF3376-E792-4B04-B65B-91964A261A95}"/>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E369BD9-FAAA-4765-91A8-9BFE5AE57C5A}"/>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F4D909A-4BEE-487C-BB2C-077C8B15FEFA}"/>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BE8AB70-15BA-4697-9B17-A237804B0915}"/>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E668226-213F-4EAD-932E-02921D9FAB5B}"/>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E22582C-1FDF-4F30-BC0A-D6AAE2182748}"/>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6761E38-3706-468D-9AE3-E33ABD0AFF25}"/>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F4BD137-604F-4669-AC02-1E6A309BD96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3911C644-E86C-450B-B4ED-E0FE7E546FA4}"/>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E45DC729-66D5-4570-B243-771FFA863CE3}"/>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6B606398-1629-4976-9931-E0314CC93C30}"/>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5B79A9F1-C705-4BB8-A028-71E8E11662FE}"/>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EEE66271-D1A1-4666-8247-EF581C981066}"/>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9803D27E-3C17-4E05-BD30-FE2ABD96DD6E}"/>
            </a:ext>
          </a:extLst>
        </xdr:cNvPr>
        <xdr:cNvSpPr txBox="1"/>
      </xdr:nvSpPr>
      <xdr:spPr>
        <a:xfrm>
          <a:off x="4258945" y="513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65C62BA7-2F49-4DBF-B6C4-2EF2C96950C0}"/>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394C1592-C4B3-4E03-9CDE-9000845D4875}"/>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2D754ECF-5448-4796-AF17-1AD717C684C0}"/>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136344</xdr:rowOff>
    </xdr:from>
    <xdr:to>
      <xdr:col>11</xdr:col>
      <xdr:colOff>187325</xdr:colOff>
      <xdr:row>30</xdr:row>
      <xdr:rowOff>66494</xdr:rowOff>
    </xdr:to>
    <xdr:sp macro="" textlink="">
      <xdr:nvSpPr>
        <xdr:cNvPr id="76" name="フローチャート: 判断 75">
          <a:extLst>
            <a:ext uri="{FF2B5EF4-FFF2-40B4-BE49-F238E27FC236}">
              <a16:creationId xmlns:a16="http://schemas.microsoft.com/office/drawing/2014/main" id="{6DE2F627-6142-406D-9AA2-98B14935C7AA}"/>
            </a:ext>
          </a:extLst>
        </xdr:cNvPr>
        <xdr:cNvSpPr/>
      </xdr:nvSpPr>
      <xdr:spPr>
        <a:xfrm>
          <a:off x="2196465" y="4997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114753</xdr:rowOff>
    </xdr:from>
    <xdr:to>
      <xdr:col>7</xdr:col>
      <xdr:colOff>187325</xdr:colOff>
      <xdr:row>30</xdr:row>
      <xdr:rowOff>44903</xdr:rowOff>
    </xdr:to>
    <xdr:sp macro="" textlink="">
      <xdr:nvSpPr>
        <xdr:cNvPr id="77" name="フローチャート: 判断 76">
          <a:extLst>
            <a:ext uri="{FF2B5EF4-FFF2-40B4-BE49-F238E27FC236}">
              <a16:creationId xmlns:a16="http://schemas.microsoft.com/office/drawing/2014/main" id="{9B6BCB56-F497-4B89-8D2E-893B99E933CB}"/>
            </a:ext>
          </a:extLst>
        </xdr:cNvPr>
        <xdr:cNvSpPr/>
      </xdr:nvSpPr>
      <xdr:spPr>
        <a:xfrm>
          <a:off x="1525905" y="49763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C601B5E-4FE0-4807-A1C8-AADD582AC33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1496A6E-34D8-4E7B-A91B-17DADCCC6A6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F801F47-6E8E-4EFD-90B9-2A542ADB61A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9FA12F2-5B9E-4214-BEAA-4D25FBE9B36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63FF506-4B5A-454A-BAFB-D26582521C03}"/>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3" name="楕円 82">
          <a:extLst>
            <a:ext uri="{FF2B5EF4-FFF2-40B4-BE49-F238E27FC236}">
              <a16:creationId xmlns:a16="http://schemas.microsoft.com/office/drawing/2014/main" id="{0F50F6F3-1240-4FB0-BF39-241D950B660E}"/>
            </a:ext>
          </a:extLst>
        </xdr:cNvPr>
        <xdr:cNvSpPr/>
      </xdr:nvSpPr>
      <xdr:spPr>
        <a:xfrm>
          <a:off x="4157345" y="4801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4" name="有形固定資産減価償却率該当値テキスト">
          <a:extLst>
            <a:ext uri="{FF2B5EF4-FFF2-40B4-BE49-F238E27FC236}">
              <a16:creationId xmlns:a16="http://schemas.microsoft.com/office/drawing/2014/main" id="{A1E6DE41-6675-4597-94A8-E83EB67A6A7B}"/>
            </a:ext>
          </a:extLst>
        </xdr:cNvPr>
        <xdr:cNvSpPr txBox="1"/>
      </xdr:nvSpPr>
      <xdr:spPr>
        <a:xfrm>
          <a:off x="4258945" y="465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37647</xdr:rowOff>
    </xdr:from>
    <xdr:to>
      <xdr:col>19</xdr:col>
      <xdr:colOff>187325</xdr:colOff>
      <xdr:row>29</xdr:row>
      <xdr:rowOff>139247</xdr:rowOff>
    </xdr:to>
    <xdr:sp macro="" textlink="">
      <xdr:nvSpPr>
        <xdr:cNvPr id="85" name="楕円 84">
          <a:extLst>
            <a:ext uri="{FF2B5EF4-FFF2-40B4-BE49-F238E27FC236}">
              <a16:creationId xmlns:a16="http://schemas.microsoft.com/office/drawing/2014/main" id="{180CBE44-DF8C-4372-AF4B-6E8E1598264A}"/>
            </a:ext>
          </a:extLst>
        </xdr:cNvPr>
        <xdr:cNvSpPr/>
      </xdr:nvSpPr>
      <xdr:spPr>
        <a:xfrm>
          <a:off x="3537585" y="4899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88447</xdr:rowOff>
    </xdr:to>
    <xdr:cxnSp macro="">
      <xdr:nvCxnSpPr>
        <xdr:cNvPr id="86" name="直線コネクタ 85">
          <a:extLst>
            <a:ext uri="{FF2B5EF4-FFF2-40B4-BE49-F238E27FC236}">
              <a16:creationId xmlns:a16="http://schemas.microsoft.com/office/drawing/2014/main" id="{C30FCA31-FBBF-4A0B-BFB9-ED8A37668C4D}"/>
            </a:ext>
          </a:extLst>
        </xdr:cNvPr>
        <xdr:cNvCxnSpPr/>
      </xdr:nvCxnSpPr>
      <xdr:spPr>
        <a:xfrm flipV="1">
          <a:off x="3588385" y="4852035"/>
          <a:ext cx="61976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9888</xdr:rowOff>
    </xdr:from>
    <xdr:to>
      <xdr:col>15</xdr:col>
      <xdr:colOff>187325</xdr:colOff>
      <xdr:row>29</xdr:row>
      <xdr:rowOff>111488</xdr:rowOff>
    </xdr:to>
    <xdr:sp macro="" textlink="">
      <xdr:nvSpPr>
        <xdr:cNvPr id="87" name="楕円 86">
          <a:extLst>
            <a:ext uri="{FF2B5EF4-FFF2-40B4-BE49-F238E27FC236}">
              <a16:creationId xmlns:a16="http://schemas.microsoft.com/office/drawing/2014/main" id="{707CBD96-5680-4139-8D7D-75ECCC305FE8}"/>
            </a:ext>
          </a:extLst>
        </xdr:cNvPr>
        <xdr:cNvSpPr/>
      </xdr:nvSpPr>
      <xdr:spPr>
        <a:xfrm>
          <a:off x="2867025" y="48714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60688</xdr:rowOff>
    </xdr:from>
    <xdr:to>
      <xdr:col>19</xdr:col>
      <xdr:colOff>136525</xdr:colOff>
      <xdr:row>29</xdr:row>
      <xdr:rowOff>88447</xdr:rowOff>
    </xdr:to>
    <xdr:cxnSp macro="">
      <xdr:nvCxnSpPr>
        <xdr:cNvPr id="88" name="直線コネクタ 87">
          <a:extLst>
            <a:ext uri="{FF2B5EF4-FFF2-40B4-BE49-F238E27FC236}">
              <a16:creationId xmlns:a16="http://schemas.microsoft.com/office/drawing/2014/main" id="{C1EB5ACE-07B1-4A46-AC4B-A81578E2CF9E}"/>
            </a:ext>
          </a:extLst>
        </xdr:cNvPr>
        <xdr:cNvCxnSpPr/>
      </xdr:nvCxnSpPr>
      <xdr:spPr>
        <a:xfrm>
          <a:off x="2917825" y="4922248"/>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141242</xdr:rowOff>
    </xdr:from>
    <xdr:to>
      <xdr:col>11</xdr:col>
      <xdr:colOff>187325</xdr:colOff>
      <xdr:row>29</xdr:row>
      <xdr:rowOff>71392</xdr:rowOff>
    </xdr:to>
    <xdr:sp macro="" textlink="">
      <xdr:nvSpPr>
        <xdr:cNvPr id="89" name="楕円 88">
          <a:extLst>
            <a:ext uri="{FF2B5EF4-FFF2-40B4-BE49-F238E27FC236}">
              <a16:creationId xmlns:a16="http://schemas.microsoft.com/office/drawing/2014/main" id="{BD1FA12B-FAC8-4C01-9ED6-F46F0CBF4418}"/>
            </a:ext>
          </a:extLst>
        </xdr:cNvPr>
        <xdr:cNvSpPr/>
      </xdr:nvSpPr>
      <xdr:spPr>
        <a:xfrm>
          <a:off x="2196465" y="4835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20592</xdr:rowOff>
    </xdr:from>
    <xdr:to>
      <xdr:col>15</xdr:col>
      <xdr:colOff>136525</xdr:colOff>
      <xdr:row>29</xdr:row>
      <xdr:rowOff>60688</xdr:rowOff>
    </xdr:to>
    <xdr:cxnSp macro="">
      <xdr:nvCxnSpPr>
        <xdr:cNvPr id="90" name="直線コネクタ 89">
          <a:extLst>
            <a:ext uri="{FF2B5EF4-FFF2-40B4-BE49-F238E27FC236}">
              <a16:creationId xmlns:a16="http://schemas.microsoft.com/office/drawing/2014/main" id="{0ED13840-22E4-4392-AB94-644042207FCB}"/>
            </a:ext>
          </a:extLst>
        </xdr:cNvPr>
        <xdr:cNvCxnSpPr/>
      </xdr:nvCxnSpPr>
      <xdr:spPr>
        <a:xfrm>
          <a:off x="2247265" y="4882152"/>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116568</xdr:rowOff>
    </xdr:from>
    <xdr:to>
      <xdr:col>7</xdr:col>
      <xdr:colOff>187325</xdr:colOff>
      <xdr:row>29</xdr:row>
      <xdr:rowOff>46718</xdr:rowOff>
    </xdr:to>
    <xdr:sp macro="" textlink="">
      <xdr:nvSpPr>
        <xdr:cNvPr id="91" name="楕円 90">
          <a:extLst>
            <a:ext uri="{FF2B5EF4-FFF2-40B4-BE49-F238E27FC236}">
              <a16:creationId xmlns:a16="http://schemas.microsoft.com/office/drawing/2014/main" id="{9B37549E-3C17-4EB5-883B-83359303123C}"/>
            </a:ext>
          </a:extLst>
        </xdr:cNvPr>
        <xdr:cNvSpPr/>
      </xdr:nvSpPr>
      <xdr:spPr>
        <a:xfrm>
          <a:off x="1525905" y="4810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167368</xdr:rowOff>
    </xdr:from>
    <xdr:to>
      <xdr:col>11</xdr:col>
      <xdr:colOff>136525</xdr:colOff>
      <xdr:row>29</xdr:row>
      <xdr:rowOff>20592</xdr:rowOff>
    </xdr:to>
    <xdr:cxnSp macro="">
      <xdr:nvCxnSpPr>
        <xdr:cNvPr id="92" name="直線コネクタ 91">
          <a:extLst>
            <a:ext uri="{FF2B5EF4-FFF2-40B4-BE49-F238E27FC236}">
              <a16:creationId xmlns:a16="http://schemas.microsoft.com/office/drawing/2014/main" id="{302C7E16-5160-42F6-989A-5224A21B2671}"/>
            </a:ext>
          </a:extLst>
        </xdr:cNvPr>
        <xdr:cNvCxnSpPr/>
      </xdr:nvCxnSpPr>
      <xdr:spPr>
        <a:xfrm>
          <a:off x="1576705" y="4861288"/>
          <a:ext cx="67056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37002B78-6E2F-4240-B40D-EAC37D41CCD4}"/>
            </a:ext>
          </a:extLst>
        </xdr:cNvPr>
        <xdr:cNvSpPr txBox="1"/>
      </xdr:nvSpPr>
      <xdr:spPr>
        <a:xfrm>
          <a:off x="3395989" y="519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CA5C26BF-803C-4D41-B08E-5CDF7933AD97}"/>
            </a:ext>
          </a:extLst>
        </xdr:cNvPr>
        <xdr:cNvSpPr txBox="1"/>
      </xdr:nvSpPr>
      <xdr:spPr>
        <a:xfrm>
          <a:off x="2738129" y="513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57621</xdr:rowOff>
    </xdr:from>
    <xdr:ext cx="405111" cy="259045"/>
    <xdr:sp macro="" textlink="">
      <xdr:nvSpPr>
        <xdr:cNvPr id="95" name="n_3aveValue有形固定資産減価償却率">
          <a:extLst>
            <a:ext uri="{FF2B5EF4-FFF2-40B4-BE49-F238E27FC236}">
              <a16:creationId xmlns:a16="http://schemas.microsoft.com/office/drawing/2014/main" id="{3ECE051B-76CB-4405-9FDD-4829E9137B4F}"/>
            </a:ext>
          </a:extLst>
        </xdr:cNvPr>
        <xdr:cNvSpPr txBox="1"/>
      </xdr:nvSpPr>
      <xdr:spPr>
        <a:xfrm>
          <a:off x="2067569" y="508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36030</xdr:rowOff>
    </xdr:from>
    <xdr:ext cx="405111" cy="259045"/>
    <xdr:sp macro="" textlink="">
      <xdr:nvSpPr>
        <xdr:cNvPr id="96" name="n_4aveValue有形固定資産減価償却率">
          <a:extLst>
            <a:ext uri="{FF2B5EF4-FFF2-40B4-BE49-F238E27FC236}">
              <a16:creationId xmlns:a16="http://schemas.microsoft.com/office/drawing/2014/main" id="{6B63538A-A325-4688-B56D-1443C413C783}"/>
            </a:ext>
          </a:extLst>
        </xdr:cNvPr>
        <xdr:cNvSpPr txBox="1"/>
      </xdr:nvSpPr>
      <xdr:spPr>
        <a:xfrm>
          <a:off x="1397009" y="506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155774</xdr:rowOff>
    </xdr:from>
    <xdr:ext cx="405111" cy="259045"/>
    <xdr:sp macro="" textlink="">
      <xdr:nvSpPr>
        <xdr:cNvPr id="97" name="n_1mainValue有形固定資産減価償却率">
          <a:extLst>
            <a:ext uri="{FF2B5EF4-FFF2-40B4-BE49-F238E27FC236}">
              <a16:creationId xmlns:a16="http://schemas.microsoft.com/office/drawing/2014/main" id="{904BC86D-C287-4600-8BF6-7EB715336AD7}"/>
            </a:ext>
          </a:extLst>
        </xdr:cNvPr>
        <xdr:cNvSpPr txBox="1"/>
      </xdr:nvSpPr>
      <xdr:spPr>
        <a:xfrm>
          <a:off x="3395989" y="468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128015</xdr:rowOff>
    </xdr:from>
    <xdr:ext cx="405111" cy="259045"/>
    <xdr:sp macro="" textlink="">
      <xdr:nvSpPr>
        <xdr:cNvPr id="98" name="n_2mainValue有形固定資産減価償却率">
          <a:extLst>
            <a:ext uri="{FF2B5EF4-FFF2-40B4-BE49-F238E27FC236}">
              <a16:creationId xmlns:a16="http://schemas.microsoft.com/office/drawing/2014/main" id="{078C816C-60F8-424D-904C-793F70BCC85F}"/>
            </a:ext>
          </a:extLst>
        </xdr:cNvPr>
        <xdr:cNvSpPr txBox="1"/>
      </xdr:nvSpPr>
      <xdr:spPr>
        <a:xfrm>
          <a:off x="2738129" y="4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87919</xdr:rowOff>
    </xdr:from>
    <xdr:ext cx="405111" cy="259045"/>
    <xdr:sp macro="" textlink="">
      <xdr:nvSpPr>
        <xdr:cNvPr id="99" name="n_3mainValue有形固定資産減価償却率">
          <a:extLst>
            <a:ext uri="{FF2B5EF4-FFF2-40B4-BE49-F238E27FC236}">
              <a16:creationId xmlns:a16="http://schemas.microsoft.com/office/drawing/2014/main" id="{245B81A2-9872-4369-8E54-65AE10F92849}"/>
            </a:ext>
          </a:extLst>
        </xdr:cNvPr>
        <xdr:cNvSpPr txBox="1"/>
      </xdr:nvSpPr>
      <xdr:spPr>
        <a:xfrm>
          <a:off x="2067569" y="461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63245</xdr:rowOff>
    </xdr:from>
    <xdr:ext cx="405111" cy="259045"/>
    <xdr:sp macro="" textlink="">
      <xdr:nvSpPr>
        <xdr:cNvPr id="100" name="n_4mainValue有形固定資産減価償却率">
          <a:extLst>
            <a:ext uri="{FF2B5EF4-FFF2-40B4-BE49-F238E27FC236}">
              <a16:creationId xmlns:a16="http://schemas.microsoft.com/office/drawing/2014/main" id="{E2B18059-7F87-4F8E-9622-A116F4CD04FD}"/>
            </a:ext>
          </a:extLst>
        </xdr:cNvPr>
        <xdr:cNvSpPr txBox="1"/>
      </xdr:nvSpPr>
      <xdr:spPr>
        <a:xfrm>
          <a:off x="1397009" y="4589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2BCDBF1-3DB8-4ECE-9E69-69495F19DB1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31C26DD-ECB2-42B8-95E0-D3286E0CA376}"/>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140F67D-0D46-48EE-8C02-9647BE2D6D5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7E58F56-5FE1-4D8E-BCE8-C2AB4038658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573964C-5FB6-4010-A05D-831D8D75445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41B6C58-27CB-42B7-AE68-609D4C2CD7C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BF0571B-5944-490E-9DCF-3D7B8058149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F310E6B-BEB3-42B4-88AA-55555F7061A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FA05CC2-9A71-41D1-9CCC-4637F89640F6}"/>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DE916AC-2E12-4331-88A2-5EEF11F286A7}"/>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42690DC-247E-4818-A84E-0D0D7456A51F}"/>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8F92034-4394-4C29-8674-535505F9DBA3}"/>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5EEDC53-3F38-47BC-AA68-4B75BC5CEA2B}"/>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年度に新庁舎建設に伴う地方債残高の増加</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類似団体内平均値と全国平均を上回る水準に達した。</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年度はさらに増加し、各種平均値との乖離が大きくなっている。</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このような財政状況を踏まえ、今後の投資的事業の実施</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について慎重に判断し</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、将来の財政負担</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抑制に努める必要がある。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95E8765-D7A7-46BC-9334-D772F2938495}"/>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C3746CE-193E-4069-8753-7566A716BED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939C7F7-5A87-445E-A373-E32FC987B11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B693A7EC-C3DA-4D35-B4CA-9B8EC1514DB5}"/>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32C36DA-0107-4298-BBE7-408B0CC6BE31}"/>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9E20D3D7-0B34-44C9-81E8-F6B8F55DD2BD}"/>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CAB7AEFF-E2DB-4224-9DA4-4C7B99258410}"/>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7F170C19-6A93-4822-B4AD-F7EA7E52C24F}"/>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CAB1CF9-789E-48CD-8730-A578C15F5826}"/>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80B30E0A-5D46-4254-AEBF-A5AE2D4A2F83}"/>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E17BE527-B823-44B7-A70C-7FB9E7530178}"/>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F79878EC-B59D-4D87-8B30-F5B2A56A2112}"/>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79315787-E671-4648-B829-BFF0DBDA982A}"/>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A2CA0A89-FC72-4F49-B096-31551CBC9B44}"/>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5A988BB8-58C7-4B32-8C59-519087FABCD5}"/>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39A1B1B-06E7-47E6-907A-127A175D2723}"/>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8373BFBC-D681-4C14-86B2-4994930A12DA}"/>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F2963C61-9D7D-4123-A6A9-2ED0D6AEB8A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3123A455-03AA-4C54-BE23-A5995EFF1413}"/>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EC6DB702-8927-4147-A0CE-60D7D004C935}"/>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30D3A7ED-785E-4DFF-B19C-20E4CAD1D05C}"/>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6DC681AD-9432-4F16-8B10-AECE1947FE8D}"/>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5FEFF4EA-BB66-4D0A-B53A-11BBF0CB7E1C}"/>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242A4B11-CF5D-4270-BE75-18FB0DAEB8EA}"/>
            </a:ext>
          </a:extLst>
        </xdr:cNvPr>
        <xdr:cNvSpPr txBox="1"/>
      </xdr:nvSpPr>
      <xdr:spPr>
        <a:xfrm>
          <a:off x="13080365" y="47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CED11EEC-A083-4280-9EAC-5F129F36EE47}"/>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8BA9E9BA-EB60-456E-8453-1C69228BDBAB}"/>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DDFB503A-C434-4320-84AC-A7CE75C4FCBE}"/>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16555</xdr:rowOff>
    </xdr:from>
    <xdr:to>
      <xdr:col>64</xdr:col>
      <xdr:colOff>123825</xdr:colOff>
      <xdr:row>30</xdr:row>
      <xdr:rowOff>118155</xdr:rowOff>
    </xdr:to>
    <xdr:sp macro="" textlink="">
      <xdr:nvSpPr>
        <xdr:cNvPr id="141" name="フローチャート: 判断 140">
          <a:extLst>
            <a:ext uri="{FF2B5EF4-FFF2-40B4-BE49-F238E27FC236}">
              <a16:creationId xmlns:a16="http://schemas.microsoft.com/office/drawing/2014/main" id="{4FD59C63-72AB-46E5-A117-FA026AC82A5E}"/>
            </a:ext>
          </a:extLst>
        </xdr:cNvPr>
        <xdr:cNvSpPr/>
      </xdr:nvSpPr>
      <xdr:spPr>
        <a:xfrm>
          <a:off x="11017885" y="50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91349</xdr:rowOff>
    </xdr:from>
    <xdr:to>
      <xdr:col>60</xdr:col>
      <xdr:colOff>123825</xdr:colOff>
      <xdr:row>31</xdr:row>
      <xdr:rowOff>21499</xdr:rowOff>
    </xdr:to>
    <xdr:sp macro="" textlink="">
      <xdr:nvSpPr>
        <xdr:cNvPr id="142" name="フローチャート: 判断 141">
          <a:extLst>
            <a:ext uri="{FF2B5EF4-FFF2-40B4-BE49-F238E27FC236}">
              <a16:creationId xmlns:a16="http://schemas.microsoft.com/office/drawing/2014/main" id="{47D83C64-4D1B-4337-8550-D96581D9D707}"/>
            </a:ext>
          </a:extLst>
        </xdr:cNvPr>
        <xdr:cNvSpPr/>
      </xdr:nvSpPr>
      <xdr:spPr>
        <a:xfrm>
          <a:off x="10347325" y="51205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C20EEE6-04AD-4A3D-9C86-E116B5981628}"/>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D7425CD-35CA-4F80-98A0-71B908E9DF8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30156E9-0A50-4ED9-ACA4-0A2D357E74B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B0EBDD5-83F7-4245-94B1-B709375C1994}"/>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783248D-D4D4-4CFF-A499-69450E86D6B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56805</xdr:rowOff>
    </xdr:from>
    <xdr:to>
      <xdr:col>76</xdr:col>
      <xdr:colOff>73025</xdr:colOff>
      <xdr:row>30</xdr:row>
      <xdr:rowOff>158405</xdr:rowOff>
    </xdr:to>
    <xdr:sp macro="" textlink="">
      <xdr:nvSpPr>
        <xdr:cNvPr id="148" name="楕円 147">
          <a:extLst>
            <a:ext uri="{FF2B5EF4-FFF2-40B4-BE49-F238E27FC236}">
              <a16:creationId xmlns:a16="http://schemas.microsoft.com/office/drawing/2014/main" id="{8AEC959B-27E8-48DB-AC16-5C619235B921}"/>
            </a:ext>
          </a:extLst>
        </xdr:cNvPr>
        <xdr:cNvSpPr/>
      </xdr:nvSpPr>
      <xdr:spPr>
        <a:xfrm>
          <a:off x="13001625" y="5086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35232</xdr:rowOff>
    </xdr:from>
    <xdr:ext cx="469744" cy="259045"/>
    <xdr:sp macro="" textlink="">
      <xdr:nvSpPr>
        <xdr:cNvPr id="149" name="債務償還比率該当値テキスト">
          <a:extLst>
            <a:ext uri="{FF2B5EF4-FFF2-40B4-BE49-F238E27FC236}">
              <a16:creationId xmlns:a16="http://schemas.microsoft.com/office/drawing/2014/main" id="{0305C96B-B0B7-499B-8EA5-62308E5805FF}"/>
            </a:ext>
          </a:extLst>
        </xdr:cNvPr>
        <xdr:cNvSpPr txBox="1"/>
      </xdr:nvSpPr>
      <xdr:spPr>
        <a:xfrm>
          <a:off x="13080365" y="50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65868</xdr:rowOff>
    </xdr:from>
    <xdr:to>
      <xdr:col>72</xdr:col>
      <xdr:colOff>123825</xdr:colOff>
      <xdr:row>29</xdr:row>
      <xdr:rowOff>167468</xdr:rowOff>
    </xdr:to>
    <xdr:sp macro="" textlink="">
      <xdr:nvSpPr>
        <xdr:cNvPr id="150" name="楕円 149">
          <a:extLst>
            <a:ext uri="{FF2B5EF4-FFF2-40B4-BE49-F238E27FC236}">
              <a16:creationId xmlns:a16="http://schemas.microsoft.com/office/drawing/2014/main" id="{0020DA57-D971-4D0C-B38F-79CE36179ADA}"/>
            </a:ext>
          </a:extLst>
        </xdr:cNvPr>
        <xdr:cNvSpPr/>
      </xdr:nvSpPr>
      <xdr:spPr>
        <a:xfrm>
          <a:off x="12359005" y="49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116668</xdr:rowOff>
    </xdr:from>
    <xdr:to>
      <xdr:col>76</xdr:col>
      <xdr:colOff>22225</xdr:colOff>
      <xdr:row>30</xdr:row>
      <xdr:rowOff>107605</xdr:rowOff>
    </xdr:to>
    <xdr:cxnSp macro="">
      <xdr:nvCxnSpPr>
        <xdr:cNvPr id="151" name="直線コネクタ 150">
          <a:extLst>
            <a:ext uri="{FF2B5EF4-FFF2-40B4-BE49-F238E27FC236}">
              <a16:creationId xmlns:a16="http://schemas.microsoft.com/office/drawing/2014/main" id="{FCA850BB-80C7-4D8E-8289-421815713B6D}"/>
            </a:ext>
          </a:extLst>
        </xdr:cNvPr>
        <xdr:cNvCxnSpPr/>
      </xdr:nvCxnSpPr>
      <xdr:spPr>
        <a:xfrm>
          <a:off x="12409805" y="4978228"/>
          <a:ext cx="619760" cy="15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33601</xdr:rowOff>
    </xdr:from>
    <xdr:to>
      <xdr:col>68</xdr:col>
      <xdr:colOff>123825</xdr:colOff>
      <xdr:row>28</xdr:row>
      <xdr:rowOff>135201</xdr:rowOff>
    </xdr:to>
    <xdr:sp macro="" textlink="">
      <xdr:nvSpPr>
        <xdr:cNvPr id="152" name="楕円 151">
          <a:extLst>
            <a:ext uri="{FF2B5EF4-FFF2-40B4-BE49-F238E27FC236}">
              <a16:creationId xmlns:a16="http://schemas.microsoft.com/office/drawing/2014/main" id="{28EC08EF-B4DE-4ECB-8D1E-CDD8A7918EE3}"/>
            </a:ext>
          </a:extLst>
        </xdr:cNvPr>
        <xdr:cNvSpPr/>
      </xdr:nvSpPr>
      <xdr:spPr>
        <a:xfrm>
          <a:off x="11688445" y="47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84401</xdr:rowOff>
    </xdr:from>
    <xdr:to>
      <xdr:col>72</xdr:col>
      <xdr:colOff>73025</xdr:colOff>
      <xdr:row>29</xdr:row>
      <xdr:rowOff>116668</xdr:rowOff>
    </xdr:to>
    <xdr:cxnSp macro="">
      <xdr:nvCxnSpPr>
        <xdr:cNvPr id="153" name="直線コネクタ 152">
          <a:extLst>
            <a:ext uri="{FF2B5EF4-FFF2-40B4-BE49-F238E27FC236}">
              <a16:creationId xmlns:a16="http://schemas.microsoft.com/office/drawing/2014/main" id="{F175310B-EE38-4AAD-BB63-322387AD61AC}"/>
            </a:ext>
          </a:extLst>
        </xdr:cNvPr>
        <xdr:cNvCxnSpPr/>
      </xdr:nvCxnSpPr>
      <xdr:spPr>
        <a:xfrm>
          <a:off x="11739245" y="4778321"/>
          <a:ext cx="670560" cy="19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23304</xdr:rowOff>
    </xdr:from>
    <xdr:to>
      <xdr:col>64</xdr:col>
      <xdr:colOff>123825</xdr:colOff>
      <xdr:row>29</xdr:row>
      <xdr:rowOff>124904</xdr:rowOff>
    </xdr:to>
    <xdr:sp macro="" textlink="">
      <xdr:nvSpPr>
        <xdr:cNvPr id="154" name="楕円 153">
          <a:extLst>
            <a:ext uri="{FF2B5EF4-FFF2-40B4-BE49-F238E27FC236}">
              <a16:creationId xmlns:a16="http://schemas.microsoft.com/office/drawing/2014/main" id="{D92EC657-375A-4712-B628-78D00F8B719C}"/>
            </a:ext>
          </a:extLst>
        </xdr:cNvPr>
        <xdr:cNvSpPr/>
      </xdr:nvSpPr>
      <xdr:spPr>
        <a:xfrm>
          <a:off x="11017885" y="48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84401</xdr:rowOff>
    </xdr:from>
    <xdr:to>
      <xdr:col>68</xdr:col>
      <xdr:colOff>73025</xdr:colOff>
      <xdr:row>29</xdr:row>
      <xdr:rowOff>74104</xdr:rowOff>
    </xdr:to>
    <xdr:cxnSp macro="">
      <xdr:nvCxnSpPr>
        <xdr:cNvPr id="155" name="直線コネクタ 154">
          <a:extLst>
            <a:ext uri="{FF2B5EF4-FFF2-40B4-BE49-F238E27FC236}">
              <a16:creationId xmlns:a16="http://schemas.microsoft.com/office/drawing/2014/main" id="{35D10C16-A97A-4C6A-BFB6-E882CC50F746}"/>
            </a:ext>
          </a:extLst>
        </xdr:cNvPr>
        <xdr:cNvCxnSpPr/>
      </xdr:nvCxnSpPr>
      <xdr:spPr>
        <a:xfrm flipV="1">
          <a:off x="11068685" y="4778321"/>
          <a:ext cx="670560" cy="1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72036</xdr:rowOff>
    </xdr:from>
    <xdr:to>
      <xdr:col>60</xdr:col>
      <xdr:colOff>123825</xdr:colOff>
      <xdr:row>30</xdr:row>
      <xdr:rowOff>2186</xdr:rowOff>
    </xdr:to>
    <xdr:sp macro="" textlink="">
      <xdr:nvSpPr>
        <xdr:cNvPr id="156" name="楕円 155">
          <a:extLst>
            <a:ext uri="{FF2B5EF4-FFF2-40B4-BE49-F238E27FC236}">
              <a16:creationId xmlns:a16="http://schemas.microsoft.com/office/drawing/2014/main" id="{C7E2BE8E-B4E6-43F9-82C6-99DC4EB24748}"/>
            </a:ext>
          </a:extLst>
        </xdr:cNvPr>
        <xdr:cNvSpPr/>
      </xdr:nvSpPr>
      <xdr:spPr>
        <a:xfrm>
          <a:off x="10347325" y="4933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74104</xdr:rowOff>
    </xdr:from>
    <xdr:to>
      <xdr:col>64</xdr:col>
      <xdr:colOff>73025</xdr:colOff>
      <xdr:row>29</xdr:row>
      <xdr:rowOff>122836</xdr:rowOff>
    </xdr:to>
    <xdr:cxnSp macro="">
      <xdr:nvCxnSpPr>
        <xdr:cNvPr id="157" name="直線コネクタ 156">
          <a:extLst>
            <a:ext uri="{FF2B5EF4-FFF2-40B4-BE49-F238E27FC236}">
              <a16:creationId xmlns:a16="http://schemas.microsoft.com/office/drawing/2014/main" id="{927845CD-389F-487A-B239-AC9F18512AB2}"/>
            </a:ext>
          </a:extLst>
        </xdr:cNvPr>
        <xdr:cNvCxnSpPr/>
      </xdr:nvCxnSpPr>
      <xdr:spPr>
        <a:xfrm flipV="1">
          <a:off x="10398125" y="4935664"/>
          <a:ext cx="67056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5F5D82A0-2A86-45B3-A9C8-86A25A9F2EAC}"/>
            </a:ext>
          </a:extLst>
        </xdr:cNvPr>
        <xdr:cNvSpPr txBox="1"/>
      </xdr:nvSpPr>
      <xdr:spPr>
        <a:xfrm>
          <a:off x="12185092" y="464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A618B89D-C04B-4176-A5CB-C28B1280AAEE}"/>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109282</xdr:rowOff>
    </xdr:from>
    <xdr:ext cx="469744" cy="259045"/>
    <xdr:sp macro="" textlink="">
      <xdr:nvSpPr>
        <xdr:cNvPr id="160" name="n_3aveValue債務償還比率">
          <a:extLst>
            <a:ext uri="{FF2B5EF4-FFF2-40B4-BE49-F238E27FC236}">
              <a16:creationId xmlns:a16="http://schemas.microsoft.com/office/drawing/2014/main" id="{13C19F06-AE26-407F-A326-F555BFA69AFE}"/>
            </a:ext>
          </a:extLst>
        </xdr:cNvPr>
        <xdr:cNvSpPr txBox="1"/>
      </xdr:nvSpPr>
      <xdr:spPr>
        <a:xfrm>
          <a:off x="10856672" y="513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12626</xdr:rowOff>
    </xdr:from>
    <xdr:ext cx="469744" cy="259045"/>
    <xdr:sp macro="" textlink="">
      <xdr:nvSpPr>
        <xdr:cNvPr id="161" name="n_4aveValue債務償還比率">
          <a:extLst>
            <a:ext uri="{FF2B5EF4-FFF2-40B4-BE49-F238E27FC236}">
              <a16:creationId xmlns:a16="http://schemas.microsoft.com/office/drawing/2014/main" id="{2DDB4BC6-2982-421C-B9B2-9FBEAED55C0E}"/>
            </a:ext>
          </a:extLst>
        </xdr:cNvPr>
        <xdr:cNvSpPr txBox="1"/>
      </xdr:nvSpPr>
      <xdr:spPr>
        <a:xfrm>
          <a:off x="10186112" y="520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158595</xdr:rowOff>
    </xdr:from>
    <xdr:ext cx="469744" cy="259045"/>
    <xdr:sp macro="" textlink="">
      <xdr:nvSpPr>
        <xdr:cNvPr id="162" name="n_1mainValue債務償還比率">
          <a:extLst>
            <a:ext uri="{FF2B5EF4-FFF2-40B4-BE49-F238E27FC236}">
              <a16:creationId xmlns:a16="http://schemas.microsoft.com/office/drawing/2014/main" id="{585B8CB6-1739-4829-AAE7-2B020EF199FD}"/>
            </a:ext>
          </a:extLst>
        </xdr:cNvPr>
        <xdr:cNvSpPr txBox="1"/>
      </xdr:nvSpPr>
      <xdr:spPr>
        <a:xfrm>
          <a:off x="12185092" y="50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151728</xdr:rowOff>
    </xdr:from>
    <xdr:ext cx="469744" cy="259045"/>
    <xdr:sp macro="" textlink="">
      <xdr:nvSpPr>
        <xdr:cNvPr id="163" name="n_2mainValue債務償還比率">
          <a:extLst>
            <a:ext uri="{FF2B5EF4-FFF2-40B4-BE49-F238E27FC236}">
              <a16:creationId xmlns:a16="http://schemas.microsoft.com/office/drawing/2014/main" id="{276FFEC0-DCB8-436A-8237-B0FF1A6ACA0C}"/>
            </a:ext>
          </a:extLst>
        </xdr:cNvPr>
        <xdr:cNvSpPr txBox="1"/>
      </xdr:nvSpPr>
      <xdr:spPr>
        <a:xfrm>
          <a:off x="11527232" y="45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141431</xdr:rowOff>
    </xdr:from>
    <xdr:ext cx="469744" cy="259045"/>
    <xdr:sp macro="" textlink="">
      <xdr:nvSpPr>
        <xdr:cNvPr id="164" name="n_3mainValue債務償還比率">
          <a:extLst>
            <a:ext uri="{FF2B5EF4-FFF2-40B4-BE49-F238E27FC236}">
              <a16:creationId xmlns:a16="http://schemas.microsoft.com/office/drawing/2014/main" id="{A83BD866-185D-4D5E-86EF-1BB67D600E52}"/>
            </a:ext>
          </a:extLst>
        </xdr:cNvPr>
        <xdr:cNvSpPr txBox="1"/>
      </xdr:nvSpPr>
      <xdr:spPr>
        <a:xfrm>
          <a:off x="10856672" y="466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18713</xdr:rowOff>
    </xdr:from>
    <xdr:ext cx="469744" cy="259045"/>
    <xdr:sp macro="" textlink="">
      <xdr:nvSpPr>
        <xdr:cNvPr id="165" name="n_4mainValue債務償還比率">
          <a:extLst>
            <a:ext uri="{FF2B5EF4-FFF2-40B4-BE49-F238E27FC236}">
              <a16:creationId xmlns:a16="http://schemas.microsoft.com/office/drawing/2014/main" id="{8525367B-7ED4-42B8-8D53-ACA38C126516}"/>
            </a:ext>
          </a:extLst>
        </xdr:cNvPr>
        <xdr:cNvSpPr txBox="1"/>
      </xdr:nvSpPr>
      <xdr:spPr>
        <a:xfrm>
          <a:off x="10186112" y="471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26BCA11-8468-4299-A3DC-C2963903DFE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B88384B2-4CC8-4523-B39D-F85DD8AC117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00B1D55-2649-4259-AB8C-BB44A34D6E8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48F2585F-8F4C-4964-9B9D-B8D44BA1B3A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8BB2C241-CB2C-47D1-8786-0EB5BF35C17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A8D0E7C-AE72-4005-B583-713103818711}"/>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85F7F5-47A3-4E72-86A3-198994F3309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047397-3856-43FA-9FEE-898698CE681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F17355-ECB4-4942-87DA-D5653C1792C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228FF9-1356-4485-BCE7-AA7154E6740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911A95-EA63-497C-8ACD-303F8689AD3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FFAFAF-7C83-4CD7-A2E2-6FC9DBD7AA5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E8A0E2-F876-48EB-A97F-830E04F41BC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089FA8-0A8B-4EFC-9DD7-FED4ADF1118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E9FF98-E3FF-4460-AA1F-3577BBDF400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13D653-3EA5-494B-8302-DD0BBBFA391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4D6215-CAF0-44DF-A4E2-83DB06DC2F1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44EBA2-F9EC-47EC-88BD-66917FD88B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E22D34-3037-4D92-A7E8-7857EAEF7D3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8BBDC7-0D5B-4C4A-B045-E1CD0E61DB1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395DA4-52B8-420E-8AE1-B55FB7892D9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45DD46-4932-41BB-B623-7951F5824AA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59B10E-F569-44BF-8751-351DCAEDE57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C4E41D-256D-4424-856A-E949448BB7F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74F7BD-8931-42B0-98E9-A0873139E88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BE570A-DA85-4106-B2CC-698CA566A88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F7229F-D6E9-4943-8041-F513A1EF607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830FA6-40BA-4B77-B5D7-31B4BD0D699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FDEE50-D7BA-4833-B223-73F6BFB14AD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C15B98-41B9-4404-921A-9992B6F2A7C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88DAD0-1A70-4CE7-B383-5B58D243DD8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7EFEE8-470F-4AEF-ABE7-EB6CCF30E7D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E43817-FCEA-4142-9668-E588C017EF9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FA5A92-7394-49BB-AE29-544DEA374B2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80BB4F-820C-4286-9338-C495AF490D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AA42BF-15E4-4E3D-872E-FC9E1AE6519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04E927-7C1B-4DE7-9640-2F74CEE700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8DD154-74C2-451A-90BF-BD100FE230A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CA929C-DA92-42BF-A29E-31A347CC73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B01371-625B-4E71-B642-DB002DEB79A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B56C8A-34FA-46DD-9F97-CE101EF0172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556390-5FD6-4AD2-9B8C-C0D78BBAC28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43DF68-85A0-4D51-A7D4-1F2E89BAC24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738962-49DB-4AFD-AD93-4A69D9DF84E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532F2D-8876-41B7-9CEE-AD4796F1898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82315A-EB21-4274-BD8A-984E69845BD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0F568C-2C95-4B83-BDF3-BAB9BAA910E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C63717-BD4B-446E-A6E3-7EB7F9AE39B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A6CDFFF-CF1A-4BAF-9F79-2E7DC2CD6E3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4C9A49-C59C-49EB-812D-5924B4650B2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D41BDA-FCED-460B-8CCB-504C0C4370E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234B9C6-6C8E-4F85-B646-1B85DDBC921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7F601D-57F1-45C1-9C03-E5EEAD1C04F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AD5FF13-BA73-40F9-876C-5E3D71EA332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BCA9D82-9D79-4226-92D6-63258319DB5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6512A56-FE81-42D2-8DD1-DF91335475B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311012C-A825-4CF2-92EF-0F72BCEFB75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E03320-9EB2-4EE7-8AE2-56B5D371CAB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07DDAC-61B2-4430-9BA0-B119ECAC63C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A03992-1E5F-48A6-B9E1-66045EBF5B3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504403E-7CE1-4D9C-9A8E-7CF256DBE49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A1806AA-E60C-4E3A-B643-BB68F1A89C65}"/>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86977527-730D-4792-8F4B-7A7C7AE25485}"/>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A077E7BB-7CAC-42FA-90B0-AC00261A0DE1}"/>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CF6755E-AAE6-4A45-A0F5-81CA2D0E6620}"/>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2FFE47F-2135-48A9-89B3-A0508455B586}"/>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444765C3-D1A9-4FCC-B2EA-F04E50D53FAF}"/>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DF40EBC1-3265-4751-97B4-2D1AD7CB179F}"/>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91E5D07D-ACB3-4BE8-8ED6-A283F356C21F}"/>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60E4F3B-7C26-4A53-9977-AF884E1AC807}"/>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67EF441-1AF9-47E2-88EE-35A8A5A3D477}"/>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9965692-D01E-4C14-8650-91A4F3C24F16}"/>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51B64A-AA11-43BD-A82D-C08BEDA46EF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677CBA-5C93-4160-96A8-6821BE1894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7408A4-0535-40D2-BCEE-8032FA6B8B9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F4163E-E274-4EC4-809E-9C0E12E95B9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D02D65-483C-4BC2-AFCD-4C6083201A2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73" name="楕円 72">
          <a:extLst>
            <a:ext uri="{FF2B5EF4-FFF2-40B4-BE49-F238E27FC236}">
              <a16:creationId xmlns:a16="http://schemas.microsoft.com/office/drawing/2014/main" id="{38A222FC-02DC-4F40-94E2-2407E90C4171}"/>
            </a:ext>
          </a:extLst>
        </xdr:cNvPr>
        <xdr:cNvSpPr/>
      </xdr:nvSpPr>
      <xdr:spPr>
        <a:xfrm>
          <a:off x="403606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id="{03AFF84E-2378-4F8A-9733-A9EE8F1EDC12}"/>
            </a:ext>
          </a:extLst>
        </xdr:cNvPr>
        <xdr:cNvSpPr txBox="1"/>
      </xdr:nvSpPr>
      <xdr:spPr>
        <a:xfrm>
          <a:off x="412496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75" name="楕円 74">
          <a:extLst>
            <a:ext uri="{FF2B5EF4-FFF2-40B4-BE49-F238E27FC236}">
              <a16:creationId xmlns:a16="http://schemas.microsoft.com/office/drawing/2014/main" id="{A9EB49EA-A10C-4C64-AAD6-AF67FA463FD1}"/>
            </a:ext>
          </a:extLst>
        </xdr:cNvPr>
        <xdr:cNvSpPr/>
      </xdr:nvSpPr>
      <xdr:spPr>
        <a:xfrm>
          <a:off x="3312160" y="5923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106680</xdr:rowOff>
    </xdr:from>
    <xdr:to>
      <xdr:col>24</xdr:col>
      <xdr:colOff>63500</xdr:colOff>
      <xdr:row>35</xdr:row>
      <xdr:rowOff>110490</xdr:rowOff>
    </xdr:to>
    <xdr:cxnSp macro="">
      <xdr:nvCxnSpPr>
        <xdr:cNvPr id="76" name="直線コネクタ 75">
          <a:extLst>
            <a:ext uri="{FF2B5EF4-FFF2-40B4-BE49-F238E27FC236}">
              <a16:creationId xmlns:a16="http://schemas.microsoft.com/office/drawing/2014/main" id="{09766C0E-7AFF-49AF-BA08-0366EE31037B}"/>
            </a:ext>
          </a:extLst>
        </xdr:cNvPr>
        <xdr:cNvCxnSpPr/>
      </xdr:nvCxnSpPr>
      <xdr:spPr>
        <a:xfrm>
          <a:off x="3355340" y="59740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77" name="楕円 76">
          <a:extLst>
            <a:ext uri="{FF2B5EF4-FFF2-40B4-BE49-F238E27FC236}">
              <a16:creationId xmlns:a16="http://schemas.microsoft.com/office/drawing/2014/main" id="{9C1A086A-4961-4038-9A2B-8748BDB470F8}"/>
            </a:ext>
          </a:extLst>
        </xdr:cNvPr>
        <xdr:cNvSpPr/>
      </xdr:nvSpPr>
      <xdr:spPr>
        <a:xfrm>
          <a:off x="25146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93345</xdr:rowOff>
    </xdr:from>
    <xdr:to>
      <xdr:col>19</xdr:col>
      <xdr:colOff>177800</xdr:colOff>
      <xdr:row>35</xdr:row>
      <xdr:rowOff>106680</xdr:rowOff>
    </xdr:to>
    <xdr:cxnSp macro="">
      <xdr:nvCxnSpPr>
        <xdr:cNvPr id="78" name="直線コネクタ 77">
          <a:extLst>
            <a:ext uri="{FF2B5EF4-FFF2-40B4-BE49-F238E27FC236}">
              <a16:creationId xmlns:a16="http://schemas.microsoft.com/office/drawing/2014/main" id="{2E43816F-99DA-4B44-BB52-717DFE142209}"/>
            </a:ext>
          </a:extLst>
        </xdr:cNvPr>
        <xdr:cNvCxnSpPr/>
      </xdr:nvCxnSpPr>
      <xdr:spPr>
        <a:xfrm>
          <a:off x="2565400" y="596074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21590</xdr:rowOff>
    </xdr:from>
    <xdr:to>
      <xdr:col>10</xdr:col>
      <xdr:colOff>165100</xdr:colOff>
      <xdr:row>35</xdr:row>
      <xdr:rowOff>123190</xdr:rowOff>
    </xdr:to>
    <xdr:sp macro="" textlink="">
      <xdr:nvSpPr>
        <xdr:cNvPr id="79" name="楕円 78">
          <a:extLst>
            <a:ext uri="{FF2B5EF4-FFF2-40B4-BE49-F238E27FC236}">
              <a16:creationId xmlns:a16="http://schemas.microsoft.com/office/drawing/2014/main" id="{8A0548F0-3919-4585-8F09-7B43F37C7D67}"/>
            </a:ext>
          </a:extLst>
        </xdr:cNvPr>
        <xdr:cNvSpPr/>
      </xdr:nvSpPr>
      <xdr:spPr>
        <a:xfrm>
          <a:off x="17399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72390</xdr:rowOff>
    </xdr:from>
    <xdr:to>
      <xdr:col>15</xdr:col>
      <xdr:colOff>50800</xdr:colOff>
      <xdr:row>35</xdr:row>
      <xdr:rowOff>93345</xdr:rowOff>
    </xdr:to>
    <xdr:cxnSp macro="">
      <xdr:nvCxnSpPr>
        <xdr:cNvPr id="80" name="直線コネクタ 79">
          <a:extLst>
            <a:ext uri="{FF2B5EF4-FFF2-40B4-BE49-F238E27FC236}">
              <a16:creationId xmlns:a16="http://schemas.microsoft.com/office/drawing/2014/main" id="{D0F0F8FD-8BB1-4D9F-894D-431072A7859E}"/>
            </a:ext>
          </a:extLst>
        </xdr:cNvPr>
        <xdr:cNvCxnSpPr/>
      </xdr:nvCxnSpPr>
      <xdr:spPr>
        <a:xfrm>
          <a:off x="1790700" y="593979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4445</xdr:rowOff>
    </xdr:from>
    <xdr:to>
      <xdr:col>6</xdr:col>
      <xdr:colOff>38100</xdr:colOff>
      <xdr:row>35</xdr:row>
      <xdr:rowOff>106045</xdr:rowOff>
    </xdr:to>
    <xdr:sp macro="" textlink="">
      <xdr:nvSpPr>
        <xdr:cNvPr id="81" name="楕円 80">
          <a:extLst>
            <a:ext uri="{FF2B5EF4-FFF2-40B4-BE49-F238E27FC236}">
              <a16:creationId xmlns:a16="http://schemas.microsoft.com/office/drawing/2014/main" id="{45982DB6-1B76-4D9B-AA34-7EA5C4E54F81}"/>
            </a:ext>
          </a:extLst>
        </xdr:cNvPr>
        <xdr:cNvSpPr/>
      </xdr:nvSpPr>
      <xdr:spPr>
        <a:xfrm>
          <a:off x="965200" y="5871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55245</xdr:rowOff>
    </xdr:from>
    <xdr:to>
      <xdr:col>10</xdr:col>
      <xdr:colOff>114300</xdr:colOff>
      <xdr:row>35</xdr:row>
      <xdr:rowOff>72390</xdr:rowOff>
    </xdr:to>
    <xdr:cxnSp macro="">
      <xdr:nvCxnSpPr>
        <xdr:cNvPr id="82" name="直線コネクタ 81">
          <a:extLst>
            <a:ext uri="{FF2B5EF4-FFF2-40B4-BE49-F238E27FC236}">
              <a16:creationId xmlns:a16="http://schemas.microsoft.com/office/drawing/2014/main" id="{0A090B08-7CD7-40FA-AA78-D644FC536DFE}"/>
            </a:ext>
          </a:extLst>
        </xdr:cNvPr>
        <xdr:cNvCxnSpPr/>
      </xdr:nvCxnSpPr>
      <xdr:spPr>
        <a:xfrm>
          <a:off x="1008380" y="592264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63AB6C3B-AF24-4CFA-8CE8-0E28D55A5987}"/>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E57448F6-756B-487C-B9EB-F3F74906B504}"/>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08EE0AA-604E-40B3-9842-DFA9C83D0ED2}"/>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98FEFD94-D0AC-484B-ABDB-D29DB665BEB4}"/>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2557</xdr:rowOff>
    </xdr:from>
    <xdr:ext cx="405111" cy="259045"/>
    <xdr:sp macro="" textlink="">
      <xdr:nvSpPr>
        <xdr:cNvPr id="87" name="n_1mainValue【道路】&#10;有形固定資産減価償却率">
          <a:extLst>
            <a:ext uri="{FF2B5EF4-FFF2-40B4-BE49-F238E27FC236}">
              <a16:creationId xmlns:a16="http://schemas.microsoft.com/office/drawing/2014/main" id="{8B3785A7-842F-42CA-BBE8-3A39BA7A532F}"/>
            </a:ext>
          </a:extLst>
        </xdr:cNvPr>
        <xdr:cNvSpPr txBox="1"/>
      </xdr:nvSpPr>
      <xdr:spPr>
        <a:xfrm>
          <a:off x="317056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160672</xdr:rowOff>
    </xdr:from>
    <xdr:ext cx="405111" cy="259045"/>
    <xdr:sp macro="" textlink="">
      <xdr:nvSpPr>
        <xdr:cNvPr id="88" name="n_2mainValue【道路】&#10;有形固定資産減価償却率">
          <a:extLst>
            <a:ext uri="{FF2B5EF4-FFF2-40B4-BE49-F238E27FC236}">
              <a16:creationId xmlns:a16="http://schemas.microsoft.com/office/drawing/2014/main" id="{7EB9F7AA-0666-4254-9E22-62F5E30C3C04}"/>
            </a:ext>
          </a:extLst>
        </xdr:cNvPr>
        <xdr:cNvSpPr txBox="1"/>
      </xdr:nvSpPr>
      <xdr:spPr>
        <a:xfrm>
          <a:off x="238570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469B768E-0CBC-4978-B2EE-ED4E4EC247BA}"/>
            </a:ext>
          </a:extLst>
        </xdr:cNvPr>
        <xdr:cNvSpPr txBox="1"/>
      </xdr:nvSpPr>
      <xdr:spPr>
        <a:xfrm>
          <a:off x="161100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90D35FC9-FA5E-4B0E-899C-B1EB314F3AC2}"/>
            </a:ext>
          </a:extLst>
        </xdr:cNvPr>
        <xdr:cNvSpPr txBox="1"/>
      </xdr:nvSpPr>
      <xdr:spPr>
        <a:xfrm>
          <a:off x="83630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A2BC1DB-246B-43D8-8D82-A5D20FCC069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54288C3-CA56-4A4E-B942-FD62964FC10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50102BD-D2AD-4DD3-850E-C52FA12E414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95DCEB0-63DC-4505-8060-58B13209C65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DD3A1D-76DC-4BC9-AF7E-273279DF06A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8A87FB0-6989-4BFD-AD4D-E51B3E48A7D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8B60312-9BDD-40B7-9137-D0EADC8E74A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2E99ED-33EF-48D2-BC42-E7F2AFF3B0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C388D7B-7198-4C6C-8FFC-233D7E6AFB5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F62A7B8-681A-4BB7-B7B3-D29B12FCB42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230EFE4-4B0B-4DBA-ACCA-B178B0CF8CB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B49127C-BA6E-4660-9B4D-AE9796DB966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32262B5-8DB2-4F2C-9734-FA2B1B0C87A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42B77D3-6EE4-4AB7-9E7A-CA835460017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E07CC48-870B-4CCD-92A1-85838E9D331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C8FDFB7-539E-4865-B85D-7DD0F06C2EE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122D1A6-3FF1-48F2-B3D4-06899C3A2517}"/>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F479C0B-EC35-47F1-B89F-8C8A690BCF93}"/>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8B7186E-7492-42AB-AFF4-C7892E52CBB9}"/>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43515E3-5E69-4AF8-8A77-FA43CFF11CEF}"/>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AE53F37-98AB-497B-97BE-4E2BED53CD6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724C29F9-18C9-4369-B82D-938143F25DEB}"/>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4C75E36-A766-4858-A4ED-846626A53A1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524F832A-F338-434E-8D86-F5926C5D34A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0030206-1B58-4D5D-A99D-127F1284FCA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8C6609EE-F57E-4819-8CB7-6402DADC28B2}"/>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E6104D69-3A8D-4C52-9A18-CBB1C1E979E2}"/>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0BC99DA-8EDE-4F27-9B2B-5238A8495813}"/>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2BF62874-7344-473B-80E6-B95EEEC1C04C}"/>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EC33D8CC-640E-4B25-AD41-F2ECA56B2E28}"/>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634FD896-34CA-4A3F-985A-2403905B9E51}"/>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AAE77EDF-BB52-469B-82BD-A75B99919915}"/>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36890CF0-6653-4BA6-916B-C5C916B2A179}"/>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F46B1AF2-3077-4086-A2F4-70CD7ED2D1D5}"/>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75790</xdr:rowOff>
    </xdr:from>
    <xdr:to>
      <xdr:col>41</xdr:col>
      <xdr:colOff>101600</xdr:colOff>
      <xdr:row>38</xdr:row>
      <xdr:rowOff>5940</xdr:rowOff>
    </xdr:to>
    <xdr:sp macro="" textlink="">
      <xdr:nvSpPr>
        <xdr:cNvPr id="125" name="フローチャート: 判断 124">
          <a:extLst>
            <a:ext uri="{FF2B5EF4-FFF2-40B4-BE49-F238E27FC236}">
              <a16:creationId xmlns:a16="http://schemas.microsoft.com/office/drawing/2014/main" id="{3D71C1E2-CF09-459D-9F0A-599D5765891C}"/>
            </a:ext>
          </a:extLst>
        </xdr:cNvPr>
        <xdr:cNvSpPr/>
      </xdr:nvSpPr>
      <xdr:spPr>
        <a:xfrm>
          <a:off x="6873240" y="6278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94307</xdr:rowOff>
    </xdr:from>
    <xdr:to>
      <xdr:col>36</xdr:col>
      <xdr:colOff>165100</xdr:colOff>
      <xdr:row>38</xdr:row>
      <xdr:rowOff>24457</xdr:rowOff>
    </xdr:to>
    <xdr:sp macro="" textlink="">
      <xdr:nvSpPr>
        <xdr:cNvPr id="126" name="フローチャート: 判断 125">
          <a:extLst>
            <a:ext uri="{FF2B5EF4-FFF2-40B4-BE49-F238E27FC236}">
              <a16:creationId xmlns:a16="http://schemas.microsoft.com/office/drawing/2014/main" id="{4B587A19-71C3-4B17-A18B-819727194BC4}"/>
            </a:ext>
          </a:extLst>
        </xdr:cNvPr>
        <xdr:cNvSpPr/>
      </xdr:nvSpPr>
      <xdr:spPr>
        <a:xfrm>
          <a:off x="6098540" y="6296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FAC882-11D7-4F48-B53A-E8844E5DC0D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C5CBA5-C31B-4664-A5BE-CCF367E8BF9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31881-BB71-4EBF-BFDC-D7A93F5C994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51F6AC5-32C4-4C2D-B55F-0F0B3D2D721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A528BB-DC9F-437E-9B5B-998971CFA03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18281</xdr:rowOff>
    </xdr:from>
    <xdr:to>
      <xdr:col>55</xdr:col>
      <xdr:colOff>50800</xdr:colOff>
      <xdr:row>37</xdr:row>
      <xdr:rowOff>119881</xdr:rowOff>
    </xdr:to>
    <xdr:sp macro="" textlink="">
      <xdr:nvSpPr>
        <xdr:cNvPr id="132" name="楕円 131">
          <a:extLst>
            <a:ext uri="{FF2B5EF4-FFF2-40B4-BE49-F238E27FC236}">
              <a16:creationId xmlns:a16="http://schemas.microsoft.com/office/drawing/2014/main" id="{0869426F-11B8-4460-8C67-3E53795D08E2}"/>
            </a:ext>
          </a:extLst>
        </xdr:cNvPr>
        <xdr:cNvSpPr/>
      </xdr:nvSpPr>
      <xdr:spPr>
        <a:xfrm>
          <a:off x="9192260" y="62209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41158</xdr:rowOff>
    </xdr:from>
    <xdr:ext cx="534377" cy="259045"/>
    <xdr:sp macro="" textlink="">
      <xdr:nvSpPr>
        <xdr:cNvPr id="133" name="【道路】&#10;一人当たり延長該当値テキスト">
          <a:extLst>
            <a:ext uri="{FF2B5EF4-FFF2-40B4-BE49-F238E27FC236}">
              <a16:creationId xmlns:a16="http://schemas.microsoft.com/office/drawing/2014/main" id="{A9AFA583-B6CF-44EB-B18D-7CA75116E284}"/>
            </a:ext>
          </a:extLst>
        </xdr:cNvPr>
        <xdr:cNvSpPr txBox="1"/>
      </xdr:nvSpPr>
      <xdr:spPr>
        <a:xfrm>
          <a:off x="9258300" y="60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17824</xdr:rowOff>
    </xdr:from>
    <xdr:to>
      <xdr:col>50</xdr:col>
      <xdr:colOff>165100</xdr:colOff>
      <xdr:row>37</xdr:row>
      <xdr:rowOff>119424</xdr:rowOff>
    </xdr:to>
    <xdr:sp macro="" textlink="">
      <xdr:nvSpPr>
        <xdr:cNvPr id="134" name="楕円 133">
          <a:extLst>
            <a:ext uri="{FF2B5EF4-FFF2-40B4-BE49-F238E27FC236}">
              <a16:creationId xmlns:a16="http://schemas.microsoft.com/office/drawing/2014/main" id="{74F85ADA-D5EB-4763-8DBF-87FBD2041461}"/>
            </a:ext>
          </a:extLst>
        </xdr:cNvPr>
        <xdr:cNvSpPr/>
      </xdr:nvSpPr>
      <xdr:spPr>
        <a:xfrm>
          <a:off x="8445500" y="62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68624</xdr:rowOff>
    </xdr:from>
    <xdr:to>
      <xdr:col>55</xdr:col>
      <xdr:colOff>0</xdr:colOff>
      <xdr:row>37</xdr:row>
      <xdr:rowOff>69081</xdr:rowOff>
    </xdr:to>
    <xdr:cxnSp macro="">
      <xdr:nvCxnSpPr>
        <xdr:cNvPr id="135" name="直線コネクタ 134">
          <a:extLst>
            <a:ext uri="{FF2B5EF4-FFF2-40B4-BE49-F238E27FC236}">
              <a16:creationId xmlns:a16="http://schemas.microsoft.com/office/drawing/2014/main" id="{C127D3FD-0C03-4063-BEA4-06937B057E11}"/>
            </a:ext>
          </a:extLst>
        </xdr:cNvPr>
        <xdr:cNvCxnSpPr/>
      </xdr:nvCxnSpPr>
      <xdr:spPr>
        <a:xfrm>
          <a:off x="8496300" y="6271304"/>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23669</xdr:rowOff>
    </xdr:from>
    <xdr:to>
      <xdr:col>46</xdr:col>
      <xdr:colOff>38100</xdr:colOff>
      <xdr:row>37</xdr:row>
      <xdr:rowOff>125269</xdr:rowOff>
    </xdr:to>
    <xdr:sp macro="" textlink="">
      <xdr:nvSpPr>
        <xdr:cNvPr id="136" name="楕円 135">
          <a:extLst>
            <a:ext uri="{FF2B5EF4-FFF2-40B4-BE49-F238E27FC236}">
              <a16:creationId xmlns:a16="http://schemas.microsoft.com/office/drawing/2014/main" id="{C361D574-C981-4CF9-9390-95D9F1BEAFDA}"/>
            </a:ext>
          </a:extLst>
        </xdr:cNvPr>
        <xdr:cNvSpPr/>
      </xdr:nvSpPr>
      <xdr:spPr>
        <a:xfrm>
          <a:off x="7670800" y="6226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68624</xdr:rowOff>
    </xdr:from>
    <xdr:to>
      <xdr:col>50</xdr:col>
      <xdr:colOff>114300</xdr:colOff>
      <xdr:row>37</xdr:row>
      <xdr:rowOff>74469</xdr:rowOff>
    </xdr:to>
    <xdr:cxnSp macro="">
      <xdr:nvCxnSpPr>
        <xdr:cNvPr id="137" name="直線コネクタ 136">
          <a:extLst>
            <a:ext uri="{FF2B5EF4-FFF2-40B4-BE49-F238E27FC236}">
              <a16:creationId xmlns:a16="http://schemas.microsoft.com/office/drawing/2014/main" id="{283EB7E0-46B8-4DAF-ADD7-286F8CC82738}"/>
            </a:ext>
          </a:extLst>
        </xdr:cNvPr>
        <xdr:cNvCxnSpPr/>
      </xdr:nvCxnSpPr>
      <xdr:spPr>
        <a:xfrm flipV="1">
          <a:off x="7713980" y="6271304"/>
          <a:ext cx="78232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36471</xdr:rowOff>
    </xdr:from>
    <xdr:to>
      <xdr:col>41</xdr:col>
      <xdr:colOff>101600</xdr:colOff>
      <xdr:row>37</xdr:row>
      <xdr:rowOff>138071</xdr:rowOff>
    </xdr:to>
    <xdr:sp macro="" textlink="">
      <xdr:nvSpPr>
        <xdr:cNvPr id="138" name="楕円 137">
          <a:extLst>
            <a:ext uri="{FF2B5EF4-FFF2-40B4-BE49-F238E27FC236}">
              <a16:creationId xmlns:a16="http://schemas.microsoft.com/office/drawing/2014/main" id="{7EE8B150-81A1-4476-A8D5-0D7461A24F01}"/>
            </a:ext>
          </a:extLst>
        </xdr:cNvPr>
        <xdr:cNvSpPr/>
      </xdr:nvSpPr>
      <xdr:spPr>
        <a:xfrm>
          <a:off x="6873240" y="62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74469</xdr:rowOff>
    </xdr:from>
    <xdr:to>
      <xdr:col>45</xdr:col>
      <xdr:colOff>177800</xdr:colOff>
      <xdr:row>37</xdr:row>
      <xdr:rowOff>87271</xdr:rowOff>
    </xdr:to>
    <xdr:cxnSp macro="">
      <xdr:nvCxnSpPr>
        <xdr:cNvPr id="139" name="直線コネクタ 138">
          <a:extLst>
            <a:ext uri="{FF2B5EF4-FFF2-40B4-BE49-F238E27FC236}">
              <a16:creationId xmlns:a16="http://schemas.microsoft.com/office/drawing/2014/main" id="{DA94862F-E39E-4EF5-83AE-91D54CCC7BE2}"/>
            </a:ext>
          </a:extLst>
        </xdr:cNvPr>
        <xdr:cNvCxnSpPr/>
      </xdr:nvCxnSpPr>
      <xdr:spPr>
        <a:xfrm flipV="1">
          <a:off x="6924040" y="6277149"/>
          <a:ext cx="78994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47346</xdr:rowOff>
    </xdr:from>
    <xdr:to>
      <xdr:col>36</xdr:col>
      <xdr:colOff>165100</xdr:colOff>
      <xdr:row>37</xdr:row>
      <xdr:rowOff>148946</xdr:rowOff>
    </xdr:to>
    <xdr:sp macro="" textlink="">
      <xdr:nvSpPr>
        <xdr:cNvPr id="140" name="楕円 139">
          <a:extLst>
            <a:ext uri="{FF2B5EF4-FFF2-40B4-BE49-F238E27FC236}">
              <a16:creationId xmlns:a16="http://schemas.microsoft.com/office/drawing/2014/main" id="{9D138A5B-6606-4819-B779-D1F8A08BFC1F}"/>
            </a:ext>
          </a:extLst>
        </xdr:cNvPr>
        <xdr:cNvSpPr/>
      </xdr:nvSpPr>
      <xdr:spPr>
        <a:xfrm>
          <a:off x="6098540" y="62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87271</xdr:rowOff>
    </xdr:from>
    <xdr:to>
      <xdr:col>41</xdr:col>
      <xdr:colOff>50800</xdr:colOff>
      <xdr:row>37</xdr:row>
      <xdr:rowOff>98146</xdr:rowOff>
    </xdr:to>
    <xdr:cxnSp macro="">
      <xdr:nvCxnSpPr>
        <xdr:cNvPr id="141" name="直線コネクタ 140">
          <a:extLst>
            <a:ext uri="{FF2B5EF4-FFF2-40B4-BE49-F238E27FC236}">
              <a16:creationId xmlns:a16="http://schemas.microsoft.com/office/drawing/2014/main" id="{420029F7-1E36-4389-B279-2FA8DA9A09D3}"/>
            </a:ext>
          </a:extLst>
        </xdr:cNvPr>
        <xdr:cNvCxnSpPr/>
      </xdr:nvCxnSpPr>
      <xdr:spPr>
        <a:xfrm flipV="1">
          <a:off x="6149340" y="6289951"/>
          <a:ext cx="7747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86AD95FE-F192-4335-B47D-B3A84A22470D}"/>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91C408AF-A06F-4250-AE09-D149BC1843BD}"/>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168517</xdr:rowOff>
    </xdr:from>
    <xdr:ext cx="534377" cy="259045"/>
    <xdr:sp macro="" textlink="">
      <xdr:nvSpPr>
        <xdr:cNvPr id="144" name="n_3aveValue【道路】&#10;一人当たり延長">
          <a:extLst>
            <a:ext uri="{FF2B5EF4-FFF2-40B4-BE49-F238E27FC236}">
              <a16:creationId xmlns:a16="http://schemas.microsoft.com/office/drawing/2014/main" id="{674DCD49-B01F-4AF9-9728-2A3BDFA5B61E}"/>
            </a:ext>
          </a:extLst>
        </xdr:cNvPr>
        <xdr:cNvSpPr txBox="1"/>
      </xdr:nvSpPr>
      <xdr:spPr>
        <a:xfrm>
          <a:off x="6702571" y="63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15584</xdr:rowOff>
    </xdr:from>
    <xdr:ext cx="534377" cy="259045"/>
    <xdr:sp macro="" textlink="">
      <xdr:nvSpPr>
        <xdr:cNvPr id="145" name="n_4aveValue【道路】&#10;一人当たり延長">
          <a:extLst>
            <a:ext uri="{FF2B5EF4-FFF2-40B4-BE49-F238E27FC236}">
              <a16:creationId xmlns:a16="http://schemas.microsoft.com/office/drawing/2014/main" id="{EE397D48-955C-4A5C-879A-E7EEED07E3E1}"/>
            </a:ext>
          </a:extLst>
        </xdr:cNvPr>
        <xdr:cNvSpPr txBox="1"/>
      </xdr:nvSpPr>
      <xdr:spPr>
        <a:xfrm>
          <a:off x="5905011" y="63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135951</xdr:rowOff>
    </xdr:from>
    <xdr:ext cx="534377" cy="259045"/>
    <xdr:sp macro="" textlink="">
      <xdr:nvSpPr>
        <xdr:cNvPr id="146" name="n_1mainValue【道路】&#10;一人当たり延長">
          <a:extLst>
            <a:ext uri="{FF2B5EF4-FFF2-40B4-BE49-F238E27FC236}">
              <a16:creationId xmlns:a16="http://schemas.microsoft.com/office/drawing/2014/main" id="{0C2E2233-0A44-40E6-BBE3-0434ACF3A019}"/>
            </a:ext>
          </a:extLst>
        </xdr:cNvPr>
        <xdr:cNvSpPr txBox="1"/>
      </xdr:nvSpPr>
      <xdr:spPr>
        <a:xfrm>
          <a:off x="8239271" y="60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141796</xdr:rowOff>
    </xdr:from>
    <xdr:ext cx="534377" cy="259045"/>
    <xdr:sp macro="" textlink="">
      <xdr:nvSpPr>
        <xdr:cNvPr id="147" name="n_2mainValue【道路】&#10;一人当たり延長">
          <a:extLst>
            <a:ext uri="{FF2B5EF4-FFF2-40B4-BE49-F238E27FC236}">
              <a16:creationId xmlns:a16="http://schemas.microsoft.com/office/drawing/2014/main" id="{61BDA5BF-076D-4965-8B54-49038EBB6239}"/>
            </a:ext>
          </a:extLst>
        </xdr:cNvPr>
        <xdr:cNvSpPr txBox="1"/>
      </xdr:nvSpPr>
      <xdr:spPr>
        <a:xfrm>
          <a:off x="7477271" y="600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154598</xdr:rowOff>
    </xdr:from>
    <xdr:ext cx="534377" cy="259045"/>
    <xdr:sp macro="" textlink="">
      <xdr:nvSpPr>
        <xdr:cNvPr id="148" name="n_3mainValue【道路】&#10;一人当たり延長">
          <a:extLst>
            <a:ext uri="{FF2B5EF4-FFF2-40B4-BE49-F238E27FC236}">
              <a16:creationId xmlns:a16="http://schemas.microsoft.com/office/drawing/2014/main" id="{7ED6A7CF-E9E4-4681-B75E-59A533A7162F}"/>
            </a:ext>
          </a:extLst>
        </xdr:cNvPr>
        <xdr:cNvSpPr txBox="1"/>
      </xdr:nvSpPr>
      <xdr:spPr>
        <a:xfrm>
          <a:off x="6702571" y="602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165473</xdr:rowOff>
    </xdr:from>
    <xdr:ext cx="534377" cy="259045"/>
    <xdr:sp macro="" textlink="">
      <xdr:nvSpPr>
        <xdr:cNvPr id="149" name="n_4mainValue【道路】&#10;一人当たり延長">
          <a:extLst>
            <a:ext uri="{FF2B5EF4-FFF2-40B4-BE49-F238E27FC236}">
              <a16:creationId xmlns:a16="http://schemas.microsoft.com/office/drawing/2014/main" id="{6D523675-AEC0-47A4-96F7-FB764E7C2718}"/>
            </a:ext>
          </a:extLst>
        </xdr:cNvPr>
        <xdr:cNvSpPr txBox="1"/>
      </xdr:nvSpPr>
      <xdr:spPr>
        <a:xfrm>
          <a:off x="5905011" y="60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99AB8CE-50D7-4BE0-A597-1B5EC0D960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E3B01EE-ED64-4085-9102-BFB2DAEB90A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41C15C9-595D-4B5A-9FAB-AA916A18BE6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479329A-2B72-450D-9662-5D1E9AB6E43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E3FE057-6368-4B3A-8767-6D9B1399B51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B03E1EA-89A9-4FE2-9BB1-6A6C447408C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E880380-C2D5-45AC-B2D7-C1AF8FDBC7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D3F70DF-9C8A-40C2-9452-E64CB23CCA4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23F2C96-6D80-49A1-8DBC-AFD5B690C26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348AA04-784B-4F43-B7F6-81EDE9A3E9D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68519CC-2BB0-45FE-A209-55E5A8E943E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564B026-724E-4A5E-BAB1-D25DC2A4695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7352682-897F-4C8B-98A0-CC72DC470D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46D7349-17B4-4442-AD0E-2F95ED0FAE2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902DAB56-E9B6-4B9F-81DC-DF7012A15EA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78A1550-CF92-47C1-8F3E-6AEF969B625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D68642A-B8E7-43C6-AB71-A626A7BA45F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1DB585F-EB4B-4E4E-A8B6-191B3484D8F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77D4D91-27A6-4D50-BA09-C8E6023B99B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39C9278-0D42-430B-90B7-3D77B49F273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2508A5A-A6D9-495C-8CDA-AAE6180398A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B3BC7BC-F746-4806-9FDC-4A515AAA935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7209B8F-2F9C-4EE6-80F8-8C88F72D427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3F30D7D-190D-44C1-BDDB-2795CFCE879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9D62479-9482-4C44-BCC6-5312BDFF412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E14A3ABA-03E0-4EEF-A22B-16EBFD1008F6}"/>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C508652-DAF0-49D0-8E4B-A70F1F005763}"/>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B895DE5F-E976-4CB4-94C1-F744E25E8409}"/>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2CAD5BBD-65D2-41C5-A66A-F2BD437767DD}"/>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25699026-7AC6-4B72-B33C-1A497072F00F}"/>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A36734A-E47A-4C46-895C-B0FF0C102B5F}"/>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58675A53-2847-4570-930F-8619192DC4C0}"/>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6081FAB-E2B5-4091-8E1B-E7C62CBBF7A8}"/>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2CA2BAA8-0DDD-4E3A-91F3-DE3B9709D075}"/>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4" name="フローチャート: 判断 183">
          <a:extLst>
            <a:ext uri="{FF2B5EF4-FFF2-40B4-BE49-F238E27FC236}">
              <a16:creationId xmlns:a16="http://schemas.microsoft.com/office/drawing/2014/main" id="{C5D4653A-9161-4E39-86ED-F988F33F5A89}"/>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5" name="フローチャート: 判断 184">
          <a:extLst>
            <a:ext uri="{FF2B5EF4-FFF2-40B4-BE49-F238E27FC236}">
              <a16:creationId xmlns:a16="http://schemas.microsoft.com/office/drawing/2014/main" id="{A898BCA5-77CD-4F45-B75E-C3C5583E47C9}"/>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729FA2-226E-4875-9EB7-493D4BE5CF9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F48BE9-62C1-4E46-8DC1-2CD63369F3E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F42B780-F14E-4C75-BD86-35F871EBDA2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F5BE99E-2C90-484A-ADA6-0C1C2DC8216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D175925-059B-431B-BC45-A8E11FF2CED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91" name="楕円 190">
          <a:extLst>
            <a:ext uri="{FF2B5EF4-FFF2-40B4-BE49-F238E27FC236}">
              <a16:creationId xmlns:a16="http://schemas.microsoft.com/office/drawing/2014/main" id="{84CA8A77-6BC9-4F00-B89F-AB7D9F290E4F}"/>
            </a:ext>
          </a:extLst>
        </xdr:cNvPr>
        <xdr:cNvSpPr/>
      </xdr:nvSpPr>
      <xdr:spPr>
        <a:xfrm>
          <a:off x="403606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8ADAC9-029C-46D4-A062-F86035DC13EC}"/>
            </a:ext>
          </a:extLst>
        </xdr:cNvPr>
        <xdr:cNvSpPr txBox="1"/>
      </xdr:nvSpPr>
      <xdr:spPr>
        <a:xfrm>
          <a:off x="4124960" y="100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93" name="楕円 192">
          <a:extLst>
            <a:ext uri="{FF2B5EF4-FFF2-40B4-BE49-F238E27FC236}">
              <a16:creationId xmlns:a16="http://schemas.microsoft.com/office/drawing/2014/main" id="{721C855D-E257-49FB-9C3E-23FC57A7F94D}"/>
            </a:ext>
          </a:extLst>
        </xdr:cNvPr>
        <xdr:cNvSpPr/>
      </xdr:nvSpPr>
      <xdr:spPr>
        <a:xfrm>
          <a:off x="3312160" y="10210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55517</xdr:rowOff>
    </xdr:to>
    <xdr:cxnSp macro="">
      <xdr:nvCxnSpPr>
        <xdr:cNvPr id="194" name="直線コネクタ 193">
          <a:extLst>
            <a:ext uri="{FF2B5EF4-FFF2-40B4-BE49-F238E27FC236}">
              <a16:creationId xmlns:a16="http://schemas.microsoft.com/office/drawing/2014/main" id="{A2B70333-4507-4872-9A87-C18CA22BADC5}"/>
            </a:ext>
          </a:extLst>
        </xdr:cNvPr>
        <xdr:cNvCxnSpPr/>
      </xdr:nvCxnSpPr>
      <xdr:spPr>
        <a:xfrm>
          <a:off x="3355340" y="10257064"/>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5" name="楕円 194">
          <a:extLst>
            <a:ext uri="{FF2B5EF4-FFF2-40B4-BE49-F238E27FC236}">
              <a16:creationId xmlns:a16="http://schemas.microsoft.com/office/drawing/2014/main" id="{CA510886-EF92-4935-A17D-4E266844AA3C}"/>
            </a:ext>
          </a:extLst>
        </xdr:cNvPr>
        <xdr:cNvSpPr/>
      </xdr:nvSpPr>
      <xdr:spPr>
        <a:xfrm>
          <a:off x="251460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31024</xdr:rowOff>
    </xdr:to>
    <xdr:cxnSp macro="">
      <xdr:nvCxnSpPr>
        <xdr:cNvPr id="196" name="直線コネクタ 195">
          <a:extLst>
            <a:ext uri="{FF2B5EF4-FFF2-40B4-BE49-F238E27FC236}">
              <a16:creationId xmlns:a16="http://schemas.microsoft.com/office/drawing/2014/main" id="{08529142-E2A0-41D1-B607-CB21B87DAD3B}"/>
            </a:ext>
          </a:extLst>
        </xdr:cNvPr>
        <xdr:cNvCxnSpPr/>
      </xdr:nvCxnSpPr>
      <xdr:spPr>
        <a:xfrm>
          <a:off x="2565400" y="10232571"/>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7" name="楕円 196">
          <a:extLst>
            <a:ext uri="{FF2B5EF4-FFF2-40B4-BE49-F238E27FC236}">
              <a16:creationId xmlns:a16="http://schemas.microsoft.com/office/drawing/2014/main" id="{54982825-9637-4AF6-8911-165C3412FAAE}"/>
            </a:ext>
          </a:extLst>
        </xdr:cNvPr>
        <xdr:cNvSpPr/>
      </xdr:nvSpPr>
      <xdr:spPr>
        <a:xfrm>
          <a:off x="1739900" y="10159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6531</xdr:rowOff>
    </xdr:to>
    <xdr:cxnSp macro="">
      <xdr:nvCxnSpPr>
        <xdr:cNvPr id="198" name="直線コネクタ 197">
          <a:extLst>
            <a:ext uri="{FF2B5EF4-FFF2-40B4-BE49-F238E27FC236}">
              <a16:creationId xmlns:a16="http://schemas.microsoft.com/office/drawing/2014/main" id="{0A518BD8-A9FB-44EC-ABF4-95C707D5E68C}"/>
            </a:ext>
          </a:extLst>
        </xdr:cNvPr>
        <xdr:cNvCxnSpPr/>
      </xdr:nvCxnSpPr>
      <xdr:spPr>
        <a:xfrm>
          <a:off x="1790700" y="10210256"/>
          <a:ext cx="7747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78196</xdr:rowOff>
    </xdr:from>
    <xdr:to>
      <xdr:col>6</xdr:col>
      <xdr:colOff>38100</xdr:colOff>
      <xdr:row>61</xdr:row>
      <xdr:rowOff>8346</xdr:rowOff>
    </xdr:to>
    <xdr:sp macro="" textlink="">
      <xdr:nvSpPr>
        <xdr:cNvPr id="199" name="楕円 198">
          <a:extLst>
            <a:ext uri="{FF2B5EF4-FFF2-40B4-BE49-F238E27FC236}">
              <a16:creationId xmlns:a16="http://schemas.microsoft.com/office/drawing/2014/main" id="{7715E147-2A37-41D1-903B-A47C79091EEA}"/>
            </a:ext>
          </a:extLst>
        </xdr:cNvPr>
        <xdr:cNvSpPr/>
      </xdr:nvSpPr>
      <xdr:spPr>
        <a:xfrm>
          <a:off x="965200" y="10136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128996</xdr:rowOff>
    </xdr:from>
    <xdr:to>
      <xdr:col>10</xdr:col>
      <xdr:colOff>114300</xdr:colOff>
      <xdr:row>60</xdr:row>
      <xdr:rowOff>151856</xdr:rowOff>
    </xdr:to>
    <xdr:cxnSp macro="">
      <xdr:nvCxnSpPr>
        <xdr:cNvPr id="200" name="直線コネクタ 199">
          <a:extLst>
            <a:ext uri="{FF2B5EF4-FFF2-40B4-BE49-F238E27FC236}">
              <a16:creationId xmlns:a16="http://schemas.microsoft.com/office/drawing/2014/main" id="{22DECEC1-4AB4-4DF2-89C2-92C64D5DDB4D}"/>
            </a:ext>
          </a:extLst>
        </xdr:cNvPr>
        <xdr:cNvCxnSpPr/>
      </xdr:nvCxnSpPr>
      <xdr:spPr>
        <a:xfrm>
          <a:off x="1008380" y="1018739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C782E0F-C527-41E7-A4E2-8143AE521935}"/>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A123F15-5E3B-4AAD-8CB1-554E2248C780}"/>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F3D93103-FF6F-47AA-9193-0DB6DEF29425}"/>
            </a:ext>
          </a:extLst>
        </xdr:cNvPr>
        <xdr:cNvSpPr txBox="1"/>
      </xdr:nvSpPr>
      <xdr:spPr>
        <a:xfrm>
          <a:off x="16110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7030EE2-C309-4129-B4DD-E02FC1576998}"/>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D581035-53CB-4E90-A91A-6BC98C7CDD74}"/>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8D3BADE9-0796-4749-84CE-D8BA0B38FE8B}"/>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0DB6847-CAFD-4EA0-ACB8-8D67E5F1D556}"/>
            </a:ext>
          </a:extLst>
        </xdr:cNvPr>
        <xdr:cNvSpPr txBox="1"/>
      </xdr:nvSpPr>
      <xdr:spPr>
        <a:xfrm>
          <a:off x="1611004" y="993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24873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6715344-A721-4D02-90FD-C2539E9F72BC}"/>
            </a:ext>
          </a:extLst>
        </xdr:cNvPr>
        <xdr:cNvSpPr txBox="1"/>
      </xdr:nvSpPr>
      <xdr:spPr>
        <a:xfrm>
          <a:off x="836304" y="991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42CF733-F2A9-4E19-8A71-84465D161BC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721AE81-D66A-4AFE-B91E-B7A81EA4FD7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7AFDC40-0697-4DF7-95E0-321017FA797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10B395F-E4FD-49A2-9B80-51C1B78D3F3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D3D6FDE-60B9-441D-8051-8B2CC7BDF71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DAC3691-B5FE-4520-B39D-51CE809BAD7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B6A71CB-EB6D-4483-BE76-FAAF33FB9CA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973EF21-8F8C-4DB6-B832-EC39601958C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50C9630-57B7-4481-8F48-021000DA24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9E468E2-124B-456A-B020-79D16234128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E5EDFFC8-EB72-403E-8071-5FE1AEBF0F2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D902196A-C19B-4139-9FA3-AAFDEE691AE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3F0B3BF2-D09D-444B-BCCD-93C978DC242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5C6936AE-CCC1-4475-82B7-24CC85E7E6A9}"/>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3801B35C-2C3E-4553-9312-67820470239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0B4CD03-EDC6-4DA8-BF22-456DEC8EA98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5C70737-67DA-413B-AF30-2DCF23666E5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04BBE9E-37D8-45D7-A908-D22A9AC40F10}"/>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927741CE-6B05-475D-89C4-64998D25C63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085DCC3-C73B-4EC8-8C70-6468D5054A6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4B0F75BB-AFB0-4ABC-97F5-A6DCBA24FEF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C467E5B5-6EF9-4D10-8BAD-7AFBDE393716}"/>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73FA678F-08EB-44D1-AC74-3E376CB8F52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959C3EF9-9A02-48C4-ADE9-C4C75B53D31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3C9B3367-4335-4AFA-98CB-BB650A974AB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82EA5677-7050-4B0F-B713-545FBD0644ED}"/>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2B118297-6C8C-4172-B7AE-BFB462C59904}"/>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F11198B1-B535-46FE-818E-7B99EF50BEE2}"/>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D9969016-3415-481B-BD42-EC3B6A94CEAB}"/>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CFF4CA7B-2FE2-4DBC-B85C-A993D4686E23}"/>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F62828A2-1D5C-4D6E-920C-838E93DEECE8}"/>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F50892A6-8392-4D3B-A50D-EC671BB20352}"/>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EA6AC50C-E22B-4436-B19C-323E36699953}"/>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3E95890-1768-4942-8F8C-17C7DB80C89A}"/>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170228</xdr:rowOff>
    </xdr:from>
    <xdr:to>
      <xdr:col>41</xdr:col>
      <xdr:colOff>101600</xdr:colOff>
      <xdr:row>61</xdr:row>
      <xdr:rowOff>100378</xdr:rowOff>
    </xdr:to>
    <xdr:sp macro="" textlink="">
      <xdr:nvSpPr>
        <xdr:cNvPr id="243" name="フローチャート: 判断 242">
          <a:extLst>
            <a:ext uri="{FF2B5EF4-FFF2-40B4-BE49-F238E27FC236}">
              <a16:creationId xmlns:a16="http://schemas.microsoft.com/office/drawing/2014/main" id="{181D2D48-F7F6-4BF8-9E0B-08154BFD85B6}"/>
            </a:ext>
          </a:extLst>
        </xdr:cNvPr>
        <xdr:cNvSpPr/>
      </xdr:nvSpPr>
      <xdr:spPr>
        <a:xfrm>
          <a:off x="6873240" y="10228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171213</xdr:rowOff>
    </xdr:from>
    <xdr:to>
      <xdr:col>36</xdr:col>
      <xdr:colOff>165100</xdr:colOff>
      <xdr:row>61</xdr:row>
      <xdr:rowOff>101363</xdr:rowOff>
    </xdr:to>
    <xdr:sp macro="" textlink="">
      <xdr:nvSpPr>
        <xdr:cNvPr id="244" name="フローチャート: 判断 243">
          <a:extLst>
            <a:ext uri="{FF2B5EF4-FFF2-40B4-BE49-F238E27FC236}">
              <a16:creationId xmlns:a16="http://schemas.microsoft.com/office/drawing/2014/main" id="{D0ACE91E-0088-4096-8C97-8C9B5F084E86}"/>
            </a:ext>
          </a:extLst>
        </xdr:cNvPr>
        <xdr:cNvSpPr/>
      </xdr:nvSpPr>
      <xdr:spPr>
        <a:xfrm>
          <a:off x="6098540" y="1022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C2F4B3C-13EC-4250-82B5-6982FA1852B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57E1FD1-69A1-46D8-8021-8809CCD7FC2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D506D7E-120B-4473-9F4B-39C4BC3A266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D8E9806-A15F-4039-87A0-00201FCFE30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C2B54DE-E8CE-4C1B-89C1-9F2954EDCDC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89395</xdr:rowOff>
    </xdr:from>
    <xdr:to>
      <xdr:col>55</xdr:col>
      <xdr:colOff>50800</xdr:colOff>
      <xdr:row>60</xdr:row>
      <xdr:rowOff>19545</xdr:rowOff>
    </xdr:to>
    <xdr:sp macro="" textlink="">
      <xdr:nvSpPr>
        <xdr:cNvPr id="250" name="楕円 249">
          <a:extLst>
            <a:ext uri="{FF2B5EF4-FFF2-40B4-BE49-F238E27FC236}">
              <a16:creationId xmlns:a16="http://schemas.microsoft.com/office/drawing/2014/main" id="{7E4F543D-E77F-47A8-9202-2639B794D5E7}"/>
            </a:ext>
          </a:extLst>
        </xdr:cNvPr>
        <xdr:cNvSpPr/>
      </xdr:nvSpPr>
      <xdr:spPr>
        <a:xfrm>
          <a:off x="9192260" y="9980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112272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4544BC43-9AE9-4FB9-B955-2F70755843DF}"/>
            </a:ext>
          </a:extLst>
        </xdr:cNvPr>
        <xdr:cNvSpPr txBox="1"/>
      </xdr:nvSpPr>
      <xdr:spPr>
        <a:xfrm>
          <a:off x="9258300" y="983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90287</xdr:rowOff>
    </xdr:from>
    <xdr:to>
      <xdr:col>50</xdr:col>
      <xdr:colOff>165100</xdr:colOff>
      <xdr:row>60</xdr:row>
      <xdr:rowOff>20437</xdr:rowOff>
    </xdr:to>
    <xdr:sp macro="" textlink="">
      <xdr:nvSpPr>
        <xdr:cNvPr id="252" name="楕円 251">
          <a:extLst>
            <a:ext uri="{FF2B5EF4-FFF2-40B4-BE49-F238E27FC236}">
              <a16:creationId xmlns:a16="http://schemas.microsoft.com/office/drawing/2014/main" id="{922C36F5-9586-4B49-BF2F-4037E56A2A7C}"/>
            </a:ext>
          </a:extLst>
        </xdr:cNvPr>
        <xdr:cNvSpPr/>
      </xdr:nvSpPr>
      <xdr:spPr>
        <a:xfrm>
          <a:off x="8445500" y="9981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140195</xdr:rowOff>
    </xdr:from>
    <xdr:to>
      <xdr:col>55</xdr:col>
      <xdr:colOff>0</xdr:colOff>
      <xdr:row>59</xdr:row>
      <xdr:rowOff>141087</xdr:rowOff>
    </xdr:to>
    <xdr:cxnSp macro="">
      <xdr:nvCxnSpPr>
        <xdr:cNvPr id="253" name="直線コネクタ 252">
          <a:extLst>
            <a:ext uri="{FF2B5EF4-FFF2-40B4-BE49-F238E27FC236}">
              <a16:creationId xmlns:a16="http://schemas.microsoft.com/office/drawing/2014/main" id="{3FAE16DF-D78D-43C4-A37B-1A150031E035}"/>
            </a:ext>
          </a:extLst>
        </xdr:cNvPr>
        <xdr:cNvCxnSpPr/>
      </xdr:nvCxnSpPr>
      <xdr:spPr>
        <a:xfrm flipV="1">
          <a:off x="8496300" y="10030955"/>
          <a:ext cx="7239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96601</xdr:rowOff>
    </xdr:from>
    <xdr:to>
      <xdr:col>46</xdr:col>
      <xdr:colOff>38100</xdr:colOff>
      <xdr:row>60</xdr:row>
      <xdr:rowOff>26751</xdr:rowOff>
    </xdr:to>
    <xdr:sp macro="" textlink="">
      <xdr:nvSpPr>
        <xdr:cNvPr id="254" name="楕円 253">
          <a:extLst>
            <a:ext uri="{FF2B5EF4-FFF2-40B4-BE49-F238E27FC236}">
              <a16:creationId xmlns:a16="http://schemas.microsoft.com/office/drawing/2014/main" id="{D70A8609-3D85-41A4-9717-4004CAC7B1EF}"/>
            </a:ext>
          </a:extLst>
        </xdr:cNvPr>
        <xdr:cNvSpPr/>
      </xdr:nvSpPr>
      <xdr:spPr>
        <a:xfrm>
          <a:off x="7670800" y="99873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141087</xdr:rowOff>
    </xdr:from>
    <xdr:to>
      <xdr:col>50</xdr:col>
      <xdr:colOff>114300</xdr:colOff>
      <xdr:row>59</xdr:row>
      <xdr:rowOff>147401</xdr:rowOff>
    </xdr:to>
    <xdr:cxnSp macro="">
      <xdr:nvCxnSpPr>
        <xdr:cNvPr id="255" name="直線コネクタ 254">
          <a:extLst>
            <a:ext uri="{FF2B5EF4-FFF2-40B4-BE49-F238E27FC236}">
              <a16:creationId xmlns:a16="http://schemas.microsoft.com/office/drawing/2014/main" id="{E5C54861-2803-498A-BE26-4E8550AAB16C}"/>
            </a:ext>
          </a:extLst>
        </xdr:cNvPr>
        <xdr:cNvCxnSpPr/>
      </xdr:nvCxnSpPr>
      <xdr:spPr>
        <a:xfrm flipV="1">
          <a:off x="7713980" y="10031847"/>
          <a:ext cx="78232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109019</xdr:rowOff>
    </xdr:from>
    <xdr:to>
      <xdr:col>41</xdr:col>
      <xdr:colOff>101600</xdr:colOff>
      <xdr:row>60</xdr:row>
      <xdr:rowOff>39169</xdr:rowOff>
    </xdr:to>
    <xdr:sp macro="" textlink="">
      <xdr:nvSpPr>
        <xdr:cNvPr id="256" name="楕円 255">
          <a:extLst>
            <a:ext uri="{FF2B5EF4-FFF2-40B4-BE49-F238E27FC236}">
              <a16:creationId xmlns:a16="http://schemas.microsoft.com/office/drawing/2014/main" id="{80D06EF1-C9FF-4174-A358-471AF7EACE06}"/>
            </a:ext>
          </a:extLst>
        </xdr:cNvPr>
        <xdr:cNvSpPr/>
      </xdr:nvSpPr>
      <xdr:spPr>
        <a:xfrm>
          <a:off x="6873240" y="9999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147401</xdr:rowOff>
    </xdr:from>
    <xdr:to>
      <xdr:col>45</xdr:col>
      <xdr:colOff>177800</xdr:colOff>
      <xdr:row>59</xdr:row>
      <xdr:rowOff>159819</xdr:rowOff>
    </xdr:to>
    <xdr:cxnSp macro="">
      <xdr:nvCxnSpPr>
        <xdr:cNvPr id="257" name="直線コネクタ 256">
          <a:extLst>
            <a:ext uri="{FF2B5EF4-FFF2-40B4-BE49-F238E27FC236}">
              <a16:creationId xmlns:a16="http://schemas.microsoft.com/office/drawing/2014/main" id="{4DF6F522-A12C-48DA-A1B6-B4375C6731C0}"/>
            </a:ext>
          </a:extLst>
        </xdr:cNvPr>
        <xdr:cNvCxnSpPr/>
      </xdr:nvCxnSpPr>
      <xdr:spPr>
        <a:xfrm flipV="1">
          <a:off x="6924040" y="10038161"/>
          <a:ext cx="78994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58" name="楕円 257">
          <a:extLst>
            <a:ext uri="{FF2B5EF4-FFF2-40B4-BE49-F238E27FC236}">
              <a16:creationId xmlns:a16="http://schemas.microsoft.com/office/drawing/2014/main" id="{6DBFE435-0E35-47D7-B37B-049F363BF181}"/>
            </a:ext>
          </a:extLst>
        </xdr:cNvPr>
        <xdr:cNvSpPr/>
      </xdr:nvSpPr>
      <xdr:spPr>
        <a:xfrm>
          <a:off x="60985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159819</xdr:rowOff>
    </xdr:from>
    <xdr:to>
      <xdr:col>41</xdr:col>
      <xdr:colOff>50800</xdr:colOff>
      <xdr:row>60</xdr:row>
      <xdr:rowOff>0</xdr:rowOff>
    </xdr:to>
    <xdr:cxnSp macro="">
      <xdr:nvCxnSpPr>
        <xdr:cNvPr id="259" name="直線コネクタ 258">
          <a:extLst>
            <a:ext uri="{FF2B5EF4-FFF2-40B4-BE49-F238E27FC236}">
              <a16:creationId xmlns:a16="http://schemas.microsoft.com/office/drawing/2014/main" id="{FD6FE1F0-C9AF-4833-AFD1-0E14159AFB57}"/>
            </a:ext>
          </a:extLst>
        </xdr:cNvPr>
        <xdr:cNvCxnSpPr/>
      </xdr:nvCxnSpPr>
      <xdr:spPr>
        <a:xfrm flipV="1">
          <a:off x="6149340" y="10050579"/>
          <a:ext cx="7747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4A4B8E9C-E9FF-40D4-A645-CEDE378A31BC}"/>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6CD84C29-B070-4F5C-A355-4BB8B25FB479}"/>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91505</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17674FC-36FD-4896-B03B-97C52980CB0F}"/>
            </a:ext>
          </a:extLst>
        </xdr:cNvPr>
        <xdr:cNvSpPr txBox="1"/>
      </xdr:nvSpPr>
      <xdr:spPr>
        <a:xfrm>
          <a:off x="6670255" y="103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92490</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6AAFC7A-EFB3-41C9-842F-01AD987F9B57}"/>
            </a:ext>
          </a:extLst>
        </xdr:cNvPr>
        <xdr:cNvSpPr txBox="1"/>
      </xdr:nvSpPr>
      <xdr:spPr>
        <a:xfrm>
          <a:off x="5872695" y="1031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36964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60165143-78DC-446A-920C-94B6BE658D39}"/>
            </a:ext>
          </a:extLst>
        </xdr:cNvPr>
        <xdr:cNvSpPr txBox="1"/>
      </xdr:nvSpPr>
      <xdr:spPr>
        <a:xfrm>
          <a:off x="8214575" y="976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43278</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732BB2A-C888-4446-A3D4-1DD24D4C86B5}"/>
            </a:ext>
          </a:extLst>
        </xdr:cNvPr>
        <xdr:cNvSpPr txBox="1"/>
      </xdr:nvSpPr>
      <xdr:spPr>
        <a:xfrm>
          <a:off x="7444955" y="976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55696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EA794CE-02EE-41AF-9966-CE338D75805D}"/>
            </a:ext>
          </a:extLst>
        </xdr:cNvPr>
        <xdr:cNvSpPr txBox="1"/>
      </xdr:nvSpPr>
      <xdr:spPr>
        <a:xfrm>
          <a:off x="6670255" y="97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67327</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2C3DAAA6-0449-437A-9573-8A15311C80B1}"/>
            </a:ext>
          </a:extLst>
        </xdr:cNvPr>
        <xdr:cNvSpPr txBox="1"/>
      </xdr:nvSpPr>
      <xdr:spPr>
        <a:xfrm>
          <a:off x="5872695" y="97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3D48A1CA-1BD4-43F6-8A81-71EB9EAF87D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B38F41A-DD37-4D07-B58D-5A4D6B078D8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C5477802-2F62-42ED-AD1C-FC14F44A4CF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620125C-675A-4F7E-9C09-E5D030779D8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3DCBA819-E5A5-45A8-9EFD-EE387F0D478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E348864-57CE-438B-B309-24A7FF683F6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1C073433-EA0C-4A11-B9EF-C313ACE14C4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5877B4C6-A1F0-48EE-A924-D5EB4CF5593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462A272-9DBB-4B42-87CC-C933010C3AA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B2C7C9F-DB9D-4245-B5DA-352D1D0FB4B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DFA79007-9867-4689-A31D-3322E6C7005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F495B4D2-7BBF-4D9A-9FEA-E605D1C42C1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818F8950-3EA8-428F-B173-8D046623932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225C434-3777-4227-B8ED-CAD209D8653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E4B872E5-6803-4C8A-AF43-DAF5DC18E11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67AED022-C7E9-4036-B5B8-BB83E09B370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75D243C7-D3B5-4EBE-A4EA-EA2B73E66BD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7850486D-EB99-4903-AF88-C11D7324766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CDDFDEA-47E6-4991-9418-097A9F1F168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307D6E7A-E326-4207-B579-92494387377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73FA11E4-DEA9-445F-9271-C77F79F406E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3EE9C8B-4E1E-4F13-A032-56457DFE5C7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E0BC0E7E-80E2-45E2-88CD-A2FAB3A945B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A73AFC40-33BF-4606-8C45-B6D3A85F436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1891F386-44A7-4360-B231-FD63692D84F5}"/>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B397603A-FF56-4CB3-A8B4-D6051B1CB24E}"/>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557CBA3B-519D-420D-97B4-EE7447545028}"/>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F8E84248-771C-4CC5-BA62-C4973545A111}"/>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C8242E53-69EE-4EFC-BB67-E665BA2C6B3D}"/>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0FE4870-09FE-4976-ADD5-2352C21DFB77}"/>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73D5C110-BF0D-4BAD-A132-395BC50BEEA5}"/>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C29A598A-718E-473D-B0A0-6AE681EFB0D0}"/>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D8038C33-0519-4002-81E1-C89A7D0B8744}"/>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01" name="フローチャート: 判断 300">
          <a:extLst>
            <a:ext uri="{FF2B5EF4-FFF2-40B4-BE49-F238E27FC236}">
              <a16:creationId xmlns:a16="http://schemas.microsoft.com/office/drawing/2014/main" id="{6D86DF32-847C-4923-8C76-2E0037B2031E}"/>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302" name="フローチャート: 判断 301">
          <a:extLst>
            <a:ext uri="{FF2B5EF4-FFF2-40B4-BE49-F238E27FC236}">
              <a16:creationId xmlns:a16="http://schemas.microsoft.com/office/drawing/2014/main" id="{C67D62E0-2D68-4617-AE7F-70410E62A199}"/>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5E14AD6-2C4C-4122-8DDF-5226CC27A4C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16426F1-0D48-4D45-98B5-64D2CB16AA4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BF241A2-9FBA-420F-A45D-3FA8994702F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798D982-6FB8-435A-9F99-34E0AB1C4FB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8180B91-9233-43D3-83FE-F53E8EC1B02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308" name="楕円 307">
          <a:extLst>
            <a:ext uri="{FF2B5EF4-FFF2-40B4-BE49-F238E27FC236}">
              <a16:creationId xmlns:a16="http://schemas.microsoft.com/office/drawing/2014/main" id="{04FAC04D-D316-4957-B615-63474586448F}"/>
            </a:ext>
          </a:extLst>
        </xdr:cNvPr>
        <xdr:cNvSpPr/>
      </xdr:nvSpPr>
      <xdr:spPr>
        <a:xfrm>
          <a:off x="4036060" y="1373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12082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4106526-A8CE-4FD5-8D81-6235939494E3}"/>
            </a:ext>
          </a:extLst>
        </xdr:cNvPr>
        <xdr:cNvSpPr txBox="1"/>
      </xdr:nvSpPr>
      <xdr:spPr>
        <a:xfrm>
          <a:off x="4124960"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310" name="楕円 309">
          <a:extLst>
            <a:ext uri="{FF2B5EF4-FFF2-40B4-BE49-F238E27FC236}">
              <a16:creationId xmlns:a16="http://schemas.microsoft.com/office/drawing/2014/main" id="{66858087-EE7B-412B-B2D4-5E9ED26EE650}"/>
            </a:ext>
          </a:extLst>
        </xdr:cNvPr>
        <xdr:cNvSpPr/>
      </xdr:nvSpPr>
      <xdr:spPr>
        <a:xfrm>
          <a:off x="3312160" y="13701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40005</xdr:rowOff>
    </xdr:to>
    <xdr:cxnSp macro="">
      <xdr:nvCxnSpPr>
        <xdr:cNvPr id="311" name="直線コネクタ 310">
          <a:extLst>
            <a:ext uri="{FF2B5EF4-FFF2-40B4-BE49-F238E27FC236}">
              <a16:creationId xmlns:a16="http://schemas.microsoft.com/office/drawing/2014/main" id="{15F61D00-F94B-438B-8559-A8862610D2C1}"/>
            </a:ext>
          </a:extLst>
        </xdr:cNvPr>
        <xdr:cNvCxnSpPr/>
      </xdr:nvCxnSpPr>
      <xdr:spPr>
        <a:xfrm>
          <a:off x="3355340" y="137483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312" name="楕円 311">
          <a:extLst>
            <a:ext uri="{FF2B5EF4-FFF2-40B4-BE49-F238E27FC236}">
              <a16:creationId xmlns:a16="http://schemas.microsoft.com/office/drawing/2014/main" id="{7D6D9BED-0109-4AC6-94AB-26218AE28217}"/>
            </a:ext>
          </a:extLst>
        </xdr:cNvPr>
        <xdr:cNvSpPr/>
      </xdr:nvSpPr>
      <xdr:spPr>
        <a:xfrm>
          <a:off x="2514600" y="1367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82</xdr:row>
      <xdr:rowOff>1905</xdr:rowOff>
    </xdr:to>
    <xdr:cxnSp macro="">
      <xdr:nvCxnSpPr>
        <xdr:cNvPr id="313" name="直線コネクタ 312">
          <a:extLst>
            <a:ext uri="{FF2B5EF4-FFF2-40B4-BE49-F238E27FC236}">
              <a16:creationId xmlns:a16="http://schemas.microsoft.com/office/drawing/2014/main" id="{F70D19D3-78BD-4BE1-AD9C-FB404A9F016B}"/>
            </a:ext>
          </a:extLst>
        </xdr:cNvPr>
        <xdr:cNvCxnSpPr/>
      </xdr:nvCxnSpPr>
      <xdr:spPr>
        <a:xfrm>
          <a:off x="2565400" y="1372362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314" name="楕円 313">
          <a:extLst>
            <a:ext uri="{FF2B5EF4-FFF2-40B4-BE49-F238E27FC236}">
              <a16:creationId xmlns:a16="http://schemas.microsoft.com/office/drawing/2014/main" id="{D5CACE28-4787-47C8-9DC9-33B9452EF598}"/>
            </a:ext>
          </a:extLst>
        </xdr:cNvPr>
        <xdr:cNvSpPr/>
      </xdr:nvSpPr>
      <xdr:spPr>
        <a:xfrm>
          <a:off x="1739900" y="136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104775</xdr:rowOff>
    </xdr:from>
    <xdr:to>
      <xdr:col>15</xdr:col>
      <xdr:colOff>50800</xdr:colOff>
      <xdr:row>81</xdr:row>
      <xdr:rowOff>144780</xdr:rowOff>
    </xdr:to>
    <xdr:cxnSp macro="">
      <xdr:nvCxnSpPr>
        <xdr:cNvPr id="315" name="直線コネクタ 314">
          <a:extLst>
            <a:ext uri="{FF2B5EF4-FFF2-40B4-BE49-F238E27FC236}">
              <a16:creationId xmlns:a16="http://schemas.microsoft.com/office/drawing/2014/main" id="{3D52C9FD-D87E-464C-AC20-9CC3B5FB1A89}"/>
            </a:ext>
          </a:extLst>
        </xdr:cNvPr>
        <xdr:cNvCxnSpPr/>
      </xdr:nvCxnSpPr>
      <xdr:spPr>
        <a:xfrm>
          <a:off x="1790700" y="1368361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16" name="楕円 315">
          <a:extLst>
            <a:ext uri="{FF2B5EF4-FFF2-40B4-BE49-F238E27FC236}">
              <a16:creationId xmlns:a16="http://schemas.microsoft.com/office/drawing/2014/main" id="{D72C0359-FFBC-4DF2-925D-E0F9D4251AE4}"/>
            </a:ext>
          </a:extLst>
        </xdr:cNvPr>
        <xdr:cNvSpPr/>
      </xdr:nvSpPr>
      <xdr:spPr>
        <a:xfrm>
          <a:off x="965200" y="13600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104775</xdr:rowOff>
    </xdr:to>
    <xdr:cxnSp macro="">
      <xdr:nvCxnSpPr>
        <xdr:cNvPr id="317" name="直線コネクタ 316">
          <a:extLst>
            <a:ext uri="{FF2B5EF4-FFF2-40B4-BE49-F238E27FC236}">
              <a16:creationId xmlns:a16="http://schemas.microsoft.com/office/drawing/2014/main" id="{FFCF6E40-DB74-4155-8C8B-7F54BAD0DAF7}"/>
            </a:ext>
          </a:extLst>
        </xdr:cNvPr>
        <xdr:cNvCxnSpPr/>
      </xdr:nvCxnSpPr>
      <xdr:spPr>
        <a:xfrm>
          <a:off x="1008380" y="13651229"/>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E5F7EE2C-8CEA-487F-B1C7-924857E56256}"/>
            </a:ext>
          </a:extLst>
        </xdr:cNvPr>
        <xdr:cNvSpPr txBox="1"/>
      </xdr:nvSpPr>
      <xdr:spPr>
        <a:xfrm>
          <a:off x="317056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9E3DE0A5-7ED5-4CD2-84C3-72B0172BC7AA}"/>
            </a:ext>
          </a:extLst>
        </xdr:cNvPr>
        <xdr:cNvSpPr txBox="1"/>
      </xdr:nvSpPr>
      <xdr:spPr>
        <a:xfrm>
          <a:off x="238570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20" name="n_3aveValue【公営住宅】&#10;有形固定資産減価償却率">
          <a:extLst>
            <a:ext uri="{FF2B5EF4-FFF2-40B4-BE49-F238E27FC236}">
              <a16:creationId xmlns:a16="http://schemas.microsoft.com/office/drawing/2014/main" id="{87B77B92-F6A6-4098-B4DF-1A1B8AA1AA43}"/>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21" name="n_4aveValue【公営住宅】&#10;有形固定資産減価償却率">
          <a:extLst>
            <a:ext uri="{FF2B5EF4-FFF2-40B4-BE49-F238E27FC236}">
              <a16:creationId xmlns:a16="http://schemas.microsoft.com/office/drawing/2014/main" id="{9051B73F-DDE6-4E63-9917-0E27FD84645A}"/>
            </a:ext>
          </a:extLst>
        </xdr:cNvPr>
        <xdr:cNvSpPr txBox="1"/>
      </xdr:nvSpPr>
      <xdr:spPr>
        <a:xfrm>
          <a:off x="8363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69232</xdr:rowOff>
    </xdr:from>
    <xdr:ext cx="405111" cy="259045"/>
    <xdr:sp macro="" textlink="">
      <xdr:nvSpPr>
        <xdr:cNvPr id="322" name="n_1mainValue【公営住宅】&#10;有形固定資産減価償却率">
          <a:extLst>
            <a:ext uri="{FF2B5EF4-FFF2-40B4-BE49-F238E27FC236}">
              <a16:creationId xmlns:a16="http://schemas.microsoft.com/office/drawing/2014/main" id="{C87F35BB-49FA-4C19-86DD-D3261DB71229}"/>
            </a:ext>
          </a:extLst>
        </xdr:cNvPr>
        <xdr:cNvSpPr txBox="1"/>
      </xdr:nvSpPr>
      <xdr:spPr>
        <a:xfrm>
          <a:off x="317056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23" name="n_2mainValue【公営住宅】&#10;有形固定資産減価償却率">
          <a:extLst>
            <a:ext uri="{FF2B5EF4-FFF2-40B4-BE49-F238E27FC236}">
              <a16:creationId xmlns:a16="http://schemas.microsoft.com/office/drawing/2014/main" id="{F8D1AF17-6EEB-4ACA-AD90-AF5738B48796}"/>
            </a:ext>
          </a:extLst>
        </xdr:cNvPr>
        <xdr:cNvSpPr txBox="1"/>
      </xdr:nvSpPr>
      <xdr:spPr>
        <a:xfrm>
          <a:off x="238570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324" name="n_3mainValue【公営住宅】&#10;有形固定資産減価償却率">
          <a:extLst>
            <a:ext uri="{FF2B5EF4-FFF2-40B4-BE49-F238E27FC236}">
              <a16:creationId xmlns:a16="http://schemas.microsoft.com/office/drawing/2014/main" id="{B8E1EE6E-58B0-45A4-8E5A-31A44800CBCC}"/>
            </a:ext>
          </a:extLst>
        </xdr:cNvPr>
        <xdr:cNvSpPr txBox="1"/>
      </xdr:nvSpPr>
      <xdr:spPr>
        <a:xfrm>
          <a:off x="161100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25" name="n_4mainValue【公営住宅】&#10;有形固定資産減価償却率">
          <a:extLst>
            <a:ext uri="{FF2B5EF4-FFF2-40B4-BE49-F238E27FC236}">
              <a16:creationId xmlns:a16="http://schemas.microsoft.com/office/drawing/2014/main" id="{7703872D-F9F4-4AAA-8568-55628D8507D5}"/>
            </a:ext>
          </a:extLst>
        </xdr:cNvPr>
        <xdr:cNvSpPr txBox="1"/>
      </xdr:nvSpPr>
      <xdr:spPr>
        <a:xfrm>
          <a:off x="83630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6203C066-AFA8-4FB4-8A60-1FDC9E9676B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B11B94C8-784F-412B-BE4D-7D155A1ED9F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9F1047CF-E85E-455A-AE46-7C8DAC6FDE4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A0E443CB-4763-4623-80CC-21570A58A40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2F78447-F85D-48AF-9501-DB1306D75F7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4D583B6-CAA3-40CA-AC0D-92E0155EBC6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435EAD4-FBE6-467A-9E23-A906EEDAFEC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C83B4FF-BC12-40CB-B095-F0F600BE0DA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DB374F3-E8C0-42C6-82B6-64B1B1C4269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ACDBC23A-52AF-4210-A030-9C457C60926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99676523-DE51-4B27-9ADD-465CD15D084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FCB0A0E-DBAD-4F80-AF9A-1D39C6A5FA2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7AD9770B-F6FE-4E0C-BD65-2C0C670997E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1ACF315-CC4D-41AC-B3B8-02467BF49A0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94CD140B-4532-44FC-9A97-D8C1C20E3EE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FBFE5106-5D2B-4704-A1D0-EB2457DEA6D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D8E5BF11-0BE3-4D19-B2EF-69089469F31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797EAC7-6295-49F6-82BC-67A3F4F7737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3E80248C-C0A2-4864-A718-D7B7C7ADAF7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3185360A-E86A-460B-8AB8-163E41BAEC4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487A6E2-D176-4A4C-94F8-0FC2AAE7976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00B427A-41F1-4D0B-A57E-1D59DF1E058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B0446FE2-A0A0-4851-B083-35EF8291552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7C7CF329-394D-4DE0-B9F4-BFF74F359A2A}"/>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7E25B356-D85D-4750-B48A-63C37367E9FF}"/>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8A234BEA-B276-4906-BB40-D9EB920EFB74}"/>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3A82B00D-E310-4CF4-B52B-0F0955BAA142}"/>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455F48F-AF98-4653-9E78-9EA2BAF3573D}"/>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24CCFD64-D205-4FBF-9E92-58ECC50167E4}"/>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9244E3DE-C2BA-4D21-AB5E-74D7D502478F}"/>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F7BF518-82FC-4CD4-8AA5-882BDD274BC1}"/>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DA51AB7D-DFBD-4A05-8197-078BA778A2DC}"/>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104648</xdr:rowOff>
    </xdr:from>
    <xdr:to>
      <xdr:col>41</xdr:col>
      <xdr:colOff>101600</xdr:colOff>
      <xdr:row>84</xdr:row>
      <xdr:rowOff>34798</xdr:rowOff>
    </xdr:to>
    <xdr:sp macro="" textlink="">
      <xdr:nvSpPr>
        <xdr:cNvPr id="358" name="フローチャート: 判断 357">
          <a:extLst>
            <a:ext uri="{FF2B5EF4-FFF2-40B4-BE49-F238E27FC236}">
              <a16:creationId xmlns:a16="http://schemas.microsoft.com/office/drawing/2014/main" id="{307A334C-3926-46A3-B01C-D15B84CF3108}"/>
            </a:ext>
          </a:extLst>
        </xdr:cNvPr>
        <xdr:cNvSpPr/>
      </xdr:nvSpPr>
      <xdr:spPr>
        <a:xfrm>
          <a:off x="6873240" y="14018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92075</xdr:rowOff>
    </xdr:from>
    <xdr:to>
      <xdr:col>36</xdr:col>
      <xdr:colOff>165100</xdr:colOff>
      <xdr:row>84</xdr:row>
      <xdr:rowOff>22225</xdr:rowOff>
    </xdr:to>
    <xdr:sp macro="" textlink="">
      <xdr:nvSpPr>
        <xdr:cNvPr id="359" name="フローチャート: 判断 358">
          <a:extLst>
            <a:ext uri="{FF2B5EF4-FFF2-40B4-BE49-F238E27FC236}">
              <a16:creationId xmlns:a16="http://schemas.microsoft.com/office/drawing/2014/main" id="{4A40B208-DD16-4036-B974-AE7FE208D10F}"/>
            </a:ext>
          </a:extLst>
        </xdr:cNvPr>
        <xdr:cNvSpPr/>
      </xdr:nvSpPr>
      <xdr:spPr>
        <a:xfrm>
          <a:off x="6098540" y="1400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666ADC8-E78C-4F28-B4E8-A416FA239DD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46C3AFC-B1C0-4DF0-9C75-C48229940D8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A1304CA-CBBD-4E95-8136-715E3FAB8A2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221BB69-EC69-4234-BC89-F7F5428C3DF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E2AECD8-2CC2-42E5-9C6C-F1A9B4E64A7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30353</xdr:rowOff>
    </xdr:from>
    <xdr:to>
      <xdr:col>55</xdr:col>
      <xdr:colOff>50800</xdr:colOff>
      <xdr:row>85</xdr:row>
      <xdr:rowOff>131953</xdr:rowOff>
    </xdr:to>
    <xdr:sp macro="" textlink="">
      <xdr:nvSpPr>
        <xdr:cNvPr id="365" name="楕円 364">
          <a:extLst>
            <a:ext uri="{FF2B5EF4-FFF2-40B4-BE49-F238E27FC236}">
              <a16:creationId xmlns:a16="http://schemas.microsoft.com/office/drawing/2014/main" id="{E262437B-6453-4127-8B61-E9AAA6B181CE}"/>
            </a:ext>
          </a:extLst>
        </xdr:cNvPr>
        <xdr:cNvSpPr/>
      </xdr:nvSpPr>
      <xdr:spPr>
        <a:xfrm>
          <a:off x="9192260" y="14279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8780</xdr:rowOff>
    </xdr:from>
    <xdr:ext cx="469744" cy="259045"/>
    <xdr:sp macro="" textlink="">
      <xdr:nvSpPr>
        <xdr:cNvPr id="366" name="【公営住宅】&#10;一人当たり面積該当値テキスト">
          <a:extLst>
            <a:ext uri="{FF2B5EF4-FFF2-40B4-BE49-F238E27FC236}">
              <a16:creationId xmlns:a16="http://schemas.microsoft.com/office/drawing/2014/main" id="{1491FDD5-7655-4074-B067-AF7542B4F82A}"/>
            </a:ext>
          </a:extLst>
        </xdr:cNvPr>
        <xdr:cNvSpPr txBox="1"/>
      </xdr:nvSpPr>
      <xdr:spPr>
        <a:xfrm>
          <a:off x="9258300" y="142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30353</xdr:rowOff>
    </xdr:from>
    <xdr:to>
      <xdr:col>50</xdr:col>
      <xdr:colOff>165100</xdr:colOff>
      <xdr:row>85</xdr:row>
      <xdr:rowOff>131953</xdr:rowOff>
    </xdr:to>
    <xdr:sp macro="" textlink="">
      <xdr:nvSpPr>
        <xdr:cNvPr id="367" name="楕円 366">
          <a:extLst>
            <a:ext uri="{FF2B5EF4-FFF2-40B4-BE49-F238E27FC236}">
              <a16:creationId xmlns:a16="http://schemas.microsoft.com/office/drawing/2014/main" id="{535BE7C2-962B-48AE-BA27-DB570745266D}"/>
            </a:ext>
          </a:extLst>
        </xdr:cNvPr>
        <xdr:cNvSpPr/>
      </xdr:nvSpPr>
      <xdr:spPr>
        <a:xfrm>
          <a:off x="8445500" y="142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81153</xdr:rowOff>
    </xdr:from>
    <xdr:to>
      <xdr:col>55</xdr:col>
      <xdr:colOff>0</xdr:colOff>
      <xdr:row>85</xdr:row>
      <xdr:rowOff>81153</xdr:rowOff>
    </xdr:to>
    <xdr:cxnSp macro="">
      <xdr:nvCxnSpPr>
        <xdr:cNvPr id="368" name="直線コネクタ 367">
          <a:extLst>
            <a:ext uri="{FF2B5EF4-FFF2-40B4-BE49-F238E27FC236}">
              <a16:creationId xmlns:a16="http://schemas.microsoft.com/office/drawing/2014/main" id="{0A68C6B0-9370-466D-8690-5253FF724AC2}"/>
            </a:ext>
          </a:extLst>
        </xdr:cNvPr>
        <xdr:cNvCxnSpPr/>
      </xdr:nvCxnSpPr>
      <xdr:spPr>
        <a:xfrm>
          <a:off x="8496300" y="1433055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28067</xdr:rowOff>
    </xdr:from>
    <xdr:to>
      <xdr:col>46</xdr:col>
      <xdr:colOff>38100</xdr:colOff>
      <xdr:row>85</xdr:row>
      <xdr:rowOff>129667</xdr:rowOff>
    </xdr:to>
    <xdr:sp macro="" textlink="">
      <xdr:nvSpPr>
        <xdr:cNvPr id="369" name="楕円 368">
          <a:extLst>
            <a:ext uri="{FF2B5EF4-FFF2-40B4-BE49-F238E27FC236}">
              <a16:creationId xmlns:a16="http://schemas.microsoft.com/office/drawing/2014/main" id="{C3916F3C-3861-423D-9D11-E7F5871FE523}"/>
            </a:ext>
          </a:extLst>
        </xdr:cNvPr>
        <xdr:cNvSpPr/>
      </xdr:nvSpPr>
      <xdr:spPr>
        <a:xfrm>
          <a:off x="7670800" y="14277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78867</xdr:rowOff>
    </xdr:from>
    <xdr:to>
      <xdr:col>50</xdr:col>
      <xdr:colOff>114300</xdr:colOff>
      <xdr:row>85</xdr:row>
      <xdr:rowOff>81153</xdr:rowOff>
    </xdr:to>
    <xdr:cxnSp macro="">
      <xdr:nvCxnSpPr>
        <xdr:cNvPr id="370" name="直線コネクタ 369">
          <a:extLst>
            <a:ext uri="{FF2B5EF4-FFF2-40B4-BE49-F238E27FC236}">
              <a16:creationId xmlns:a16="http://schemas.microsoft.com/office/drawing/2014/main" id="{FAA8E34A-78CA-4E05-B750-EB21FB33DD38}"/>
            </a:ext>
          </a:extLst>
        </xdr:cNvPr>
        <xdr:cNvCxnSpPr/>
      </xdr:nvCxnSpPr>
      <xdr:spPr>
        <a:xfrm>
          <a:off x="7713980" y="14328267"/>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31877</xdr:rowOff>
    </xdr:from>
    <xdr:to>
      <xdr:col>41</xdr:col>
      <xdr:colOff>101600</xdr:colOff>
      <xdr:row>85</xdr:row>
      <xdr:rowOff>133477</xdr:rowOff>
    </xdr:to>
    <xdr:sp macro="" textlink="">
      <xdr:nvSpPr>
        <xdr:cNvPr id="371" name="楕円 370">
          <a:extLst>
            <a:ext uri="{FF2B5EF4-FFF2-40B4-BE49-F238E27FC236}">
              <a16:creationId xmlns:a16="http://schemas.microsoft.com/office/drawing/2014/main" id="{58D696C9-480C-41D2-BC5C-49276151A106}"/>
            </a:ext>
          </a:extLst>
        </xdr:cNvPr>
        <xdr:cNvSpPr/>
      </xdr:nvSpPr>
      <xdr:spPr>
        <a:xfrm>
          <a:off x="6873240" y="142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78867</xdr:rowOff>
    </xdr:from>
    <xdr:to>
      <xdr:col>45</xdr:col>
      <xdr:colOff>177800</xdr:colOff>
      <xdr:row>85</xdr:row>
      <xdr:rowOff>82677</xdr:rowOff>
    </xdr:to>
    <xdr:cxnSp macro="">
      <xdr:nvCxnSpPr>
        <xdr:cNvPr id="372" name="直線コネクタ 371">
          <a:extLst>
            <a:ext uri="{FF2B5EF4-FFF2-40B4-BE49-F238E27FC236}">
              <a16:creationId xmlns:a16="http://schemas.microsoft.com/office/drawing/2014/main" id="{AB710F38-A443-42FC-A35C-2C9669EC4933}"/>
            </a:ext>
          </a:extLst>
        </xdr:cNvPr>
        <xdr:cNvCxnSpPr/>
      </xdr:nvCxnSpPr>
      <xdr:spPr>
        <a:xfrm flipV="1">
          <a:off x="6924040" y="14328267"/>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34544</xdr:rowOff>
    </xdr:from>
    <xdr:to>
      <xdr:col>36</xdr:col>
      <xdr:colOff>165100</xdr:colOff>
      <xdr:row>85</xdr:row>
      <xdr:rowOff>136144</xdr:rowOff>
    </xdr:to>
    <xdr:sp macro="" textlink="">
      <xdr:nvSpPr>
        <xdr:cNvPr id="373" name="楕円 372">
          <a:extLst>
            <a:ext uri="{FF2B5EF4-FFF2-40B4-BE49-F238E27FC236}">
              <a16:creationId xmlns:a16="http://schemas.microsoft.com/office/drawing/2014/main" id="{C62F073D-E6F9-4E1B-AEDE-03EC05935371}"/>
            </a:ext>
          </a:extLst>
        </xdr:cNvPr>
        <xdr:cNvSpPr/>
      </xdr:nvSpPr>
      <xdr:spPr>
        <a:xfrm>
          <a:off x="609854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82677</xdr:rowOff>
    </xdr:from>
    <xdr:to>
      <xdr:col>41</xdr:col>
      <xdr:colOff>50800</xdr:colOff>
      <xdr:row>85</xdr:row>
      <xdr:rowOff>85344</xdr:rowOff>
    </xdr:to>
    <xdr:cxnSp macro="">
      <xdr:nvCxnSpPr>
        <xdr:cNvPr id="374" name="直線コネクタ 373">
          <a:extLst>
            <a:ext uri="{FF2B5EF4-FFF2-40B4-BE49-F238E27FC236}">
              <a16:creationId xmlns:a16="http://schemas.microsoft.com/office/drawing/2014/main" id="{BF487EB0-C10D-485C-8D0B-8C9622AE6808}"/>
            </a:ext>
          </a:extLst>
        </xdr:cNvPr>
        <xdr:cNvCxnSpPr/>
      </xdr:nvCxnSpPr>
      <xdr:spPr>
        <a:xfrm flipV="1">
          <a:off x="6149340" y="14332077"/>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4E20EDA1-C805-41C4-9AF7-3D6F9C2341F2}"/>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21A89EA7-863C-47EC-8B5A-FD72DE15EEDE}"/>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51325</xdr:rowOff>
    </xdr:from>
    <xdr:ext cx="469744" cy="259045"/>
    <xdr:sp macro="" textlink="">
      <xdr:nvSpPr>
        <xdr:cNvPr id="377" name="n_3aveValue【公営住宅】&#10;一人当たり面積">
          <a:extLst>
            <a:ext uri="{FF2B5EF4-FFF2-40B4-BE49-F238E27FC236}">
              <a16:creationId xmlns:a16="http://schemas.microsoft.com/office/drawing/2014/main" id="{9EDD5FC1-0DA1-4BAA-AEAC-A68FAADA5A9E}"/>
            </a:ext>
          </a:extLst>
        </xdr:cNvPr>
        <xdr:cNvSpPr txBox="1"/>
      </xdr:nvSpPr>
      <xdr:spPr>
        <a:xfrm>
          <a:off x="6712027" y="137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38752</xdr:rowOff>
    </xdr:from>
    <xdr:ext cx="469744" cy="259045"/>
    <xdr:sp macro="" textlink="">
      <xdr:nvSpPr>
        <xdr:cNvPr id="378" name="n_4aveValue【公営住宅】&#10;一人当たり面積">
          <a:extLst>
            <a:ext uri="{FF2B5EF4-FFF2-40B4-BE49-F238E27FC236}">
              <a16:creationId xmlns:a16="http://schemas.microsoft.com/office/drawing/2014/main" id="{4C9C476C-A5C5-4DC6-855B-AD8F516CEBA8}"/>
            </a:ext>
          </a:extLst>
        </xdr:cNvPr>
        <xdr:cNvSpPr txBox="1"/>
      </xdr:nvSpPr>
      <xdr:spPr>
        <a:xfrm>
          <a:off x="5937327" y="137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123080</xdr:rowOff>
    </xdr:from>
    <xdr:ext cx="469744" cy="259045"/>
    <xdr:sp macro="" textlink="">
      <xdr:nvSpPr>
        <xdr:cNvPr id="379" name="n_1mainValue【公営住宅】&#10;一人当たり面積">
          <a:extLst>
            <a:ext uri="{FF2B5EF4-FFF2-40B4-BE49-F238E27FC236}">
              <a16:creationId xmlns:a16="http://schemas.microsoft.com/office/drawing/2014/main" id="{35AEDCA8-6032-4C1B-B44E-843C21356CD9}"/>
            </a:ext>
          </a:extLst>
        </xdr:cNvPr>
        <xdr:cNvSpPr txBox="1"/>
      </xdr:nvSpPr>
      <xdr:spPr>
        <a:xfrm>
          <a:off x="8271587" y="143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120794</xdr:rowOff>
    </xdr:from>
    <xdr:ext cx="469744" cy="259045"/>
    <xdr:sp macro="" textlink="">
      <xdr:nvSpPr>
        <xdr:cNvPr id="380" name="n_2mainValue【公営住宅】&#10;一人当たり面積">
          <a:extLst>
            <a:ext uri="{FF2B5EF4-FFF2-40B4-BE49-F238E27FC236}">
              <a16:creationId xmlns:a16="http://schemas.microsoft.com/office/drawing/2014/main" id="{4A6C1B5F-DDBB-4598-BAC5-3379D8306F9E}"/>
            </a:ext>
          </a:extLst>
        </xdr:cNvPr>
        <xdr:cNvSpPr txBox="1"/>
      </xdr:nvSpPr>
      <xdr:spPr>
        <a:xfrm>
          <a:off x="7509587" y="143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124604</xdr:rowOff>
    </xdr:from>
    <xdr:ext cx="469744" cy="259045"/>
    <xdr:sp macro="" textlink="">
      <xdr:nvSpPr>
        <xdr:cNvPr id="381" name="n_3mainValue【公営住宅】&#10;一人当たり面積">
          <a:extLst>
            <a:ext uri="{FF2B5EF4-FFF2-40B4-BE49-F238E27FC236}">
              <a16:creationId xmlns:a16="http://schemas.microsoft.com/office/drawing/2014/main" id="{C640AF42-6254-4018-BD64-69300B3EC9C1}"/>
            </a:ext>
          </a:extLst>
        </xdr:cNvPr>
        <xdr:cNvSpPr txBox="1"/>
      </xdr:nvSpPr>
      <xdr:spPr>
        <a:xfrm>
          <a:off x="6712027" y="143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127271</xdr:rowOff>
    </xdr:from>
    <xdr:ext cx="469744" cy="259045"/>
    <xdr:sp macro="" textlink="">
      <xdr:nvSpPr>
        <xdr:cNvPr id="382" name="n_4mainValue【公営住宅】&#10;一人当たり面積">
          <a:extLst>
            <a:ext uri="{FF2B5EF4-FFF2-40B4-BE49-F238E27FC236}">
              <a16:creationId xmlns:a16="http://schemas.microsoft.com/office/drawing/2014/main" id="{C28AB56D-5FF9-4908-AEBF-99C81ED2DCC2}"/>
            </a:ext>
          </a:extLst>
        </xdr:cNvPr>
        <xdr:cNvSpPr txBox="1"/>
      </xdr:nvSpPr>
      <xdr:spPr>
        <a:xfrm>
          <a:off x="59373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19EA15B-9BA7-4118-BE56-9021C31359A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7916A57-4882-4FB4-972B-00944F43E53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9495A88-438F-444E-AA92-123BE6D951F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0763DA8-6962-430A-9296-3613957C614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8BAF71F-1876-4C9D-AEF8-2678B3ABC08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2112839-3D6D-4E9F-A203-EDA5DE68CAC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B99B684-117F-4071-9F04-3747899E302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B77DED8-06DC-4624-91C2-54BF9D72A4B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59162FD-3C62-4DC0-8C23-BF0ADC148B1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395717F9-0502-4131-A916-9EB668DA4B8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BFB4A6B-3B3E-4DD6-9BCD-7C90263CBAF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22866ED-6A34-41FB-8CFD-4693D22341C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D9A2400E-8BF9-44A8-B54D-3B4E43ED8D7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A792293-E5D1-452D-90FF-57B04E65202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6DCDA8D-497C-4453-841F-9FDF34CE123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A2653BD-BBC1-4468-94C2-348E0848642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3BFCF5DF-6620-455B-A3A2-0DAF0354235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693F08A-1DF4-4F61-B7F5-D1DA5A79751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BA069035-E4AB-409B-A895-36208C1956B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280B1F5-FB9A-466A-B231-F9CE9331E62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C9D4242-B5C0-42B2-BECB-88126014474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87FF838-0094-41F5-A0B3-D58134AF9D4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CDDC55B-0447-412C-8667-8AD582E0B7E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E70E33E-2B4E-48C2-887D-67B190C9B7B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731FC0E-86AF-467C-87B8-2D5A08E56B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E280CBA-AF34-4F14-8877-161526AC7AD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90F485AA-3A30-4DB9-9DC9-F9A4EDD62A0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4CE5CFD4-3A72-472D-92A8-9F257FA8105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F02B8E0-7FED-42EA-A8B2-982C44B232D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2E4BC94D-7B59-4D79-8EA8-E6819B82FD3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62A70FD5-89E8-4679-8345-88220A30E8F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994CEE95-2764-46C7-A918-3E157B07FB3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0B7FA74-5567-4B70-8671-DF8BADAC847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9E098B0-5D2E-4CA2-93E9-08EA1BC6447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F45A76CC-211E-4600-8CA9-4746C5278B1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57A9688-A896-4D2C-8E8E-D5A3F97978A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1BCA8E40-F9E4-4433-A32F-EC5538D30C7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38988E5-694D-41E0-A27A-01D2963DDCF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7B8C39BB-8067-4377-8224-23A856FD305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B03ACA31-6A44-4235-A5F8-5FA478B51B4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126AFC7-5528-4DE8-A29C-317980F314FD}"/>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47025F1E-5792-4DFA-B4D4-0D0E0D192F5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8B71AC03-25ED-4E87-BBD2-C6202F2D621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8028D321-2C5D-40B8-9062-95BDB67D83F7}"/>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A7D70459-EA12-4CAB-88F7-22AB6DB7CBC3}"/>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74C88EF2-7643-452B-A442-28A608AF9F28}"/>
            </a:ext>
          </a:extLst>
        </xdr:cNvPr>
        <xdr:cNvSpPr txBox="1"/>
      </xdr:nvSpPr>
      <xdr:spPr>
        <a:xfrm>
          <a:off x="14414500" y="617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30D6DD0D-7E4D-4E45-B9C2-61298945F01D}"/>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CD6816F1-EC0A-427B-A78F-F40D0EB2EC8F}"/>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3A446952-8C19-431C-AB2B-07845093CC11}"/>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2" name="フローチャート: 判断 431">
          <a:extLst>
            <a:ext uri="{FF2B5EF4-FFF2-40B4-BE49-F238E27FC236}">
              <a16:creationId xmlns:a16="http://schemas.microsoft.com/office/drawing/2014/main" id="{9923E440-8369-433B-82E6-A26EE62BCE6E}"/>
            </a:ext>
          </a:extLst>
        </xdr:cNvPr>
        <xdr:cNvSpPr/>
      </xdr:nvSpPr>
      <xdr:spPr>
        <a:xfrm>
          <a:off x="1202944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33" name="フローチャート: 判断 432">
          <a:extLst>
            <a:ext uri="{FF2B5EF4-FFF2-40B4-BE49-F238E27FC236}">
              <a16:creationId xmlns:a16="http://schemas.microsoft.com/office/drawing/2014/main" id="{722C8615-6A0D-4C83-9679-D59AB11E8351}"/>
            </a:ext>
          </a:extLst>
        </xdr:cNvPr>
        <xdr:cNvSpPr/>
      </xdr:nvSpPr>
      <xdr:spPr>
        <a:xfrm>
          <a:off x="1123188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38B52A5-CA41-4A23-BDD8-38456E00061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910334-B533-4953-86FB-2CBDC0F29E2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F714AF8-6620-4EED-B43F-E0EA3D5FE43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907F37F-2758-4769-9506-B421E4B504C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C18208F-70CC-4C19-A507-1204CB2EB46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xdr:rowOff>
    </xdr:from>
    <xdr:to>
      <xdr:col>85</xdr:col>
      <xdr:colOff>177800</xdr:colOff>
      <xdr:row>35</xdr:row>
      <xdr:rowOff>107950</xdr:rowOff>
    </xdr:to>
    <xdr:sp macro="" textlink="">
      <xdr:nvSpPr>
        <xdr:cNvPr id="439" name="楕円 438">
          <a:extLst>
            <a:ext uri="{FF2B5EF4-FFF2-40B4-BE49-F238E27FC236}">
              <a16:creationId xmlns:a16="http://schemas.microsoft.com/office/drawing/2014/main" id="{BC5F1E4B-49E5-4510-9CBD-9F65B54A5E40}"/>
            </a:ext>
          </a:extLst>
        </xdr:cNvPr>
        <xdr:cNvSpPr/>
      </xdr:nvSpPr>
      <xdr:spPr>
        <a:xfrm>
          <a:off x="14325600" y="58737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29227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AC171EAB-DE7A-4DEA-9098-56E115A91A2F}"/>
            </a:ext>
          </a:extLst>
        </xdr:cNvPr>
        <xdr:cNvSpPr txBox="1"/>
      </xdr:nvSpPr>
      <xdr:spPr>
        <a:xfrm>
          <a:off x="1441450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107315</xdr:rowOff>
    </xdr:from>
    <xdr:to>
      <xdr:col>81</xdr:col>
      <xdr:colOff>101600</xdr:colOff>
      <xdr:row>36</xdr:row>
      <xdr:rowOff>37465</xdr:rowOff>
    </xdr:to>
    <xdr:sp macro="" textlink="">
      <xdr:nvSpPr>
        <xdr:cNvPr id="441" name="楕円 440">
          <a:extLst>
            <a:ext uri="{FF2B5EF4-FFF2-40B4-BE49-F238E27FC236}">
              <a16:creationId xmlns:a16="http://schemas.microsoft.com/office/drawing/2014/main" id="{9F1E9FE4-8E46-49AC-9AE8-793D5D96DB89}"/>
            </a:ext>
          </a:extLst>
        </xdr:cNvPr>
        <xdr:cNvSpPr/>
      </xdr:nvSpPr>
      <xdr:spPr>
        <a:xfrm>
          <a:off x="13578840" y="597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35</xdr:row>
      <xdr:rowOff>158115</xdr:rowOff>
    </xdr:to>
    <xdr:cxnSp macro="">
      <xdr:nvCxnSpPr>
        <xdr:cNvPr id="442" name="直線コネクタ 441">
          <a:extLst>
            <a:ext uri="{FF2B5EF4-FFF2-40B4-BE49-F238E27FC236}">
              <a16:creationId xmlns:a16="http://schemas.microsoft.com/office/drawing/2014/main" id="{38EF434E-3F89-4D73-92E9-6B19925EE1B3}"/>
            </a:ext>
          </a:extLst>
        </xdr:cNvPr>
        <xdr:cNvCxnSpPr/>
      </xdr:nvCxnSpPr>
      <xdr:spPr>
        <a:xfrm flipV="1">
          <a:off x="13629640" y="5924550"/>
          <a:ext cx="74676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443" name="楕円 442">
          <a:extLst>
            <a:ext uri="{FF2B5EF4-FFF2-40B4-BE49-F238E27FC236}">
              <a16:creationId xmlns:a16="http://schemas.microsoft.com/office/drawing/2014/main" id="{C69440D1-8598-4453-AD62-77CB3DFBCDB4}"/>
            </a:ext>
          </a:extLst>
        </xdr:cNvPr>
        <xdr:cNvSpPr/>
      </xdr:nvSpPr>
      <xdr:spPr>
        <a:xfrm>
          <a:off x="1280414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35</xdr:row>
      <xdr:rowOff>158115</xdr:rowOff>
    </xdr:to>
    <xdr:cxnSp macro="">
      <xdr:nvCxnSpPr>
        <xdr:cNvPr id="444" name="直線コネクタ 443">
          <a:extLst>
            <a:ext uri="{FF2B5EF4-FFF2-40B4-BE49-F238E27FC236}">
              <a16:creationId xmlns:a16="http://schemas.microsoft.com/office/drawing/2014/main" id="{17E6D48C-D8D3-4D62-A200-CF6172376A62}"/>
            </a:ext>
          </a:extLst>
        </xdr:cNvPr>
        <xdr:cNvCxnSpPr/>
      </xdr:nvCxnSpPr>
      <xdr:spPr>
        <a:xfrm>
          <a:off x="12854940" y="596836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445" name="楕円 444">
          <a:extLst>
            <a:ext uri="{FF2B5EF4-FFF2-40B4-BE49-F238E27FC236}">
              <a16:creationId xmlns:a16="http://schemas.microsoft.com/office/drawing/2014/main" id="{A00D7ECD-8C73-47C4-ABF5-9781154BDB97}"/>
            </a:ext>
          </a:extLst>
        </xdr:cNvPr>
        <xdr:cNvSpPr/>
      </xdr:nvSpPr>
      <xdr:spPr>
        <a:xfrm>
          <a:off x="12029440" y="5864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100965</xdr:rowOff>
    </xdr:to>
    <xdr:cxnSp macro="">
      <xdr:nvCxnSpPr>
        <xdr:cNvPr id="446" name="直線コネクタ 445">
          <a:extLst>
            <a:ext uri="{FF2B5EF4-FFF2-40B4-BE49-F238E27FC236}">
              <a16:creationId xmlns:a16="http://schemas.microsoft.com/office/drawing/2014/main" id="{5F4F40A7-36AB-48AB-AC11-2D9D0D6D6B2A}"/>
            </a:ext>
          </a:extLst>
        </xdr:cNvPr>
        <xdr:cNvCxnSpPr/>
      </xdr:nvCxnSpPr>
      <xdr:spPr>
        <a:xfrm>
          <a:off x="12072620" y="591121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118745</xdr:rowOff>
    </xdr:from>
    <xdr:to>
      <xdr:col>67</xdr:col>
      <xdr:colOff>101600</xdr:colOff>
      <xdr:row>36</xdr:row>
      <xdr:rowOff>48895</xdr:rowOff>
    </xdr:to>
    <xdr:sp macro="" textlink="">
      <xdr:nvSpPr>
        <xdr:cNvPr id="447" name="楕円 446">
          <a:extLst>
            <a:ext uri="{FF2B5EF4-FFF2-40B4-BE49-F238E27FC236}">
              <a16:creationId xmlns:a16="http://schemas.microsoft.com/office/drawing/2014/main" id="{5834CBFC-0605-4B05-BAC6-901AE703B01F}"/>
            </a:ext>
          </a:extLst>
        </xdr:cNvPr>
        <xdr:cNvSpPr/>
      </xdr:nvSpPr>
      <xdr:spPr>
        <a:xfrm>
          <a:off x="11231880" y="598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35</xdr:row>
      <xdr:rowOff>169545</xdr:rowOff>
    </xdr:to>
    <xdr:cxnSp macro="">
      <xdr:nvCxnSpPr>
        <xdr:cNvPr id="448" name="直線コネクタ 447">
          <a:extLst>
            <a:ext uri="{FF2B5EF4-FFF2-40B4-BE49-F238E27FC236}">
              <a16:creationId xmlns:a16="http://schemas.microsoft.com/office/drawing/2014/main" id="{AC435CA4-0DD7-4A7F-BC72-2D11D4DFAD55}"/>
            </a:ext>
          </a:extLst>
        </xdr:cNvPr>
        <xdr:cNvCxnSpPr/>
      </xdr:nvCxnSpPr>
      <xdr:spPr>
        <a:xfrm flipV="1">
          <a:off x="11282680" y="5911215"/>
          <a:ext cx="78994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D61AF38-168C-4A1A-930E-6C22780A64C0}"/>
            </a:ext>
          </a:extLst>
        </xdr:cNvPr>
        <xdr:cNvSpPr txBox="1"/>
      </xdr:nvSpPr>
      <xdr:spPr>
        <a:xfrm>
          <a:off x="134372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8DEE0517-4F4F-4044-BE40-A9E840FA9169}"/>
            </a:ext>
          </a:extLst>
        </xdr:cNvPr>
        <xdr:cNvSpPr txBox="1"/>
      </xdr:nvSpPr>
      <xdr:spPr>
        <a:xfrm>
          <a:off x="12675244" y="624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146702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96B5052-D439-4DEC-A1AA-AD3797FFA45B}"/>
            </a:ext>
          </a:extLst>
        </xdr:cNvPr>
        <xdr:cNvSpPr txBox="1"/>
      </xdr:nvSpPr>
      <xdr:spPr>
        <a:xfrm>
          <a:off x="119005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1E6DE203-C983-4D06-BC64-E6616832FDF6}"/>
            </a:ext>
          </a:extLst>
        </xdr:cNvPr>
        <xdr:cNvSpPr txBox="1"/>
      </xdr:nvSpPr>
      <xdr:spPr>
        <a:xfrm>
          <a:off x="1110298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53992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5788EEF9-3755-4768-B334-70FD7B88D77B}"/>
            </a:ext>
          </a:extLst>
        </xdr:cNvPr>
        <xdr:cNvSpPr txBox="1"/>
      </xdr:nvSpPr>
      <xdr:spPr>
        <a:xfrm>
          <a:off x="134372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819C54D8-447B-4D32-9AED-ECEFBA964CB0}"/>
            </a:ext>
          </a:extLst>
        </xdr:cNvPr>
        <xdr:cNvSpPr txBox="1"/>
      </xdr:nvSpPr>
      <xdr:spPr>
        <a:xfrm>
          <a:off x="126752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AB49BBE-A5D7-435A-8DB8-AA3AFC097849}"/>
            </a:ext>
          </a:extLst>
        </xdr:cNvPr>
        <xdr:cNvSpPr txBox="1"/>
      </xdr:nvSpPr>
      <xdr:spPr>
        <a:xfrm>
          <a:off x="119005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65422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18D91A8C-FFC4-4FAE-B4AF-D4F372437888}"/>
            </a:ext>
          </a:extLst>
        </xdr:cNvPr>
        <xdr:cNvSpPr txBox="1"/>
      </xdr:nvSpPr>
      <xdr:spPr>
        <a:xfrm>
          <a:off x="1110298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DB9AE0E0-DE73-4EC9-B27C-325E8731105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41774682-DE35-432D-852D-F18DE468D1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11AFA28-F50B-49A3-8F9F-FEDC1ADD013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9FBB811B-141B-4C20-B5DE-DD05F11757A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CE8E3778-96D7-4FF2-A818-732B650A711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8096C8E-3626-43CA-9B53-07F0C543904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970CB3A7-4370-48FB-AB87-AC6B88C5027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F12A4E2E-34A0-42EB-ACBB-62E6428CB3B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74AE24C7-E4A2-406D-BA05-F86816006FE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DB283354-C490-49A7-B0C5-EFE440F71FB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C0D5B743-6702-4C54-865A-486D657615F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B71EC03-0E33-4C9A-9A2A-12B59CF6459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EEBC3CD8-E83F-4032-949A-F50F2508A9F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62D4B4E2-1D5A-4C5C-A328-98E295E0B97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192C4C8F-A43F-4037-91A4-EDF2381ED4C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F1597896-BA2C-421B-BFCD-3EFF9ED879F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16507DBA-4350-4453-8691-C3C1CEB5879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75A0CD2-E845-4E97-9018-E171EC860A4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BA949A07-8821-4B8F-9CAF-BC20DCFD150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F4B8770B-6933-4454-9CFB-F4FA3DD0A4C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1A8A6A8-AE90-4A50-B872-0FCE6AE55A6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80DC7D78-38ED-44C7-B77F-1BDCB6D8221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87E3C274-FF0C-4432-837C-721EF552E4B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9C2CD8F-9AE8-40BE-804B-AC80CBA8C28C}"/>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95D9F175-61D3-4A73-A955-57F3646BC634}"/>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83FE08D5-56DA-4FF3-BA17-08CECAC7115D}"/>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9CED7BF-6E86-4D8B-B912-863F4A583C35}"/>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DA7B3A6-46A6-4332-8F9F-7FC368BAC575}"/>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888DC5BC-3FFB-4A24-8C56-C11823030570}"/>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3014D088-5C04-4EE4-9831-BD972198B116}"/>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A8372F7F-1053-42DE-964F-734E28F15FC5}"/>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AB12BE9C-0CC2-40F0-B746-19D3AE9CC8BD}"/>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6586C600-053E-43EC-A302-4FBEC6408B57}"/>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156845</xdr:rowOff>
    </xdr:from>
    <xdr:to>
      <xdr:col>98</xdr:col>
      <xdr:colOff>38100</xdr:colOff>
      <xdr:row>40</xdr:row>
      <xdr:rowOff>86995</xdr:rowOff>
    </xdr:to>
    <xdr:sp macro="" textlink="">
      <xdr:nvSpPr>
        <xdr:cNvPr id="490" name="フローチャート: 判断 489">
          <a:extLst>
            <a:ext uri="{FF2B5EF4-FFF2-40B4-BE49-F238E27FC236}">
              <a16:creationId xmlns:a16="http://schemas.microsoft.com/office/drawing/2014/main" id="{082877DC-200A-4A41-9911-CEF01F129428}"/>
            </a:ext>
          </a:extLst>
        </xdr:cNvPr>
        <xdr:cNvSpPr/>
      </xdr:nvSpPr>
      <xdr:spPr>
        <a:xfrm>
          <a:off x="16388080" y="6694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E07366F-E6DE-4EEC-AA24-5EAD95B0114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6EC07DA-E3CF-49B6-9612-9379673C9D4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3708746-2D68-4FF5-993D-CD742890A98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5DC13B0-3EEA-4AA6-9208-91CD5D1D45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6E44C9E-2036-43F4-84D2-67AF48F97E9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86360</xdr:rowOff>
    </xdr:from>
    <xdr:to>
      <xdr:col>116</xdr:col>
      <xdr:colOff>114300</xdr:colOff>
      <xdr:row>35</xdr:row>
      <xdr:rowOff>16510</xdr:rowOff>
    </xdr:to>
    <xdr:sp macro="" textlink="">
      <xdr:nvSpPr>
        <xdr:cNvPr id="496" name="楕円 495">
          <a:extLst>
            <a:ext uri="{FF2B5EF4-FFF2-40B4-BE49-F238E27FC236}">
              <a16:creationId xmlns:a16="http://schemas.microsoft.com/office/drawing/2014/main" id="{E962BB54-DE33-4C28-A263-8FB341031788}"/>
            </a:ext>
          </a:extLst>
        </xdr:cNvPr>
        <xdr:cNvSpPr/>
      </xdr:nvSpPr>
      <xdr:spPr>
        <a:xfrm>
          <a:off x="19458940" y="5786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39387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2FEB3909-D455-4DA1-9933-D6BEE7F34C3D}"/>
            </a:ext>
          </a:extLst>
        </xdr:cNvPr>
        <xdr:cNvSpPr txBox="1"/>
      </xdr:nvSpPr>
      <xdr:spPr>
        <a:xfrm>
          <a:off x="19547840"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84455</xdr:rowOff>
    </xdr:from>
    <xdr:to>
      <xdr:col>112</xdr:col>
      <xdr:colOff>38100</xdr:colOff>
      <xdr:row>35</xdr:row>
      <xdr:rowOff>14605</xdr:rowOff>
    </xdr:to>
    <xdr:sp macro="" textlink="">
      <xdr:nvSpPr>
        <xdr:cNvPr id="498" name="楕円 497">
          <a:extLst>
            <a:ext uri="{FF2B5EF4-FFF2-40B4-BE49-F238E27FC236}">
              <a16:creationId xmlns:a16="http://schemas.microsoft.com/office/drawing/2014/main" id="{48A93A64-6143-4EEC-AAED-AB344D5948CE}"/>
            </a:ext>
          </a:extLst>
        </xdr:cNvPr>
        <xdr:cNvSpPr/>
      </xdr:nvSpPr>
      <xdr:spPr>
        <a:xfrm>
          <a:off x="18735040" y="5784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135255</xdr:rowOff>
    </xdr:from>
    <xdr:to>
      <xdr:col>116</xdr:col>
      <xdr:colOff>63500</xdr:colOff>
      <xdr:row>34</xdr:row>
      <xdr:rowOff>137160</xdr:rowOff>
    </xdr:to>
    <xdr:cxnSp macro="">
      <xdr:nvCxnSpPr>
        <xdr:cNvPr id="499" name="直線コネクタ 498">
          <a:extLst>
            <a:ext uri="{FF2B5EF4-FFF2-40B4-BE49-F238E27FC236}">
              <a16:creationId xmlns:a16="http://schemas.microsoft.com/office/drawing/2014/main" id="{92529049-C094-427C-A934-14DE0F057C51}"/>
            </a:ext>
          </a:extLst>
        </xdr:cNvPr>
        <xdr:cNvCxnSpPr/>
      </xdr:nvCxnSpPr>
      <xdr:spPr>
        <a:xfrm>
          <a:off x="18778220" y="583501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93980</xdr:rowOff>
    </xdr:from>
    <xdr:to>
      <xdr:col>107</xdr:col>
      <xdr:colOff>101600</xdr:colOff>
      <xdr:row>35</xdr:row>
      <xdr:rowOff>24130</xdr:rowOff>
    </xdr:to>
    <xdr:sp macro="" textlink="">
      <xdr:nvSpPr>
        <xdr:cNvPr id="500" name="楕円 499">
          <a:extLst>
            <a:ext uri="{FF2B5EF4-FFF2-40B4-BE49-F238E27FC236}">
              <a16:creationId xmlns:a16="http://schemas.microsoft.com/office/drawing/2014/main" id="{C6F8AABF-D411-4895-AB61-9D5D6A802A96}"/>
            </a:ext>
          </a:extLst>
        </xdr:cNvPr>
        <xdr:cNvSpPr/>
      </xdr:nvSpPr>
      <xdr:spPr>
        <a:xfrm>
          <a:off x="17937480" y="579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135255</xdr:rowOff>
    </xdr:from>
    <xdr:to>
      <xdr:col>111</xdr:col>
      <xdr:colOff>177800</xdr:colOff>
      <xdr:row>34</xdr:row>
      <xdr:rowOff>144780</xdr:rowOff>
    </xdr:to>
    <xdr:cxnSp macro="">
      <xdr:nvCxnSpPr>
        <xdr:cNvPr id="501" name="直線コネクタ 500">
          <a:extLst>
            <a:ext uri="{FF2B5EF4-FFF2-40B4-BE49-F238E27FC236}">
              <a16:creationId xmlns:a16="http://schemas.microsoft.com/office/drawing/2014/main" id="{036C17E2-F94A-4C3F-BA6C-5B02F3B1BE65}"/>
            </a:ext>
          </a:extLst>
        </xdr:cNvPr>
        <xdr:cNvCxnSpPr/>
      </xdr:nvCxnSpPr>
      <xdr:spPr>
        <a:xfrm flipV="1">
          <a:off x="17988280" y="583501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111125</xdr:rowOff>
    </xdr:from>
    <xdr:to>
      <xdr:col>102</xdr:col>
      <xdr:colOff>165100</xdr:colOff>
      <xdr:row>35</xdr:row>
      <xdr:rowOff>41275</xdr:rowOff>
    </xdr:to>
    <xdr:sp macro="" textlink="">
      <xdr:nvSpPr>
        <xdr:cNvPr id="502" name="楕円 501">
          <a:extLst>
            <a:ext uri="{FF2B5EF4-FFF2-40B4-BE49-F238E27FC236}">
              <a16:creationId xmlns:a16="http://schemas.microsoft.com/office/drawing/2014/main" id="{88095D14-213A-481E-BD7F-32495A6A2E3E}"/>
            </a:ext>
          </a:extLst>
        </xdr:cNvPr>
        <xdr:cNvSpPr/>
      </xdr:nvSpPr>
      <xdr:spPr>
        <a:xfrm>
          <a:off x="17162780" y="581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144780</xdr:rowOff>
    </xdr:from>
    <xdr:to>
      <xdr:col>107</xdr:col>
      <xdr:colOff>50800</xdr:colOff>
      <xdr:row>34</xdr:row>
      <xdr:rowOff>161925</xdr:rowOff>
    </xdr:to>
    <xdr:cxnSp macro="">
      <xdr:nvCxnSpPr>
        <xdr:cNvPr id="503" name="直線コネクタ 502">
          <a:extLst>
            <a:ext uri="{FF2B5EF4-FFF2-40B4-BE49-F238E27FC236}">
              <a16:creationId xmlns:a16="http://schemas.microsoft.com/office/drawing/2014/main" id="{8D33ABB6-6476-44ED-B704-599C6D9AB017}"/>
            </a:ext>
          </a:extLst>
        </xdr:cNvPr>
        <xdr:cNvCxnSpPr/>
      </xdr:nvCxnSpPr>
      <xdr:spPr>
        <a:xfrm flipV="1">
          <a:off x="17213580" y="584454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113030</xdr:rowOff>
    </xdr:from>
    <xdr:to>
      <xdr:col>98</xdr:col>
      <xdr:colOff>38100</xdr:colOff>
      <xdr:row>36</xdr:row>
      <xdr:rowOff>43180</xdr:rowOff>
    </xdr:to>
    <xdr:sp macro="" textlink="">
      <xdr:nvSpPr>
        <xdr:cNvPr id="504" name="楕円 503">
          <a:extLst>
            <a:ext uri="{FF2B5EF4-FFF2-40B4-BE49-F238E27FC236}">
              <a16:creationId xmlns:a16="http://schemas.microsoft.com/office/drawing/2014/main" id="{85C5E57B-1950-403C-B80D-5927D6B1EBB8}"/>
            </a:ext>
          </a:extLst>
        </xdr:cNvPr>
        <xdr:cNvSpPr/>
      </xdr:nvSpPr>
      <xdr:spPr>
        <a:xfrm>
          <a:off x="16388080" y="5980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161925</xdr:rowOff>
    </xdr:from>
    <xdr:to>
      <xdr:col>102</xdr:col>
      <xdr:colOff>114300</xdr:colOff>
      <xdr:row>35</xdr:row>
      <xdr:rowOff>163830</xdr:rowOff>
    </xdr:to>
    <xdr:cxnSp macro="">
      <xdr:nvCxnSpPr>
        <xdr:cNvPr id="505" name="直線コネクタ 504">
          <a:extLst>
            <a:ext uri="{FF2B5EF4-FFF2-40B4-BE49-F238E27FC236}">
              <a16:creationId xmlns:a16="http://schemas.microsoft.com/office/drawing/2014/main" id="{A4D4FAD8-C8E4-480B-AEBB-F976C1C45EA8}"/>
            </a:ext>
          </a:extLst>
        </xdr:cNvPr>
        <xdr:cNvCxnSpPr/>
      </xdr:nvCxnSpPr>
      <xdr:spPr>
        <a:xfrm flipV="1">
          <a:off x="16431260" y="5861685"/>
          <a:ext cx="78232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5EFA30DD-6F56-40C6-98D7-00AF9D02CEAC}"/>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59F2373E-A7C4-4184-A6E4-C4416E92922A}"/>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F6AC343F-8E67-43B4-B112-9DEFE6DF893E}"/>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AB274DB4-1CAB-4054-A065-DF1DDA124BC2}"/>
            </a:ext>
          </a:extLst>
        </xdr:cNvPr>
        <xdr:cNvSpPr txBox="1"/>
      </xdr:nvSpPr>
      <xdr:spPr>
        <a:xfrm>
          <a:off x="1622686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31132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1CC69D00-0FD3-46F9-9647-5921E9146D0D}"/>
            </a:ext>
          </a:extLst>
        </xdr:cNvPr>
        <xdr:cNvSpPr txBox="1"/>
      </xdr:nvSpPr>
      <xdr:spPr>
        <a:xfrm>
          <a:off x="18561127" y="55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40657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7A27D937-2C97-4EBB-AC31-DAFDAD017F12}"/>
            </a:ext>
          </a:extLst>
        </xdr:cNvPr>
        <xdr:cNvSpPr txBox="1"/>
      </xdr:nvSpPr>
      <xdr:spPr>
        <a:xfrm>
          <a:off x="1777626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57802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785B1893-5844-4042-AB98-69EB829C15D4}"/>
            </a:ext>
          </a:extLst>
        </xdr:cNvPr>
        <xdr:cNvSpPr txBox="1"/>
      </xdr:nvSpPr>
      <xdr:spPr>
        <a:xfrm>
          <a:off x="17001567" y="55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59707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2B5896FD-EB2E-41CA-B3C8-12A71C75EFFC}"/>
            </a:ext>
          </a:extLst>
        </xdr:cNvPr>
        <xdr:cNvSpPr txBox="1"/>
      </xdr:nvSpPr>
      <xdr:spPr>
        <a:xfrm>
          <a:off x="1622686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D0113292-3C64-4A1E-826C-2A3167BAD87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51963668-964E-4FFE-BFC2-50882560616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B3A46CA4-763D-4C90-AC6E-9BB125913A1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ED06FA64-6095-4127-B00E-AC026DE7106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3CAB1FC2-7C38-48C8-AF31-CF4012E28BE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D2C75061-8889-4E57-97CC-F2BE9B83798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97F72BF6-FC6D-4020-80F6-B27686BDFA8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269B629-9607-44A0-8F2A-11809916105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39AC43BD-4BED-445F-9AB9-C32FDF4D7A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AEAA08E6-5EDA-4514-A01B-C26B22BBD2A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ABC47B45-16D3-41DD-A481-AE1A970B2CB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9309854-669C-4570-B7A4-B8B2FCDD9D6A}"/>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9767610-C9C9-46FB-A7D4-89A8CA9A0161}"/>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2E3D02D5-AD26-4705-8C0E-5158E21781AC}"/>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CD585A55-E436-4111-9790-775CB5FD5038}"/>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E16F5776-57F9-4964-90E1-B9D226596B46}"/>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F631E234-4DFE-4A63-AA63-1CAD2D132B9A}"/>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AFD5AAE6-B6AF-4148-9E84-2D0041AD11CB}"/>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70B480E1-7260-4E06-A398-5FDBC3D35DC6}"/>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CB1173A-50A6-4C2D-9151-C0960AE969B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26FB8058-0AB9-45E8-AEF6-D0DC83A9BBD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9E99EF7F-499A-4B41-9353-535CF4ED082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E659E54C-971F-41FC-B237-317EC2E16F9F}"/>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EE3467EE-6F38-4D8C-9668-9460968D4EAB}"/>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8AF964AD-F25B-401D-A6A2-964B088EA389}"/>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902C796-08DF-4550-B70B-24738FDF360E}"/>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35341B98-3E83-43AF-A0D1-F50433B68FDE}"/>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B3089F9-0DCC-436D-9697-A23D72F0EB82}"/>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D878DBE-30B6-44C3-A455-87E38DDB55F1}"/>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3CCD1E36-CB3A-4EF0-80CB-A94A868A900C}"/>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E21CBF94-2200-424D-96E1-4BE0194E82A3}"/>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545" name="フローチャート: 判断 544">
          <a:extLst>
            <a:ext uri="{FF2B5EF4-FFF2-40B4-BE49-F238E27FC236}">
              <a16:creationId xmlns:a16="http://schemas.microsoft.com/office/drawing/2014/main" id="{29EFBD31-4D2C-419D-8B78-033A813008E5}"/>
            </a:ext>
          </a:extLst>
        </xdr:cNvPr>
        <xdr:cNvSpPr/>
      </xdr:nvSpPr>
      <xdr:spPr>
        <a:xfrm>
          <a:off x="12029440" y="9834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546" name="フローチャート: 判断 545">
          <a:extLst>
            <a:ext uri="{FF2B5EF4-FFF2-40B4-BE49-F238E27FC236}">
              <a16:creationId xmlns:a16="http://schemas.microsoft.com/office/drawing/2014/main" id="{44C26AE0-DEA7-4EA3-A089-E07A90CA3DDC}"/>
            </a:ext>
          </a:extLst>
        </xdr:cNvPr>
        <xdr:cNvSpPr/>
      </xdr:nvSpPr>
      <xdr:spPr>
        <a:xfrm>
          <a:off x="1123188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C095AC4-8DFA-4A0A-8397-8AC3B0F355F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C7EB105-48B8-4D05-A05A-70B106E6110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797DF00-75FE-4857-AAFD-2E8DCD47B55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CDDD0E8-4706-4C51-BBA2-E1858CC8EF6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B5746B0-367D-4784-877D-C8684143437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118364</xdr:rowOff>
    </xdr:from>
    <xdr:to>
      <xdr:col>85</xdr:col>
      <xdr:colOff>177800</xdr:colOff>
      <xdr:row>61</xdr:row>
      <xdr:rowOff>48514</xdr:rowOff>
    </xdr:to>
    <xdr:sp macro="" textlink="">
      <xdr:nvSpPr>
        <xdr:cNvPr id="552" name="楕円 551">
          <a:extLst>
            <a:ext uri="{FF2B5EF4-FFF2-40B4-BE49-F238E27FC236}">
              <a16:creationId xmlns:a16="http://schemas.microsoft.com/office/drawing/2014/main" id="{0B777E1C-42ED-4B62-8B38-94514ED2AA33}"/>
            </a:ext>
          </a:extLst>
        </xdr:cNvPr>
        <xdr:cNvSpPr/>
      </xdr:nvSpPr>
      <xdr:spPr>
        <a:xfrm>
          <a:off x="14325600" y="101767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96791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956B62E-7CD5-4BB5-B3E4-EBB1856A28BA}"/>
            </a:ext>
          </a:extLst>
        </xdr:cNvPr>
        <xdr:cNvSpPr txBox="1"/>
      </xdr:nvSpPr>
      <xdr:spPr>
        <a:xfrm>
          <a:off x="14414500"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106934</xdr:rowOff>
    </xdr:from>
    <xdr:to>
      <xdr:col>81</xdr:col>
      <xdr:colOff>101600</xdr:colOff>
      <xdr:row>61</xdr:row>
      <xdr:rowOff>37084</xdr:rowOff>
    </xdr:to>
    <xdr:sp macro="" textlink="">
      <xdr:nvSpPr>
        <xdr:cNvPr id="554" name="楕円 553">
          <a:extLst>
            <a:ext uri="{FF2B5EF4-FFF2-40B4-BE49-F238E27FC236}">
              <a16:creationId xmlns:a16="http://schemas.microsoft.com/office/drawing/2014/main" id="{CA0340C1-A19F-4165-B0D1-8ECD0DD8BB80}"/>
            </a:ext>
          </a:extLst>
        </xdr:cNvPr>
        <xdr:cNvSpPr/>
      </xdr:nvSpPr>
      <xdr:spPr>
        <a:xfrm>
          <a:off x="13578840" y="10165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157734</xdr:rowOff>
    </xdr:from>
    <xdr:to>
      <xdr:col>85</xdr:col>
      <xdr:colOff>127000</xdr:colOff>
      <xdr:row>60</xdr:row>
      <xdr:rowOff>169164</xdr:rowOff>
    </xdr:to>
    <xdr:cxnSp macro="">
      <xdr:nvCxnSpPr>
        <xdr:cNvPr id="555" name="直線コネクタ 554">
          <a:extLst>
            <a:ext uri="{FF2B5EF4-FFF2-40B4-BE49-F238E27FC236}">
              <a16:creationId xmlns:a16="http://schemas.microsoft.com/office/drawing/2014/main" id="{FB5940C4-7A42-4238-B830-084F27A365D1}"/>
            </a:ext>
          </a:extLst>
        </xdr:cNvPr>
        <xdr:cNvCxnSpPr/>
      </xdr:nvCxnSpPr>
      <xdr:spPr>
        <a:xfrm>
          <a:off x="13629640" y="10216134"/>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70358</xdr:rowOff>
    </xdr:from>
    <xdr:to>
      <xdr:col>76</xdr:col>
      <xdr:colOff>165100</xdr:colOff>
      <xdr:row>61</xdr:row>
      <xdr:rowOff>508</xdr:rowOff>
    </xdr:to>
    <xdr:sp macro="" textlink="">
      <xdr:nvSpPr>
        <xdr:cNvPr id="556" name="楕円 555">
          <a:extLst>
            <a:ext uri="{FF2B5EF4-FFF2-40B4-BE49-F238E27FC236}">
              <a16:creationId xmlns:a16="http://schemas.microsoft.com/office/drawing/2014/main" id="{B9F13A6F-2436-41F3-B142-9CFD59731F91}"/>
            </a:ext>
          </a:extLst>
        </xdr:cNvPr>
        <xdr:cNvSpPr/>
      </xdr:nvSpPr>
      <xdr:spPr>
        <a:xfrm>
          <a:off x="12804140" y="1012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121158</xdr:rowOff>
    </xdr:from>
    <xdr:to>
      <xdr:col>81</xdr:col>
      <xdr:colOff>50800</xdr:colOff>
      <xdr:row>60</xdr:row>
      <xdr:rowOff>157734</xdr:rowOff>
    </xdr:to>
    <xdr:cxnSp macro="">
      <xdr:nvCxnSpPr>
        <xdr:cNvPr id="557" name="直線コネクタ 556">
          <a:extLst>
            <a:ext uri="{FF2B5EF4-FFF2-40B4-BE49-F238E27FC236}">
              <a16:creationId xmlns:a16="http://schemas.microsoft.com/office/drawing/2014/main" id="{BF5BAF9F-3565-487C-B631-29DB73D07FAF}"/>
            </a:ext>
          </a:extLst>
        </xdr:cNvPr>
        <xdr:cNvCxnSpPr/>
      </xdr:nvCxnSpPr>
      <xdr:spPr>
        <a:xfrm>
          <a:off x="12854940" y="10179558"/>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38354</xdr:rowOff>
    </xdr:from>
    <xdr:to>
      <xdr:col>72</xdr:col>
      <xdr:colOff>38100</xdr:colOff>
      <xdr:row>60</xdr:row>
      <xdr:rowOff>139954</xdr:rowOff>
    </xdr:to>
    <xdr:sp macro="" textlink="">
      <xdr:nvSpPr>
        <xdr:cNvPr id="558" name="楕円 557">
          <a:extLst>
            <a:ext uri="{FF2B5EF4-FFF2-40B4-BE49-F238E27FC236}">
              <a16:creationId xmlns:a16="http://schemas.microsoft.com/office/drawing/2014/main" id="{9630A560-E244-41B3-9458-C6FADD9858D5}"/>
            </a:ext>
          </a:extLst>
        </xdr:cNvPr>
        <xdr:cNvSpPr/>
      </xdr:nvSpPr>
      <xdr:spPr>
        <a:xfrm>
          <a:off x="12029440" y="100967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89154</xdr:rowOff>
    </xdr:from>
    <xdr:to>
      <xdr:col>76</xdr:col>
      <xdr:colOff>114300</xdr:colOff>
      <xdr:row>60</xdr:row>
      <xdr:rowOff>121158</xdr:rowOff>
    </xdr:to>
    <xdr:cxnSp macro="">
      <xdr:nvCxnSpPr>
        <xdr:cNvPr id="559" name="直線コネクタ 558">
          <a:extLst>
            <a:ext uri="{FF2B5EF4-FFF2-40B4-BE49-F238E27FC236}">
              <a16:creationId xmlns:a16="http://schemas.microsoft.com/office/drawing/2014/main" id="{86049138-E4C7-49B4-82E8-2873F5AF89D9}"/>
            </a:ext>
          </a:extLst>
        </xdr:cNvPr>
        <xdr:cNvCxnSpPr/>
      </xdr:nvCxnSpPr>
      <xdr:spPr>
        <a:xfrm>
          <a:off x="12072620" y="1014755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60" name="楕円 559">
          <a:extLst>
            <a:ext uri="{FF2B5EF4-FFF2-40B4-BE49-F238E27FC236}">
              <a16:creationId xmlns:a16="http://schemas.microsoft.com/office/drawing/2014/main" id="{CD05327C-121A-472F-AFF1-4DD374037A68}"/>
            </a:ext>
          </a:extLst>
        </xdr:cNvPr>
        <xdr:cNvSpPr/>
      </xdr:nvSpPr>
      <xdr:spPr>
        <a:xfrm>
          <a:off x="1123188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89154</xdr:rowOff>
    </xdr:to>
    <xdr:cxnSp macro="">
      <xdr:nvCxnSpPr>
        <xdr:cNvPr id="561" name="直線コネクタ 560">
          <a:extLst>
            <a:ext uri="{FF2B5EF4-FFF2-40B4-BE49-F238E27FC236}">
              <a16:creationId xmlns:a16="http://schemas.microsoft.com/office/drawing/2014/main" id="{0B9923DA-F94B-495C-8D58-94D205716867}"/>
            </a:ext>
          </a:extLst>
        </xdr:cNvPr>
        <xdr:cNvCxnSpPr/>
      </xdr:nvCxnSpPr>
      <xdr:spPr>
        <a:xfrm>
          <a:off x="11282680" y="10104120"/>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24E8F237-46B1-43E3-B264-4A544EF5C46D}"/>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207330BB-61A0-4790-86FC-9058C5F1F025}"/>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58183</xdr:rowOff>
    </xdr:from>
    <xdr:ext cx="405111" cy="259045"/>
    <xdr:sp macro="" textlink="">
      <xdr:nvSpPr>
        <xdr:cNvPr id="564" name="n_3aveValue【学校施設】&#10;有形固定資産減価償却率">
          <a:extLst>
            <a:ext uri="{FF2B5EF4-FFF2-40B4-BE49-F238E27FC236}">
              <a16:creationId xmlns:a16="http://schemas.microsoft.com/office/drawing/2014/main" id="{82337998-F8F5-4E7D-984F-0F31410ABC28}"/>
            </a:ext>
          </a:extLst>
        </xdr:cNvPr>
        <xdr:cNvSpPr txBox="1"/>
      </xdr:nvSpPr>
      <xdr:spPr>
        <a:xfrm>
          <a:off x="119005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35323</xdr:rowOff>
    </xdr:from>
    <xdr:ext cx="405111" cy="259045"/>
    <xdr:sp macro="" textlink="">
      <xdr:nvSpPr>
        <xdr:cNvPr id="565" name="n_4aveValue【学校施設】&#10;有形固定資産減価償却率">
          <a:extLst>
            <a:ext uri="{FF2B5EF4-FFF2-40B4-BE49-F238E27FC236}">
              <a16:creationId xmlns:a16="http://schemas.microsoft.com/office/drawing/2014/main" id="{232124EA-D0DA-48DB-BBF2-51E2EF0A56E6}"/>
            </a:ext>
          </a:extLst>
        </xdr:cNvPr>
        <xdr:cNvSpPr txBox="1"/>
      </xdr:nvSpPr>
      <xdr:spPr>
        <a:xfrm>
          <a:off x="1110298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28211</xdr:rowOff>
    </xdr:from>
    <xdr:ext cx="405111" cy="259045"/>
    <xdr:sp macro="" textlink="">
      <xdr:nvSpPr>
        <xdr:cNvPr id="566" name="n_1mainValue【学校施設】&#10;有形固定資産減価償却率">
          <a:extLst>
            <a:ext uri="{FF2B5EF4-FFF2-40B4-BE49-F238E27FC236}">
              <a16:creationId xmlns:a16="http://schemas.microsoft.com/office/drawing/2014/main" id="{C97FF091-891E-4235-8B58-CD5AFABAD0BD}"/>
            </a:ext>
          </a:extLst>
        </xdr:cNvPr>
        <xdr:cNvSpPr txBox="1"/>
      </xdr:nvSpPr>
      <xdr:spPr>
        <a:xfrm>
          <a:off x="13437244" y="1025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163085</xdr:rowOff>
    </xdr:from>
    <xdr:ext cx="405111" cy="259045"/>
    <xdr:sp macro="" textlink="">
      <xdr:nvSpPr>
        <xdr:cNvPr id="567" name="n_2mainValue【学校施設】&#10;有形固定資産減価償却率">
          <a:extLst>
            <a:ext uri="{FF2B5EF4-FFF2-40B4-BE49-F238E27FC236}">
              <a16:creationId xmlns:a16="http://schemas.microsoft.com/office/drawing/2014/main" id="{FEA26ADA-0C87-4329-A9A2-0FB419F19548}"/>
            </a:ext>
          </a:extLst>
        </xdr:cNvPr>
        <xdr:cNvSpPr txBox="1"/>
      </xdr:nvSpPr>
      <xdr:spPr>
        <a:xfrm>
          <a:off x="126752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131081</xdr:rowOff>
    </xdr:from>
    <xdr:ext cx="405111" cy="259045"/>
    <xdr:sp macro="" textlink="">
      <xdr:nvSpPr>
        <xdr:cNvPr id="568" name="n_3mainValue【学校施設】&#10;有形固定資産減価償却率">
          <a:extLst>
            <a:ext uri="{FF2B5EF4-FFF2-40B4-BE49-F238E27FC236}">
              <a16:creationId xmlns:a16="http://schemas.microsoft.com/office/drawing/2014/main" id="{F96710D0-B3E3-466E-8D42-778F91ECB16A}"/>
            </a:ext>
          </a:extLst>
        </xdr:cNvPr>
        <xdr:cNvSpPr txBox="1"/>
      </xdr:nvSpPr>
      <xdr:spPr>
        <a:xfrm>
          <a:off x="119005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9" name="n_4mainValue【学校施設】&#10;有形固定資産減価償却率">
          <a:extLst>
            <a:ext uri="{FF2B5EF4-FFF2-40B4-BE49-F238E27FC236}">
              <a16:creationId xmlns:a16="http://schemas.microsoft.com/office/drawing/2014/main" id="{DEABB9A0-CAD7-4F9B-8BAC-F723BC64B62C}"/>
            </a:ext>
          </a:extLst>
        </xdr:cNvPr>
        <xdr:cNvSpPr txBox="1"/>
      </xdr:nvSpPr>
      <xdr:spPr>
        <a:xfrm>
          <a:off x="1110298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1F575CE-0CDB-4C75-886A-1F8116DC388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28085E7-CBED-4E9F-B970-65F70A0D9CE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6B99DD0-08FF-4FA7-87E5-1A948A5A045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42B711A-7FF4-42EA-81D8-CB8BF2FF968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658A4F4-9F80-4DFD-9A4E-1BFB412652C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D4AF06C-F4F9-4D2B-AB23-CC7CA496C76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3A9D19D-8356-4E7D-AD1D-18E6021A11D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525C601D-848E-45EC-BD6F-B550B0F9171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0122F4F-F35A-4187-804D-C379772CBEB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3B71ADE-54A2-4708-A726-0E785C86888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975E7263-3359-4B26-8ACD-C162B9F7EAB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65CC1937-35FC-4798-AE48-BD428D0CB3B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BB283B05-82FB-481E-86A2-61F0598056E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16A8D63A-1108-4DAF-AE54-863A3C89DF0D}"/>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FD570ED1-3047-4C1A-A86B-8FC033D23A9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77952DD6-CB4C-4B47-9B06-528E2A52469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FA4DBD36-1015-4C7A-A01D-D86BD094711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A3718051-27AF-4C17-A536-CEB076CD55BC}"/>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1DB5D046-2C27-490C-A2B8-6A636C7CFDF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A2EE51F-1DD8-4216-96EB-2ED4EEE78A6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7D0F4EE-5B53-4B1A-BEC7-9F70C06CE15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9B2CDA6-5C4C-45FA-9154-B17D7FC862C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E30F5C14-60FD-4D1F-A37A-E6682AAA0938}"/>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493AD2FF-807F-49C9-A5F9-08DA0E85197B}"/>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98418EA5-B222-427C-93BB-6D1C12BB2306}"/>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87768E54-62E1-4683-ABE7-3E8F4A1ED98C}"/>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F4446A65-FA68-4204-9800-638A80E04F3F}"/>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48E857F9-C012-4A3A-86DA-F4593E7C097F}"/>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AFD40B0B-0CA0-42CB-98DE-07F63586F3EA}"/>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27065262-0054-4B9B-97E6-D638FF35F2E4}"/>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37DC835D-5CD6-4F56-A692-994F99B95829}"/>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601" name="フローチャート: 判断 600">
          <a:extLst>
            <a:ext uri="{FF2B5EF4-FFF2-40B4-BE49-F238E27FC236}">
              <a16:creationId xmlns:a16="http://schemas.microsoft.com/office/drawing/2014/main" id="{940402A9-5F9B-441A-A48F-6378379094FF}"/>
            </a:ext>
          </a:extLst>
        </xdr:cNvPr>
        <xdr:cNvSpPr/>
      </xdr:nvSpPr>
      <xdr:spPr>
        <a:xfrm>
          <a:off x="17162780" y="100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602" name="フローチャート: 判断 601">
          <a:extLst>
            <a:ext uri="{FF2B5EF4-FFF2-40B4-BE49-F238E27FC236}">
              <a16:creationId xmlns:a16="http://schemas.microsoft.com/office/drawing/2014/main" id="{E1BE743C-5BB7-4D6F-BC94-8043BD0C0B41}"/>
            </a:ext>
          </a:extLst>
        </xdr:cNvPr>
        <xdr:cNvSpPr/>
      </xdr:nvSpPr>
      <xdr:spPr>
        <a:xfrm>
          <a:off x="16388080" y="101109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B91727E-B649-4CB6-AD64-3C13FD1A091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0EF4291-7ECC-48A0-821B-6AA956A9784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FCAD281-A767-4EB1-AEA7-65D50A720B1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9B1FE56-DABB-4430-BB56-8E685F19941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41B9AB9-63B9-4A61-84EE-846CA943D33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152654</xdr:rowOff>
    </xdr:from>
    <xdr:to>
      <xdr:col>116</xdr:col>
      <xdr:colOff>114300</xdr:colOff>
      <xdr:row>59</xdr:row>
      <xdr:rowOff>82804</xdr:rowOff>
    </xdr:to>
    <xdr:sp macro="" textlink="">
      <xdr:nvSpPr>
        <xdr:cNvPr id="608" name="楕円 607">
          <a:extLst>
            <a:ext uri="{FF2B5EF4-FFF2-40B4-BE49-F238E27FC236}">
              <a16:creationId xmlns:a16="http://schemas.microsoft.com/office/drawing/2014/main" id="{B6DC3221-63D5-42AB-9D56-CB94C0205065}"/>
            </a:ext>
          </a:extLst>
        </xdr:cNvPr>
        <xdr:cNvSpPr/>
      </xdr:nvSpPr>
      <xdr:spPr>
        <a:xfrm>
          <a:off x="19458940" y="9875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4081</xdr:rowOff>
    </xdr:from>
    <xdr:ext cx="469744" cy="259045"/>
    <xdr:sp macro="" textlink="">
      <xdr:nvSpPr>
        <xdr:cNvPr id="609" name="【学校施設】&#10;一人当たり面積該当値テキスト">
          <a:extLst>
            <a:ext uri="{FF2B5EF4-FFF2-40B4-BE49-F238E27FC236}">
              <a16:creationId xmlns:a16="http://schemas.microsoft.com/office/drawing/2014/main" id="{65967F9E-77DF-41CE-922E-274719A2AED6}"/>
            </a:ext>
          </a:extLst>
        </xdr:cNvPr>
        <xdr:cNvSpPr txBox="1"/>
      </xdr:nvSpPr>
      <xdr:spPr>
        <a:xfrm>
          <a:off x="19547840" y="97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152197</xdr:rowOff>
    </xdr:from>
    <xdr:to>
      <xdr:col>112</xdr:col>
      <xdr:colOff>38100</xdr:colOff>
      <xdr:row>59</xdr:row>
      <xdr:rowOff>82347</xdr:rowOff>
    </xdr:to>
    <xdr:sp macro="" textlink="">
      <xdr:nvSpPr>
        <xdr:cNvPr id="610" name="楕円 609">
          <a:extLst>
            <a:ext uri="{FF2B5EF4-FFF2-40B4-BE49-F238E27FC236}">
              <a16:creationId xmlns:a16="http://schemas.microsoft.com/office/drawing/2014/main" id="{6F888426-A8FE-49F9-9D1C-E7DA90758FF7}"/>
            </a:ext>
          </a:extLst>
        </xdr:cNvPr>
        <xdr:cNvSpPr/>
      </xdr:nvSpPr>
      <xdr:spPr>
        <a:xfrm>
          <a:off x="18735040" y="9875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31547</xdr:rowOff>
    </xdr:from>
    <xdr:to>
      <xdr:col>116</xdr:col>
      <xdr:colOff>63500</xdr:colOff>
      <xdr:row>59</xdr:row>
      <xdr:rowOff>32004</xdr:rowOff>
    </xdr:to>
    <xdr:cxnSp macro="">
      <xdr:nvCxnSpPr>
        <xdr:cNvPr id="611" name="直線コネクタ 610">
          <a:extLst>
            <a:ext uri="{FF2B5EF4-FFF2-40B4-BE49-F238E27FC236}">
              <a16:creationId xmlns:a16="http://schemas.microsoft.com/office/drawing/2014/main" id="{64963D7B-8A06-492F-976B-283D6290506A}"/>
            </a:ext>
          </a:extLst>
        </xdr:cNvPr>
        <xdr:cNvCxnSpPr/>
      </xdr:nvCxnSpPr>
      <xdr:spPr>
        <a:xfrm>
          <a:off x="18778220" y="9922307"/>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159969</xdr:rowOff>
    </xdr:from>
    <xdr:to>
      <xdr:col>107</xdr:col>
      <xdr:colOff>101600</xdr:colOff>
      <xdr:row>59</xdr:row>
      <xdr:rowOff>90119</xdr:rowOff>
    </xdr:to>
    <xdr:sp macro="" textlink="">
      <xdr:nvSpPr>
        <xdr:cNvPr id="612" name="楕円 611">
          <a:extLst>
            <a:ext uri="{FF2B5EF4-FFF2-40B4-BE49-F238E27FC236}">
              <a16:creationId xmlns:a16="http://schemas.microsoft.com/office/drawing/2014/main" id="{5E3A2F32-0381-41AC-BCE9-7DBE59AC67D3}"/>
            </a:ext>
          </a:extLst>
        </xdr:cNvPr>
        <xdr:cNvSpPr/>
      </xdr:nvSpPr>
      <xdr:spPr>
        <a:xfrm>
          <a:off x="17937480" y="9883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31547</xdr:rowOff>
    </xdr:from>
    <xdr:to>
      <xdr:col>111</xdr:col>
      <xdr:colOff>177800</xdr:colOff>
      <xdr:row>59</xdr:row>
      <xdr:rowOff>39319</xdr:rowOff>
    </xdr:to>
    <xdr:cxnSp macro="">
      <xdr:nvCxnSpPr>
        <xdr:cNvPr id="613" name="直線コネクタ 612">
          <a:extLst>
            <a:ext uri="{FF2B5EF4-FFF2-40B4-BE49-F238E27FC236}">
              <a16:creationId xmlns:a16="http://schemas.microsoft.com/office/drawing/2014/main" id="{F2EA3A63-7824-47F9-BA39-E800A284B861}"/>
            </a:ext>
          </a:extLst>
        </xdr:cNvPr>
        <xdr:cNvCxnSpPr/>
      </xdr:nvCxnSpPr>
      <xdr:spPr>
        <a:xfrm flipV="1">
          <a:off x="17988280" y="9922307"/>
          <a:ext cx="78994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5893</xdr:rowOff>
    </xdr:from>
    <xdr:to>
      <xdr:col>102</xdr:col>
      <xdr:colOff>165100</xdr:colOff>
      <xdr:row>59</xdr:row>
      <xdr:rowOff>107493</xdr:rowOff>
    </xdr:to>
    <xdr:sp macro="" textlink="">
      <xdr:nvSpPr>
        <xdr:cNvPr id="614" name="楕円 613">
          <a:extLst>
            <a:ext uri="{FF2B5EF4-FFF2-40B4-BE49-F238E27FC236}">
              <a16:creationId xmlns:a16="http://schemas.microsoft.com/office/drawing/2014/main" id="{CCEB077A-5851-4F24-A903-17987921FF52}"/>
            </a:ext>
          </a:extLst>
        </xdr:cNvPr>
        <xdr:cNvSpPr/>
      </xdr:nvSpPr>
      <xdr:spPr>
        <a:xfrm>
          <a:off x="17162780" y="98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39319</xdr:rowOff>
    </xdr:from>
    <xdr:to>
      <xdr:col>107</xdr:col>
      <xdr:colOff>50800</xdr:colOff>
      <xdr:row>59</xdr:row>
      <xdr:rowOff>56693</xdr:rowOff>
    </xdr:to>
    <xdr:cxnSp macro="">
      <xdr:nvCxnSpPr>
        <xdr:cNvPr id="615" name="直線コネクタ 614">
          <a:extLst>
            <a:ext uri="{FF2B5EF4-FFF2-40B4-BE49-F238E27FC236}">
              <a16:creationId xmlns:a16="http://schemas.microsoft.com/office/drawing/2014/main" id="{23B761C4-6A0E-434D-87B0-C18EA726EC71}"/>
            </a:ext>
          </a:extLst>
        </xdr:cNvPr>
        <xdr:cNvCxnSpPr/>
      </xdr:nvCxnSpPr>
      <xdr:spPr>
        <a:xfrm flipV="1">
          <a:off x="17213580" y="9930079"/>
          <a:ext cx="7747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21437</xdr:rowOff>
    </xdr:from>
    <xdr:to>
      <xdr:col>98</xdr:col>
      <xdr:colOff>38100</xdr:colOff>
      <xdr:row>59</xdr:row>
      <xdr:rowOff>123037</xdr:rowOff>
    </xdr:to>
    <xdr:sp macro="" textlink="">
      <xdr:nvSpPr>
        <xdr:cNvPr id="616" name="楕円 615">
          <a:extLst>
            <a:ext uri="{FF2B5EF4-FFF2-40B4-BE49-F238E27FC236}">
              <a16:creationId xmlns:a16="http://schemas.microsoft.com/office/drawing/2014/main" id="{4E6DC773-E67B-4255-A63B-5B99851A7AFA}"/>
            </a:ext>
          </a:extLst>
        </xdr:cNvPr>
        <xdr:cNvSpPr/>
      </xdr:nvSpPr>
      <xdr:spPr>
        <a:xfrm>
          <a:off x="16388080" y="99121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56693</xdr:rowOff>
    </xdr:from>
    <xdr:to>
      <xdr:col>102</xdr:col>
      <xdr:colOff>114300</xdr:colOff>
      <xdr:row>59</xdr:row>
      <xdr:rowOff>72237</xdr:rowOff>
    </xdr:to>
    <xdr:cxnSp macro="">
      <xdr:nvCxnSpPr>
        <xdr:cNvPr id="617" name="直線コネクタ 616">
          <a:extLst>
            <a:ext uri="{FF2B5EF4-FFF2-40B4-BE49-F238E27FC236}">
              <a16:creationId xmlns:a16="http://schemas.microsoft.com/office/drawing/2014/main" id="{279DB3A8-5A25-456C-B2F1-E3E5B40E272D}"/>
            </a:ext>
          </a:extLst>
        </xdr:cNvPr>
        <xdr:cNvCxnSpPr/>
      </xdr:nvCxnSpPr>
      <xdr:spPr>
        <a:xfrm flipV="1">
          <a:off x="16431260" y="9947453"/>
          <a:ext cx="78232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D29B4536-AEF5-47A3-8F5F-85C9E716BBF7}"/>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E70AB408-EAF3-4F1A-9CB3-0125726C697F}"/>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127881</xdr:rowOff>
    </xdr:from>
    <xdr:ext cx="469744" cy="259045"/>
    <xdr:sp macro="" textlink="">
      <xdr:nvSpPr>
        <xdr:cNvPr id="620" name="n_3aveValue【学校施設】&#10;一人当たり面積">
          <a:extLst>
            <a:ext uri="{FF2B5EF4-FFF2-40B4-BE49-F238E27FC236}">
              <a16:creationId xmlns:a16="http://schemas.microsoft.com/office/drawing/2014/main" id="{53412062-9A28-4A14-9B9B-244550A5049D}"/>
            </a:ext>
          </a:extLst>
        </xdr:cNvPr>
        <xdr:cNvSpPr txBox="1"/>
      </xdr:nvSpPr>
      <xdr:spPr>
        <a:xfrm>
          <a:off x="17001567" y="101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145254</xdr:rowOff>
    </xdr:from>
    <xdr:ext cx="469744" cy="259045"/>
    <xdr:sp macro="" textlink="">
      <xdr:nvSpPr>
        <xdr:cNvPr id="621" name="n_4aveValue【学校施設】&#10;一人当たり面積">
          <a:extLst>
            <a:ext uri="{FF2B5EF4-FFF2-40B4-BE49-F238E27FC236}">
              <a16:creationId xmlns:a16="http://schemas.microsoft.com/office/drawing/2014/main" id="{86363CAE-6D81-4CE4-BEDB-61172D3B7041}"/>
            </a:ext>
          </a:extLst>
        </xdr:cNvPr>
        <xdr:cNvSpPr txBox="1"/>
      </xdr:nvSpPr>
      <xdr:spPr>
        <a:xfrm>
          <a:off x="16226867" y="102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98874</xdr:rowOff>
    </xdr:from>
    <xdr:ext cx="469744" cy="259045"/>
    <xdr:sp macro="" textlink="">
      <xdr:nvSpPr>
        <xdr:cNvPr id="622" name="n_1mainValue【学校施設】&#10;一人当たり面積">
          <a:extLst>
            <a:ext uri="{FF2B5EF4-FFF2-40B4-BE49-F238E27FC236}">
              <a16:creationId xmlns:a16="http://schemas.microsoft.com/office/drawing/2014/main" id="{18E7E3D8-3EC2-4C27-8EDD-A8DE7E6A2F0D}"/>
            </a:ext>
          </a:extLst>
        </xdr:cNvPr>
        <xdr:cNvSpPr txBox="1"/>
      </xdr:nvSpPr>
      <xdr:spPr>
        <a:xfrm>
          <a:off x="18561127" y="965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106646</xdr:rowOff>
    </xdr:from>
    <xdr:ext cx="469744" cy="259045"/>
    <xdr:sp macro="" textlink="">
      <xdr:nvSpPr>
        <xdr:cNvPr id="623" name="n_2mainValue【学校施設】&#10;一人当たり面積">
          <a:extLst>
            <a:ext uri="{FF2B5EF4-FFF2-40B4-BE49-F238E27FC236}">
              <a16:creationId xmlns:a16="http://schemas.microsoft.com/office/drawing/2014/main" id="{22822090-DE2E-4E2D-B61F-1712D341E035}"/>
            </a:ext>
          </a:extLst>
        </xdr:cNvPr>
        <xdr:cNvSpPr txBox="1"/>
      </xdr:nvSpPr>
      <xdr:spPr>
        <a:xfrm>
          <a:off x="17776267" y="96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124020</xdr:rowOff>
    </xdr:from>
    <xdr:ext cx="469744" cy="259045"/>
    <xdr:sp macro="" textlink="">
      <xdr:nvSpPr>
        <xdr:cNvPr id="624" name="n_3mainValue【学校施設】&#10;一人当たり面積">
          <a:extLst>
            <a:ext uri="{FF2B5EF4-FFF2-40B4-BE49-F238E27FC236}">
              <a16:creationId xmlns:a16="http://schemas.microsoft.com/office/drawing/2014/main" id="{384CA848-25C3-49B4-A819-86930058553C}"/>
            </a:ext>
          </a:extLst>
        </xdr:cNvPr>
        <xdr:cNvSpPr txBox="1"/>
      </xdr:nvSpPr>
      <xdr:spPr>
        <a:xfrm>
          <a:off x="17001567" y="967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139564</xdr:rowOff>
    </xdr:from>
    <xdr:ext cx="469744" cy="259045"/>
    <xdr:sp macro="" textlink="">
      <xdr:nvSpPr>
        <xdr:cNvPr id="625" name="n_4mainValue【学校施設】&#10;一人当たり面積">
          <a:extLst>
            <a:ext uri="{FF2B5EF4-FFF2-40B4-BE49-F238E27FC236}">
              <a16:creationId xmlns:a16="http://schemas.microsoft.com/office/drawing/2014/main" id="{A3C90246-BB99-4027-9300-39E492C6C293}"/>
            </a:ext>
          </a:extLst>
        </xdr:cNvPr>
        <xdr:cNvSpPr txBox="1"/>
      </xdr:nvSpPr>
      <xdr:spPr>
        <a:xfrm>
          <a:off x="16226867" y="96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3B39123-529B-4048-98B0-B9C41D26E18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0D65096-161F-49E2-B1DF-84A6788A547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4171256-D2F7-4490-BB8D-4B6C9C815F9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32D7E547-EB09-4D26-B405-56AD81FE7BF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9B7AEC2-4BBD-498B-86B5-2131E3C57F1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6955973-079D-49E9-AD0A-43CC6C23311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460260D4-A248-4DAA-92A5-2453E13778D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215B972-187F-47F1-8376-27020BE2F99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70EBD8AB-D666-481C-95D2-813863ED24F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B0FAF2A-2015-44D0-ADA7-3CB840CCB8E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F1E616B6-440E-44AB-8DDD-E965B9F29E6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7AF455E9-EC6D-4DCC-80D4-A69D1BFEE84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6710FFBB-DA07-490E-8053-F25FF03CD44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AAF3D6D-2332-4FDF-8B2A-18A7D60401D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50D0C376-5EEF-4B2D-971A-75F453AB165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31BFCE26-32BA-418C-9CD7-EF5C704EFAD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7AE6F92D-B20C-44DC-9E2C-494772D7EEC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9805435C-3C3A-4B09-B101-923E87D6BEC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7A19D724-3392-43CE-A3C6-AA2084D6DB0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36544AE-28E6-4AAB-9F2C-DAA183B01F08}"/>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8C822669-66DF-4559-9A04-5D67A3E8C7A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F9232568-4446-47AC-A31C-35543931155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BC826D1A-A023-499F-81F8-F4AF407F64D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2BD3ABA7-8FF5-4EC1-BEE2-CB581D3933C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D1DE9A97-B8BE-4E0C-A077-A5365C0545F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7A5C1976-3E74-4A84-8519-E4F852F1009E}"/>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755C9135-4A39-495B-BBD6-DB33420C4EF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20508C8E-D69E-4CDB-9913-B910296C608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D7F225B6-8C8C-48FC-89AE-FFD21247FC57}"/>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A32D9CDE-486B-4507-88FC-88F0AAE0DB5F}"/>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ABA728D7-D37C-4791-A95B-ECF940C995DD}"/>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A7EC56AF-5280-4189-B129-84588FF99238}"/>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E3D79D69-9525-4A38-9216-D8C49F6D272B}"/>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EBFD7D0B-CEAF-4F0F-A423-B1755367587B}"/>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60" name="フローチャート: 判断 659">
          <a:extLst>
            <a:ext uri="{FF2B5EF4-FFF2-40B4-BE49-F238E27FC236}">
              <a16:creationId xmlns:a16="http://schemas.microsoft.com/office/drawing/2014/main" id="{6A0759D6-0262-433A-95F4-C94EC4558F05}"/>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61" name="フローチャート: 判断 660">
          <a:extLst>
            <a:ext uri="{FF2B5EF4-FFF2-40B4-BE49-F238E27FC236}">
              <a16:creationId xmlns:a16="http://schemas.microsoft.com/office/drawing/2014/main" id="{6821AD2B-8519-418B-979D-F0F08B8DDA41}"/>
            </a:ext>
          </a:extLst>
        </xdr:cNvPr>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935D1D1-6A34-41A9-A6F7-A929EEC2149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BC697B-2807-436C-962A-094C1A3607E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4E3EF91-3812-4DC1-A293-91E60A7AEF2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F486180-4D89-4EE7-9C73-A17C1C461EC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5887A71-8F9A-4D03-901C-3130ACCD912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16692</xdr:rowOff>
    </xdr:from>
    <xdr:to>
      <xdr:col>85</xdr:col>
      <xdr:colOff>177800</xdr:colOff>
      <xdr:row>82</xdr:row>
      <xdr:rowOff>118292</xdr:rowOff>
    </xdr:to>
    <xdr:sp macro="" textlink="">
      <xdr:nvSpPr>
        <xdr:cNvPr id="667" name="楕円 666">
          <a:extLst>
            <a:ext uri="{FF2B5EF4-FFF2-40B4-BE49-F238E27FC236}">
              <a16:creationId xmlns:a16="http://schemas.microsoft.com/office/drawing/2014/main" id="{6D26BFA7-1293-49B6-A5FA-725878F4ECB6}"/>
            </a:ext>
          </a:extLst>
        </xdr:cNvPr>
        <xdr:cNvSpPr/>
      </xdr:nvSpPr>
      <xdr:spPr>
        <a:xfrm>
          <a:off x="14325600" y="137631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39569</xdr:rowOff>
    </xdr:from>
    <xdr:ext cx="405111" cy="259045"/>
    <xdr:sp macro="" textlink="">
      <xdr:nvSpPr>
        <xdr:cNvPr id="668" name="【児童館】&#10;有形固定資産減価償却率該当値テキスト">
          <a:extLst>
            <a:ext uri="{FF2B5EF4-FFF2-40B4-BE49-F238E27FC236}">
              <a16:creationId xmlns:a16="http://schemas.microsoft.com/office/drawing/2014/main" id="{46980D96-B154-477A-B5DD-6CD42E3FD385}"/>
            </a:ext>
          </a:extLst>
        </xdr:cNvPr>
        <xdr:cNvSpPr txBox="1"/>
      </xdr:nvSpPr>
      <xdr:spPr>
        <a:xfrm>
          <a:off x="14414500" y="1361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669" name="楕円 668">
          <a:extLst>
            <a:ext uri="{FF2B5EF4-FFF2-40B4-BE49-F238E27FC236}">
              <a16:creationId xmlns:a16="http://schemas.microsoft.com/office/drawing/2014/main" id="{9DB8731E-7AC9-463B-84A2-4DDD6D700B8E}"/>
            </a:ext>
          </a:extLst>
        </xdr:cNvPr>
        <xdr:cNvSpPr/>
      </xdr:nvSpPr>
      <xdr:spPr>
        <a:xfrm>
          <a:off x="1357884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82</xdr:row>
      <xdr:rowOff>67492</xdr:rowOff>
    </xdr:to>
    <xdr:cxnSp macro="">
      <xdr:nvCxnSpPr>
        <xdr:cNvPr id="670" name="直線コネクタ 669">
          <a:extLst>
            <a:ext uri="{FF2B5EF4-FFF2-40B4-BE49-F238E27FC236}">
              <a16:creationId xmlns:a16="http://schemas.microsoft.com/office/drawing/2014/main" id="{C236F158-0605-4357-9F49-B9BBBF1E8E05}"/>
            </a:ext>
          </a:extLst>
        </xdr:cNvPr>
        <xdr:cNvCxnSpPr/>
      </xdr:nvCxnSpPr>
      <xdr:spPr>
        <a:xfrm>
          <a:off x="13629640" y="13742670"/>
          <a:ext cx="74676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36286</xdr:rowOff>
    </xdr:from>
    <xdr:to>
      <xdr:col>76</xdr:col>
      <xdr:colOff>165100</xdr:colOff>
      <xdr:row>81</xdr:row>
      <xdr:rowOff>137886</xdr:rowOff>
    </xdr:to>
    <xdr:sp macro="" textlink="">
      <xdr:nvSpPr>
        <xdr:cNvPr id="671" name="楕円 670">
          <a:extLst>
            <a:ext uri="{FF2B5EF4-FFF2-40B4-BE49-F238E27FC236}">
              <a16:creationId xmlns:a16="http://schemas.microsoft.com/office/drawing/2014/main" id="{73C698C4-E2A2-46B5-A402-F2BF5D60E46E}"/>
            </a:ext>
          </a:extLst>
        </xdr:cNvPr>
        <xdr:cNvSpPr/>
      </xdr:nvSpPr>
      <xdr:spPr>
        <a:xfrm>
          <a:off x="1280414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87086</xdr:rowOff>
    </xdr:from>
    <xdr:to>
      <xdr:col>81</xdr:col>
      <xdr:colOff>50800</xdr:colOff>
      <xdr:row>81</xdr:row>
      <xdr:rowOff>163830</xdr:rowOff>
    </xdr:to>
    <xdr:cxnSp macro="">
      <xdr:nvCxnSpPr>
        <xdr:cNvPr id="672" name="直線コネクタ 671">
          <a:extLst>
            <a:ext uri="{FF2B5EF4-FFF2-40B4-BE49-F238E27FC236}">
              <a16:creationId xmlns:a16="http://schemas.microsoft.com/office/drawing/2014/main" id="{1AA29B18-4A7D-4DBA-B537-470AB7F49081}"/>
            </a:ext>
          </a:extLst>
        </xdr:cNvPr>
        <xdr:cNvCxnSpPr/>
      </xdr:nvCxnSpPr>
      <xdr:spPr>
        <a:xfrm>
          <a:off x="12854940" y="13665926"/>
          <a:ext cx="7747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132624</xdr:rowOff>
    </xdr:from>
    <xdr:to>
      <xdr:col>72</xdr:col>
      <xdr:colOff>38100</xdr:colOff>
      <xdr:row>81</xdr:row>
      <xdr:rowOff>62774</xdr:rowOff>
    </xdr:to>
    <xdr:sp macro="" textlink="">
      <xdr:nvSpPr>
        <xdr:cNvPr id="673" name="楕円 672">
          <a:extLst>
            <a:ext uri="{FF2B5EF4-FFF2-40B4-BE49-F238E27FC236}">
              <a16:creationId xmlns:a16="http://schemas.microsoft.com/office/drawing/2014/main" id="{4597BFDD-3CD6-4692-8BB2-48EF17A46D91}"/>
            </a:ext>
          </a:extLst>
        </xdr:cNvPr>
        <xdr:cNvSpPr/>
      </xdr:nvSpPr>
      <xdr:spPr>
        <a:xfrm>
          <a:off x="12029440" y="13543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xdr:rowOff>
    </xdr:from>
    <xdr:to>
      <xdr:col>76</xdr:col>
      <xdr:colOff>114300</xdr:colOff>
      <xdr:row>81</xdr:row>
      <xdr:rowOff>87086</xdr:rowOff>
    </xdr:to>
    <xdr:cxnSp macro="">
      <xdr:nvCxnSpPr>
        <xdr:cNvPr id="674" name="直線コネクタ 673">
          <a:extLst>
            <a:ext uri="{FF2B5EF4-FFF2-40B4-BE49-F238E27FC236}">
              <a16:creationId xmlns:a16="http://schemas.microsoft.com/office/drawing/2014/main" id="{DE9F31BC-D5D8-42BA-9434-437CEF719012}"/>
            </a:ext>
          </a:extLst>
        </xdr:cNvPr>
        <xdr:cNvCxnSpPr/>
      </xdr:nvCxnSpPr>
      <xdr:spPr>
        <a:xfrm>
          <a:off x="12072620" y="13590814"/>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675" name="楕円 674">
          <a:extLst>
            <a:ext uri="{FF2B5EF4-FFF2-40B4-BE49-F238E27FC236}">
              <a16:creationId xmlns:a16="http://schemas.microsoft.com/office/drawing/2014/main" id="{BA7CAF65-963A-42E4-8110-7C4BFE4B9DF1}"/>
            </a:ext>
          </a:extLst>
        </xdr:cNvPr>
        <xdr:cNvSpPr/>
      </xdr:nvSpPr>
      <xdr:spPr>
        <a:xfrm>
          <a:off x="1123188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81</xdr:row>
      <xdr:rowOff>11974</xdr:rowOff>
    </xdr:to>
    <xdr:cxnSp macro="">
      <xdr:nvCxnSpPr>
        <xdr:cNvPr id="676" name="直線コネクタ 675">
          <a:extLst>
            <a:ext uri="{FF2B5EF4-FFF2-40B4-BE49-F238E27FC236}">
              <a16:creationId xmlns:a16="http://schemas.microsoft.com/office/drawing/2014/main" id="{CA323931-B591-4AEE-A9D1-F4B59C4086E4}"/>
            </a:ext>
          </a:extLst>
        </xdr:cNvPr>
        <xdr:cNvCxnSpPr/>
      </xdr:nvCxnSpPr>
      <xdr:spPr>
        <a:xfrm>
          <a:off x="11282680" y="13517880"/>
          <a:ext cx="78994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F22D1203-92AE-4844-8936-B1751F5BC926}"/>
            </a:ext>
          </a:extLst>
        </xdr:cNvPr>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D4DB2BDB-C0E5-46EA-A128-4BB70673670E}"/>
            </a:ext>
          </a:extLst>
        </xdr:cNvPr>
        <xdr:cNvSpPr txBox="1"/>
      </xdr:nvSpPr>
      <xdr:spPr>
        <a:xfrm>
          <a:off x="1267524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9" name="n_3aveValue【児童館】&#10;有形固定資産減価償却率">
          <a:extLst>
            <a:ext uri="{FF2B5EF4-FFF2-40B4-BE49-F238E27FC236}">
              <a16:creationId xmlns:a16="http://schemas.microsoft.com/office/drawing/2014/main" id="{9D66A824-3000-49C8-92B4-01D414EFE362}"/>
            </a:ext>
          </a:extLst>
        </xdr:cNvPr>
        <xdr:cNvSpPr txBox="1"/>
      </xdr:nvSpPr>
      <xdr:spPr>
        <a:xfrm>
          <a:off x="11900544" y="1391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680" name="n_4aveValue【児童館】&#10;有形固定資産減価償却率">
          <a:extLst>
            <a:ext uri="{FF2B5EF4-FFF2-40B4-BE49-F238E27FC236}">
              <a16:creationId xmlns:a16="http://schemas.microsoft.com/office/drawing/2014/main" id="{937F1CB2-351B-4E5C-B5DD-E0DAB88469BA}"/>
            </a:ext>
          </a:extLst>
        </xdr:cNvPr>
        <xdr:cNvSpPr txBox="1"/>
      </xdr:nvSpPr>
      <xdr:spPr>
        <a:xfrm>
          <a:off x="11102984" y="138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681" name="n_1mainValue【児童館】&#10;有形固定資産減価償却率">
          <a:extLst>
            <a:ext uri="{FF2B5EF4-FFF2-40B4-BE49-F238E27FC236}">
              <a16:creationId xmlns:a16="http://schemas.microsoft.com/office/drawing/2014/main" id="{BBBA4044-FC4C-45FE-A4D7-F34A45FEA9C5}"/>
            </a:ext>
          </a:extLst>
        </xdr:cNvPr>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154413</xdr:rowOff>
    </xdr:from>
    <xdr:ext cx="405111" cy="259045"/>
    <xdr:sp macro="" textlink="">
      <xdr:nvSpPr>
        <xdr:cNvPr id="682" name="n_2mainValue【児童館】&#10;有形固定資産減価償却率">
          <a:extLst>
            <a:ext uri="{FF2B5EF4-FFF2-40B4-BE49-F238E27FC236}">
              <a16:creationId xmlns:a16="http://schemas.microsoft.com/office/drawing/2014/main" id="{FA0CCC75-D94F-4955-AA25-AF5B24459C3A}"/>
            </a:ext>
          </a:extLst>
        </xdr:cNvPr>
        <xdr:cNvSpPr txBox="1"/>
      </xdr:nvSpPr>
      <xdr:spPr>
        <a:xfrm>
          <a:off x="12675244" y="133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79301</xdr:rowOff>
    </xdr:from>
    <xdr:ext cx="405111" cy="259045"/>
    <xdr:sp macro="" textlink="">
      <xdr:nvSpPr>
        <xdr:cNvPr id="683" name="n_3mainValue【児童館】&#10;有形固定資産減価償却率">
          <a:extLst>
            <a:ext uri="{FF2B5EF4-FFF2-40B4-BE49-F238E27FC236}">
              <a16:creationId xmlns:a16="http://schemas.microsoft.com/office/drawing/2014/main" id="{FD137EB7-F886-4C92-A742-7FC549BF3B5E}"/>
            </a:ext>
          </a:extLst>
        </xdr:cNvPr>
        <xdr:cNvSpPr txBox="1"/>
      </xdr:nvSpPr>
      <xdr:spPr>
        <a:xfrm>
          <a:off x="11900544" y="1332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684" name="n_4mainValue【児童館】&#10;有形固定資産減価償却率">
          <a:extLst>
            <a:ext uri="{FF2B5EF4-FFF2-40B4-BE49-F238E27FC236}">
              <a16:creationId xmlns:a16="http://schemas.microsoft.com/office/drawing/2014/main" id="{E0675DDB-9687-4185-80B4-D5141C6C279C}"/>
            </a:ext>
          </a:extLst>
        </xdr:cNvPr>
        <xdr:cNvSpPr txBox="1"/>
      </xdr:nvSpPr>
      <xdr:spPr>
        <a:xfrm>
          <a:off x="1110298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49E16C9E-0DF6-4E46-9412-601010233D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A117731-A640-475F-84CA-5DE5FBE8284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65CF4C67-159C-4CB5-93D6-1CE8F649BC4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29AC662-BAC2-48C3-84F8-935C016AC26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4C1EAC0-C875-4810-9F4F-EB6CC6F7C12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DB3CF941-D0A9-4524-9B1E-78CE7E0B285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7DF9C443-AF7E-46CB-B293-48BC764C8C7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5CA4D9DE-D0F7-4521-B49F-107F0A3F178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F4E18BD4-8287-4686-A639-89A9543D2C4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D59275F-6B79-4413-A5CF-B4A094C539A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2FF889CC-59E6-4925-A74E-8EE9A2AB7EF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71326428-34ED-4CCA-80E3-C8F5A181486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42D7DC86-3D57-4B18-985F-9CA54CBE69A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2AA14291-3928-4341-A20A-000F0D1D10E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D8A59241-F145-459F-82AD-4258A66A6F7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DFBB2D6D-4004-4B25-B7AD-A9F2459F05B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A8E8387-0DE5-462D-8633-A16F9ED5BCD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7F9DD6D4-A784-41E5-8E0A-DE97772EF46C}"/>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75DB100-1CD1-464B-80BE-4B56F28C606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44C2D1B0-1766-4E06-8F5D-3F0A756D33B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E3E23FC0-2FFD-4828-AD64-14A250E8E7B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F0444BED-06AC-4F9D-8F3E-90133A15EA3A}"/>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66D376AB-6AE6-4FC1-9FD2-C20E4BC698A1}"/>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6F826819-0BC8-48B8-9474-11DFBB1B5490}"/>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80343304-C4B4-4A49-BDC1-424791E2737A}"/>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19918F43-937E-4684-AD81-4B49CA489E8E}"/>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DFE065BC-45D3-4E4A-AB2C-7951C2CB7B82}"/>
            </a:ext>
          </a:extLst>
        </xdr:cNvPr>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62FE426-59F9-4BAB-AC41-4310A845A841}"/>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DC2EEB0E-CF11-474F-9A83-B977199291A3}"/>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AAD0A45C-BF32-4A96-AA7B-75C0184CEB8C}"/>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715" name="フローチャート: 判断 714">
          <a:extLst>
            <a:ext uri="{FF2B5EF4-FFF2-40B4-BE49-F238E27FC236}">
              <a16:creationId xmlns:a16="http://schemas.microsoft.com/office/drawing/2014/main" id="{AC0C6B4B-1C33-4DC6-82DD-0ADB4BA8DAE1}"/>
            </a:ext>
          </a:extLst>
        </xdr:cNvPr>
        <xdr:cNvSpPr/>
      </xdr:nvSpPr>
      <xdr:spPr>
        <a:xfrm>
          <a:off x="17162780" y="1426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17018</xdr:rowOff>
    </xdr:from>
    <xdr:to>
      <xdr:col>98</xdr:col>
      <xdr:colOff>38100</xdr:colOff>
      <xdr:row>85</xdr:row>
      <xdr:rowOff>118618</xdr:rowOff>
    </xdr:to>
    <xdr:sp macro="" textlink="">
      <xdr:nvSpPr>
        <xdr:cNvPr id="716" name="フローチャート: 判断 715">
          <a:extLst>
            <a:ext uri="{FF2B5EF4-FFF2-40B4-BE49-F238E27FC236}">
              <a16:creationId xmlns:a16="http://schemas.microsoft.com/office/drawing/2014/main" id="{C20AE5A8-2FB3-4CC1-AAA5-CFCCA1E9AD3C}"/>
            </a:ext>
          </a:extLst>
        </xdr:cNvPr>
        <xdr:cNvSpPr/>
      </xdr:nvSpPr>
      <xdr:spPr>
        <a:xfrm>
          <a:off x="16388080" y="142664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528E902-76DB-491C-BB23-00A5323CBD1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160F7C9-7211-408A-AE7C-6FE320A9466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FB2398D-5CD2-4754-95BA-41788AA5635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96E2922-353D-4048-9FBA-785791722EB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784B809-9924-488F-A304-488964A4911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22" name="楕円 721">
          <a:extLst>
            <a:ext uri="{FF2B5EF4-FFF2-40B4-BE49-F238E27FC236}">
              <a16:creationId xmlns:a16="http://schemas.microsoft.com/office/drawing/2014/main" id="{9CDB5086-F64C-449A-829B-8FF4B39F90E4}"/>
            </a:ext>
          </a:extLst>
        </xdr:cNvPr>
        <xdr:cNvSpPr/>
      </xdr:nvSpPr>
      <xdr:spPr>
        <a:xfrm>
          <a:off x="1945894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23" name="【児童館】&#10;一人当たり面積該当値テキスト">
          <a:extLst>
            <a:ext uri="{FF2B5EF4-FFF2-40B4-BE49-F238E27FC236}">
              <a16:creationId xmlns:a16="http://schemas.microsoft.com/office/drawing/2014/main" id="{9D0F2BF3-32E1-4C1D-B0C1-8949952CC99F}"/>
            </a:ext>
          </a:extLst>
        </xdr:cNvPr>
        <xdr:cNvSpPr txBox="1"/>
      </xdr:nvSpPr>
      <xdr:spPr>
        <a:xfrm>
          <a:off x="19547840" y="142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724" name="楕円 723">
          <a:extLst>
            <a:ext uri="{FF2B5EF4-FFF2-40B4-BE49-F238E27FC236}">
              <a16:creationId xmlns:a16="http://schemas.microsoft.com/office/drawing/2014/main" id="{486F444B-F935-4C18-A315-A0B59E83D0A0}"/>
            </a:ext>
          </a:extLst>
        </xdr:cNvPr>
        <xdr:cNvSpPr/>
      </xdr:nvSpPr>
      <xdr:spPr>
        <a:xfrm>
          <a:off x="18735040" y="1437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725" name="直線コネクタ 724">
          <a:extLst>
            <a:ext uri="{FF2B5EF4-FFF2-40B4-BE49-F238E27FC236}">
              <a16:creationId xmlns:a16="http://schemas.microsoft.com/office/drawing/2014/main" id="{E8C17B82-7A15-435A-9F4F-3AE3A37FB7C3}"/>
            </a:ext>
          </a:extLst>
        </xdr:cNvPr>
        <xdr:cNvCxnSpPr/>
      </xdr:nvCxnSpPr>
      <xdr:spPr>
        <a:xfrm>
          <a:off x="18778220" y="1442313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726" name="楕円 725">
          <a:extLst>
            <a:ext uri="{FF2B5EF4-FFF2-40B4-BE49-F238E27FC236}">
              <a16:creationId xmlns:a16="http://schemas.microsoft.com/office/drawing/2014/main" id="{FBD48F4C-DF52-4C06-9B1C-987A0D43C69A}"/>
            </a:ext>
          </a:extLst>
        </xdr:cNvPr>
        <xdr:cNvSpPr/>
      </xdr:nvSpPr>
      <xdr:spPr>
        <a:xfrm>
          <a:off x="1793748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727" name="直線コネクタ 726">
          <a:extLst>
            <a:ext uri="{FF2B5EF4-FFF2-40B4-BE49-F238E27FC236}">
              <a16:creationId xmlns:a16="http://schemas.microsoft.com/office/drawing/2014/main" id="{3036D1E6-D8F3-4A33-934C-921CCE785C2D}"/>
            </a:ext>
          </a:extLst>
        </xdr:cNvPr>
        <xdr:cNvCxnSpPr/>
      </xdr:nvCxnSpPr>
      <xdr:spPr>
        <a:xfrm>
          <a:off x="17988280" y="144231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728" name="楕円 727">
          <a:extLst>
            <a:ext uri="{FF2B5EF4-FFF2-40B4-BE49-F238E27FC236}">
              <a16:creationId xmlns:a16="http://schemas.microsoft.com/office/drawing/2014/main" id="{DBD50F38-73E9-433F-8452-7D6BED5F1023}"/>
            </a:ext>
          </a:extLst>
        </xdr:cNvPr>
        <xdr:cNvSpPr/>
      </xdr:nvSpPr>
      <xdr:spPr>
        <a:xfrm>
          <a:off x="1716278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729" name="直線コネクタ 728">
          <a:extLst>
            <a:ext uri="{FF2B5EF4-FFF2-40B4-BE49-F238E27FC236}">
              <a16:creationId xmlns:a16="http://schemas.microsoft.com/office/drawing/2014/main" id="{1E9087AC-4B73-4690-A241-1FC3E38E0FD0}"/>
            </a:ext>
          </a:extLst>
        </xdr:cNvPr>
        <xdr:cNvCxnSpPr/>
      </xdr:nvCxnSpPr>
      <xdr:spPr>
        <a:xfrm>
          <a:off x="17213580" y="144231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30" name="楕円 729">
          <a:extLst>
            <a:ext uri="{FF2B5EF4-FFF2-40B4-BE49-F238E27FC236}">
              <a16:creationId xmlns:a16="http://schemas.microsoft.com/office/drawing/2014/main" id="{D6544D48-ABD0-4096-B9F5-30EF2220E7D6}"/>
            </a:ext>
          </a:extLst>
        </xdr:cNvPr>
        <xdr:cNvSpPr/>
      </xdr:nvSpPr>
      <xdr:spPr>
        <a:xfrm>
          <a:off x="16388080" y="1437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31" name="直線コネクタ 730">
          <a:extLst>
            <a:ext uri="{FF2B5EF4-FFF2-40B4-BE49-F238E27FC236}">
              <a16:creationId xmlns:a16="http://schemas.microsoft.com/office/drawing/2014/main" id="{B85349C3-DBB0-4AE1-AF64-B0A8505BA66C}"/>
            </a:ext>
          </a:extLst>
        </xdr:cNvPr>
        <xdr:cNvCxnSpPr/>
      </xdr:nvCxnSpPr>
      <xdr:spPr>
        <a:xfrm>
          <a:off x="16431260" y="144231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53EC9D56-6460-42C0-BF8B-66B89A05405E}"/>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8E501215-CCFC-4925-A4F6-DCF4EDD57644}"/>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135145</xdr:rowOff>
    </xdr:from>
    <xdr:ext cx="469744" cy="259045"/>
    <xdr:sp macro="" textlink="">
      <xdr:nvSpPr>
        <xdr:cNvPr id="734" name="n_3aveValue【児童館】&#10;一人当たり面積">
          <a:extLst>
            <a:ext uri="{FF2B5EF4-FFF2-40B4-BE49-F238E27FC236}">
              <a16:creationId xmlns:a16="http://schemas.microsoft.com/office/drawing/2014/main" id="{FE01BCCB-CB87-4E6A-8265-E0CBD14AE7A9}"/>
            </a:ext>
          </a:extLst>
        </xdr:cNvPr>
        <xdr:cNvSpPr txBox="1"/>
      </xdr:nvSpPr>
      <xdr:spPr>
        <a:xfrm>
          <a:off x="17001567" y="1404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135145</xdr:rowOff>
    </xdr:from>
    <xdr:ext cx="469744" cy="259045"/>
    <xdr:sp macro="" textlink="">
      <xdr:nvSpPr>
        <xdr:cNvPr id="735" name="n_4aveValue【児童館】&#10;一人当たり面積">
          <a:extLst>
            <a:ext uri="{FF2B5EF4-FFF2-40B4-BE49-F238E27FC236}">
              <a16:creationId xmlns:a16="http://schemas.microsoft.com/office/drawing/2014/main" id="{DEF44151-084E-4641-95CC-3F33D89996FE}"/>
            </a:ext>
          </a:extLst>
        </xdr:cNvPr>
        <xdr:cNvSpPr txBox="1"/>
      </xdr:nvSpPr>
      <xdr:spPr>
        <a:xfrm>
          <a:off x="16226867" y="1404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736" name="n_1mainValue【児童館】&#10;一人当たり面積">
          <a:extLst>
            <a:ext uri="{FF2B5EF4-FFF2-40B4-BE49-F238E27FC236}">
              <a16:creationId xmlns:a16="http://schemas.microsoft.com/office/drawing/2014/main" id="{64BA126B-9288-4860-9F53-4535465DAA0A}"/>
            </a:ext>
          </a:extLst>
        </xdr:cNvPr>
        <xdr:cNvSpPr txBox="1"/>
      </xdr:nvSpPr>
      <xdr:spPr>
        <a:xfrm>
          <a:off x="1856112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37" name="n_2mainValue【児童館】&#10;一人当たり面積">
          <a:extLst>
            <a:ext uri="{FF2B5EF4-FFF2-40B4-BE49-F238E27FC236}">
              <a16:creationId xmlns:a16="http://schemas.microsoft.com/office/drawing/2014/main" id="{258921E6-16DA-42FC-9833-60D9DE68719D}"/>
            </a:ext>
          </a:extLst>
        </xdr:cNvPr>
        <xdr:cNvSpPr txBox="1"/>
      </xdr:nvSpPr>
      <xdr:spPr>
        <a:xfrm>
          <a:off x="177762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38" name="n_3mainValue【児童館】&#10;一人当たり面積">
          <a:extLst>
            <a:ext uri="{FF2B5EF4-FFF2-40B4-BE49-F238E27FC236}">
              <a16:creationId xmlns:a16="http://schemas.microsoft.com/office/drawing/2014/main" id="{FF5683AC-D4A5-4647-B75A-38FD71D46ACA}"/>
            </a:ext>
          </a:extLst>
        </xdr:cNvPr>
        <xdr:cNvSpPr txBox="1"/>
      </xdr:nvSpPr>
      <xdr:spPr>
        <a:xfrm>
          <a:off x="170015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39" name="n_4mainValue【児童館】&#10;一人当たり面積">
          <a:extLst>
            <a:ext uri="{FF2B5EF4-FFF2-40B4-BE49-F238E27FC236}">
              <a16:creationId xmlns:a16="http://schemas.microsoft.com/office/drawing/2014/main" id="{93948161-FD8E-4EF8-AD3E-B167BFD77884}"/>
            </a:ext>
          </a:extLst>
        </xdr:cNvPr>
        <xdr:cNvSpPr txBox="1"/>
      </xdr:nvSpPr>
      <xdr:spPr>
        <a:xfrm>
          <a:off x="162268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A28FF4C-346C-4E5F-8BAA-6F10A5AEE6C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804A6E56-CDBD-46BF-BB14-8F5E68BB71A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4CAABDE-139F-42D1-AFC5-BC8BEB74825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1A57D62-9E04-49AD-A086-E0A4E94ADC4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4F223F1-6443-4226-9083-D6E3BBC3FAB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ED74717-F97B-4523-B26B-4747C3F8F6E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4F2ECD4-60A7-443C-9FCF-CCDB07E6E8B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6E535CB-F520-4072-809C-7188126C1DB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448A706-ED64-4D0B-8A2F-C3EAA37DA9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BBAFEAA-C7A8-4C7A-9611-1885E8527DD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726557D-7590-449C-BD36-35BBC46DEA0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A606967-5A69-4C63-B9B2-5F4E4CCA98C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EF63424A-F105-4F30-8D9E-067E40BA829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605D9A50-4B02-405C-95C5-8BD3206ACDA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6359C3F9-FC53-417F-98B4-AB555A37CB4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FD39350-2F4C-44BD-9071-6573F4992B8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D2DB5C5-16A4-4ED6-ADE7-1ECD2D3628C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1DBBCBD-719F-458D-8A09-E0271228612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43DEF1C4-6BD6-418E-86CC-EBD85CE634E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B1604CE4-2C5B-4B65-9EDF-9D8A78C1891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A8D09BE-0BA2-42D5-BD84-88A9FEB0C15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47BE71C-7ADA-439D-B32D-5CF18EB8446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98100935-7FDA-4295-910C-F2265F2962F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D666FBC0-1D6B-4DE4-8711-68A2091AC2B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21CC9C8-9333-4DAF-B03C-76D10DD4E53E}"/>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1C4F14B4-2963-4F96-93D7-E6D527071A69}"/>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ECD21C45-FF8E-45AE-9270-B52A0CEB201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CCB79938-2470-4268-A067-08E01EBBE58D}"/>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374E48CB-D4D0-493D-88E1-8F110EC093E4}"/>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5692E4D0-CA8E-425E-BADA-35D7CE199BFC}"/>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075360D1-96D1-4D57-B077-D0E8AAE45899}"/>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41B484D2-1B0C-497A-BDF8-69EDCF739C8D}"/>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F9CD2A07-6AC1-4A9A-96C9-7E9AC51F60C2}"/>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736CA4A1-6B93-4C72-8C1D-415C2E5F2BC2}"/>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BCC90DDE-D5BD-4AAA-BABF-A395AC4CF61E}"/>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ADA1222-9C40-4E79-BA59-3F32BC08878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B80064C-79BF-4803-A61C-AA7CBFB26AE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0BB2260-4EA1-4856-8D06-1CBCAD39330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612A0E0-C69E-468F-AC76-C61C021E09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5007765-2165-4E91-82B2-3881769719C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69214</xdr:rowOff>
    </xdr:from>
    <xdr:to>
      <xdr:col>85</xdr:col>
      <xdr:colOff>177800</xdr:colOff>
      <xdr:row>106</xdr:row>
      <xdr:rowOff>170814</xdr:rowOff>
    </xdr:to>
    <xdr:sp macro="" textlink="">
      <xdr:nvSpPr>
        <xdr:cNvPr id="780" name="楕円 779">
          <a:extLst>
            <a:ext uri="{FF2B5EF4-FFF2-40B4-BE49-F238E27FC236}">
              <a16:creationId xmlns:a16="http://schemas.microsoft.com/office/drawing/2014/main" id="{6918A8C9-9C0B-4587-B384-F07A5C8CB201}"/>
            </a:ext>
          </a:extLst>
        </xdr:cNvPr>
        <xdr:cNvSpPr/>
      </xdr:nvSpPr>
      <xdr:spPr>
        <a:xfrm>
          <a:off x="14325600" y="178390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47641</xdr:rowOff>
    </xdr:from>
    <xdr:ext cx="405111" cy="259045"/>
    <xdr:sp macro="" textlink="">
      <xdr:nvSpPr>
        <xdr:cNvPr id="781" name="【公民館】&#10;有形固定資産減価償却率該当値テキスト">
          <a:extLst>
            <a:ext uri="{FF2B5EF4-FFF2-40B4-BE49-F238E27FC236}">
              <a16:creationId xmlns:a16="http://schemas.microsoft.com/office/drawing/2014/main" id="{071E6908-1CDF-4864-A641-472F23812533}"/>
            </a:ext>
          </a:extLst>
        </xdr:cNvPr>
        <xdr:cNvSpPr txBox="1"/>
      </xdr:nvSpPr>
      <xdr:spPr>
        <a:xfrm>
          <a:off x="14414500"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42545</xdr:rowOff>
    </xdr:from>
    <xdr:to>
      <xdr:col>81</xdr:col>
      <xdr:colOff>101600</xdr:colOff>
      <xdr:row>106</xdr:row>
      <xdr:rowOff>144145</xdr:rowOff>
    </xdr:to>
    <xdr:sp macro="" textlink="">
      <xdr:nvSpPr>
        <xdr:cNvPr id="782" name="楕円 781">
          <a:extLst>
            <a:ext uri="{FF2B5EF4-FFF2-40B4-BE49-F238E27FC236}">
              <a16:creationId xmlns:a16="http://schemas.microsoft.com/office/drawing/2014/main" id="{ED230F99-1EAB-4A27-9C61-97129E32152E}"/>
            </a:ext>
          </a:extLst>
        </xdr:cNvPr>
        <xdr:cNvSpPr/>
      </xdr:nvSpPr>
      <xdr:spPr>
        <a:xfrm>
          <a:off x="1357884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93345</xdr:rowOff>
    </xdr:from>
    <xdr:to>
      <xdr:col>85</xdr:col>
      <xdr:colOff>127000</xdr:colOff>
      <xdr:row>106</xdr:row>
      <xdr:rowOff>120014</xdr:rowOff>
    </xdr:to>
    <xdr:cxnSp macro="">
      <xdr:nvCxnSpPr>
        <xdr:cNvPr id="783" name="直線コネクタ 782">
          <a:extLst>
            <a:ext uri="{FF2B5EF4-FFF2-40B4-BE49-F238E27FC236}">
              <a16:creationId xmlns:a16="http://schemas.microsoft.com/office/drawing/2014/main" id="{097443CC-2110-4717-8958-626B891D837A}"/>
            </a:ext>
          </a:extLst>
        </xdr:cNvPr>
        <xdr:cNvCxnSpPr/>
      </xdr:nvCxnSpPr>
      <xdr:spPr>
        <a:xfrm>
          <a:off x="13629640" y="17863185"/>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53975</xdr:rowOff>
    </xdr:from>
    <xdr:to>
      <xdr:col>76</xdr:col>
      <xdr:colOff>165100</xdr:colOff>
      <xdr:row>106</xdr:row>
      <xdr:rowOff>155575</xdr:rowOff>
    </xdr:to>
    <xdr:sp macro="" textlink="">
      <xdr:nvSpPr>
        <xdr:cNvPr id="784" name="楕円 783">
          <a:extLst>
            <a:ext uri="{FF2B5EF4-FFF2-40B4-BE49-F238E27FC236}">
              <a16:creationId xmlns:a16="http://schemas.microsoft.com/office/drawing/2014/main" id="{BA4E23C6-B191-4293-A455-2A496FE5C585}"/>
            </a:ext>
          </a:extLst>
        </xdr:cNvPr>
        <xdr:cNvSpPr/>
      </xdr:nvSpPr>
      <xdr:spPr>
        <a:xfrm>
          <a:off x="1280414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93345</xdr:rowOff>
    </xdr:from>
    <xdr:to>
      <xdr:col>81</xdr:col>
      <xdr:colOff>50800</xdr:colOff>
      <xdr:row>106</xdr:row>
      <xdr:rowOff>104775</xdr:rowOff>
    </xdr:to>
    <xdr:cxnSp macro="">
      <xdr:nvCxnSpPr>
        <xdr:cNvPr id="785" name="直線コネクタ 784">
          <a:extLst>
            <a:ext uri="{FF2B5EF4-FFF2-40B4-BE49-F238E27FC236}">
              <a16:creationId xmlns:a16="http://schemas.microsoft.com/office/drawing/2014/main" id="{FC31FCF3-1A01-4ADB-A96A-211AA3B9BD04}"/>
            </a:ext>
          </a:extLst>
        </xdr:cNvPr>
        <xdr:cNvCxnSpPr/>
      </xdr:nvCxnSpPr>
      <xdr:spPr>
        <a:xfrm flipV="1">
          <a:off x="12854940" y="1786318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786" name="楕円 785">
          <a:extLst>
            <a:ext uri="{FF2B5EF4-FFF2-40B4-BE49-F238E27FC236}">
              <a16:creationId xmlns:a16="http://schemas.microsoft.com/office/drawing/2014/main" id="{0BC72741-E1CE-403B-8ED3-F457A4E1AC4A}"/>
            </a:ext>
          </a:extLst>
        </xdr:cNvPr>
        <xdr:cNvSpPr/>
      </xdr:nvSpPr>
      <xdr:spPr>
        <a:xfrm>
          <a:off x="12029440" y="17797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106</xdr:row>
      <xdr:rowOff>104775</xdr:rowOff>
    </xdr:to>
    <xdr:cxnSp macro="">
      <xdr:nvCxnSpPr>
        <xdr:cNvPr id="787" name="直線コネクタ 786">
          <a:extLst>
            <a:ext uri="{FF2B5EF4-FFF2-40B4-BE49-F238E27FC236}">
              <a16:creationId xmlns:a16="http://schemas.microsoft.com/office/drawing/2014/main" id="{F81A3A0C-F4A6-4E78-9AA4-7BC334C241A2}"/>
            </a:ext>
          </a:extLst>
        </xdr:cNvPr>
        <xdr:cNvCxnSpPr/>
      </xdr:nvCxnSpPr>
      <xdr:spPr>
        <a:xfrm>
          <a:off x="12072620" y="178479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166370</xdr:rowOff>
    </xdr:from>
    <xdr:to>
      <xdr:col>67</xdr:col>
      <xdr:colOff>101600</xdr:colOff>
      <xdr:row>106</xdr:row>
      <xdr:rowOff>96520</xdr:rowOff>
    </xdr:to>
    <xdr:sp macro="" textlink="">
      <xdr:nvSpPr>
        <xdr:cNvPr id="788" name="楕円 787">
          <a:extLst>
            <a:ext uri="{FF2B5EF4-FFF2-40B4-BE49-F238E27FC236}">
              <a16:creationId xmlns:a16="http://schemas.microsoft.com/office/drawing/2014/main" id="{194AAAB9-14D7-4D6B-95B0-CF2C39FC81ED}"/>
            </a:ext>
          </a:extLst>
        </xdr:cNvPr>
        <xdr:cNvSpPr/>
      </xdr:nvSpPr>
      <xdr:spPr>
        <a:xfrm>
          <a:off x="11231880" y="177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45720</xdr:rowOff>
    </xdr:from>
    <xdr:to>
      <xdr:col>71</xdr:col>
      <xdr:colOff>177800</xdr:colOff>
      <xdr:row>106</xdr:row>
      <xdr:rowOff>78105</xdr:rowOff>
    </xdr:to>
    <xdr:cxnSp macro="">
      <xdr:nvCxnSpPr>
        <xdr:cNvPr id="789" name="直線コネクタ 788">
          <a:extLst>
            <a:ext uri="{FF2B5EF4-FFF2-40B4-BE49-F238E27FC236}">
              <a16:creationId xmlns:a16="http://schemas.microsoft.com/office/drawing/2014/main" id="{D5CDDCBC-8006-4F95-9E62-E81226701111}"/>
            </a:ext>
          </a:extLst>
        </xdr:cNvPr>
        <xdr:cNvCxnSpPr/>
      </xdr:nvCxnSpPr>
      <xdr:spPr>
        <a:xfrm>
          <a:off x="11282680" y="178155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0EC9C6D7-5D37-4666-99C9-CA5E6F773108}"/>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7D3A3468-FF0E-4E64-AAF8-310BDA1381C0}"/>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203329AD-22BC-429E-ACAE-6E1F0159ABEF}"/>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3396A783-3B88-4A01-B515-22EBC28832E3}"/>
            </a:ext>
          </a:extLst>
        </xdr:cNvPr>
        <xdr:cNvSpPr txBox="1"/>
      </xdr:nvSpPr>
      <xdr:spPr>
        <a:xfrm>
          <a:off x="1110298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135272</xdr:rowOff>
    </xdr:from>
    <xdr:ext cx="405111" cy="259045"/>
    <xdr:sp macro="" textlink="">
      <xdr:nvSpPr>
        <xdr:cNvPr id="794" name="n_1mainValue【公民館】&#10;有形固定資産減価償却率">
          <a:extLst>
            <a:ext uri="{FF2B5EF4-FFF2-40B4-BE49-F238E27FC236}">
              <a16:creationId xmlns:a16="http://schemas.microsoft.com/office/drawing/2014/main" id="{840E5719-115C-433F-A1E7-364D6E0A376A}"/>
            </a:ext>
          </a:extLst>
        </xdr:cNvPr>
        <xdr:cNvSpPr txBox="1"/>
      </xdr:nvSpPr>
      <xdr:spPr>
        <a:xfrm>
          <a:off x="13437244" y="1790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146702</xdr:rowOff>
    </xdr:from>
    <xdr:ext cx="405111" cy="259045"/>
    <xdr:sp macro="" textlink="">
      <xdr:nvSpPr>
        <xdr:cNvPr id="795" name="n_2mainValue【公民館】&#10;有形固定資産減価償却率">
          <a:extLst>
            <a:ext uri="{FF2B5EF4-FFF2-40B4-BE49-F238E27FC236}">
              <a16:creationId xmlns:a16="http://schemas.microsoft.com/office/drawing/2014/main" id="{1BFCB237-1EEE-45A6-A8EC-F19C4ED929C5}"/>
            </a:ext>
          </a:extLst>
        </xdr:cNvPr>
        <xdr:cNvSpPr txBox="1"/>
      </xdr:nvSpPr>
      <xdr:spPr>
        <a:xfrm>
          <a:off x="12675244" y="179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796" name="n_3mainValue【公民館】&#10;有形固定資産減価償却率">
          <a:extLst>
            <a:ext uri="{FF2B5EF4-FFF2-40B4-BE49-F238E27FC236}">
              <a16:creationId xmlns:a16="http://schemas.microsoft.com/office/drawing/2014/main" id="{E3273F63-5888-4F05-8318-8F9B9100D99D}"/>
            </a:ext>
          </a:extLst>
        </xdr:cNvPr>
        <xdr:cNvSpPr txBox="1"/>
      </xdr:nvSpPr>
      <xdr:spPr>
        <a:xfrm>
          <a:off x="119005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87647</xdr:rowOff>
    </xdr:from>
    <xdr:ext cx="405111" cy="259045"/>
    <xdr:sp macro="" textlink="">
      <xdr:nvSpPr>
        <xdr:cNvPr id="797" name="n_4mainValue【公民館】&#10;有形固定資産減価償却率">
          <a:extLst>
            <a:ext uri="{FF2B5EF4-FFF2-40B4-BE49-F238E27FC236}">
              <a16:creationId xmlns:a16="http://schemas.microsoft.com/office/drawing/2014/main" id="{C6FEAC2B-861F-4C3F-8CBA-F635802B9A2E}"/>
            </a:ext>
          </a:extLst>
        </xdr:cNvPr>
        <xdr:cNvSpPr txBox="1"/>
      </xdr:nvSpPr>
      <xdr:spPr>
        <a:xfrm>
          <a:off x="11102984" y="1785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3DB3A48-2B48-47BB-BC5B-F645410A469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60FC2F3-86AD-4336-943B-A80BFA95F7E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9BE5951-4EDD-4EAF-BA9B-014D75E8F6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822ED2C-D26A-4E3D-86C6-AA58F9119B2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6E466DA-867C-4E83-A8EF-B1D9F3D9516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AA632AF-3769-4B50-89D2-841A7D50724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73A6A39-09C6-4318-B0CB-83E5DBDB769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16BF3127-0E5B-4398-91A4-18EADBF990F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970DB0C-5212-47DB-8D72-ADE23779E63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012DDA3-B686-4D54-9449-036DDB4E01A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3A30AD2-5229-480C-87F8-95EDB465F48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3ED425C-8839-42E2-AE23-6D4BC6F2921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BE86ACB0-1725-4DF5-A0AC-9724B5BA537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A167B0F5-CB08-4222-A343-E1A6758D8815}"/>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34856790-12A3-4480-B444-979E147BFBD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E2554C26-7D53-4DE8-8E15-DC8D23C3B90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CD266CAF-7FC5-4006-B521-1DAC85A2FFA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A315A4E6-86BA-45E2-B2E6-46426A413E6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EFB9B237-B343-4159-B24D-29D42A3EA8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9C7E2F01-F12C-4668-A2D2-17E60CD90A9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D95EC6CE-FBDB-4BEB-9A29-7D895BCDD9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C015C67E-BD86-412E-A8D2-0DE60BB8BF2B}"/>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4179DFD5-17DB-4FFB-9DA6-FA04A6BF57FD}"/>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1A0AA5A9-C72D-4804-8E5F-DF07805FB5FB}"/>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E3A5A930-0CA4-42DE-A46E-4B4DA9DEE1CF}"/>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876AB3CE-7CA8-4942-86D9-9F1FF53D5536}"/>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3C1EC525-94F2-4F29-8785-0A0B32BAB237}"/>
            </a:ext>
          </a:extLst>
        </xdr:cNvPr>
        <xdr:cNvSpPr txBox="1"/>
      </xdr:nvSpPr>
      <xdr:spPr>
        <a:xfrm>
          <a:off x="19547840" y="1758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4F015367-D97C-4196-84D1-F1A2168B4ACF}"/>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5FB5043-64B6-48EE-A872-D744BA670105}"/>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24FEFC8E-197C-4038-B828-BD00C9A3BB15}"/>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8" name="フローチャート: 判断 827">
          <a:extLst>
            <a:ext uri="{FF2B5EF4-FFF2-40B4-BE49-F238E27FC236}">
              <a16:creationId xmlns:a16="http://schemas.microsoft.com/office/drawing/2014/main" id="{670FB475-E29B-49D3-88CA-A5EDC00D0E50}"/>
            </a:ext>
          </a:extLst>
        </xdr:cNvPr>
        <xdr:cNvSpPr/>
      </xdr:nvSpPr>
      <xdr:spPr>
        <a:xfrm>
          <a:off x="1716278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9" name="フローチャート: 判断 828">
          <a:extLst>
            <a:ext uri="{FF2B5EF4-FFF2-40B4-BE49-F238E27FC236}">
              <a16:creationId xmlns:a16="http://schemas.microsoft.com/office/drawing/2014/main" id="{BAD6584D-AA7E-40E1-BDE0-6EACB1519BC6}"/>
            </a:ext>
          </a:extLst>
        </xdr:cNvPr>
        <xdr:cNvSpPr/>
      </xdr:nvSpPr>
      <xdr:spPr>
        <a:xfrm>
          <a:off x="16388080" y="17641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30FE310-53E4-41DD-8170-80ECCE787D9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B28A376-4BF1-455F-BA1A-0031A3CD5B2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ECF825C-2D12-4687-A476-43B1C3E052A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27127DE-2FC5-4712-B372-B289E896559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D2C36CE-5D39-4394-8FD5-A0E5EFE9C27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57404</xdr:rowOff>
    </xdr:from>
    <xdr:to>
      <xdr:col>116</xdr:col>
      <xdr:colOff>114300</xdr:colOff>
      <xdr:row>106</xdr:row>
      <xdr:rowOff>159004</xdr:rowOff>
    </xdr:to>
    <xdr:sp macro="" textlink="">
      <xdr:nvSpPr>
        <xdr:cNvPr id="835" name="楕円 834">
          <a:extLst>
            <a:ext uri="{FF2B5EF4-FFF2-40B4-BE49-F238E27FC236}">
              <a16:creationId xmlns:a16="http://schemas.microsoft.com/office/drawing/2014/main" id="{936F4730-2641-49C9-B9B1-97D6BBCEAF42}"/>
            </a:ext>
          </a:extLst>
        </xdr:cNvPr>
        <xdr:cNvSpPr/>
      </xdr:nvSpPr>
      <xdr:spPr>
        <a:xfrm>
          <a:off x="19458940" y="17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35831</xdr:rowOff>
    </xdr:from>
    <xdr:ext cx="469744" cy="259045"/>
    <xdr:sp macro="" textlink="">
      <xdr:nvSpPr>
        <xdr:cNvPr id="836" name="【公民館】&#10;一人当たり面積該当値テキスト">
          <a:extLst>
            <a:ext uri="{FF2B5EF4-FFF2-40B4-BE49-F238E27FC236}">
              <a16:creationId xmlns:a16="http://schemas.microsoft.com/office/drawing/2014/main" id="{088EE175-1873-4446-BF13-C99A6E795716}"/>
            </a:ext>
          </a:extLst>
        </xdr:cNvPr>
        <xdr:cNvSpPr txBox="1"/>
      </xdr:nvSpPr>
      <xdr:spPr>
        <a:xfrm>
          <a:off x="19547840"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837" name="楕円 836">
          <a:extLst>
            <a:ext uri="{FF2B5EF4-FFF2-40B4-BE49-F238E27FC236}">
              <a16:creationId xmlns:a16="http://schemas.microsoft.com/office/drawing/2014/main" id="{49C15DAC-6947-47CA-8C34-6668AEA9D977}"/>
            </a:ext>
          </a:extLst>
        </xdr:cNvPr>
        <xdr:cNvSpPr/>
      </xdr:nvSpPr>
      <xdr:spPr>
        <a:xfrm>
          <a:off x="18735040" y="178272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108204</xdr:rowOff>
    </xdr:from>
    <xdr:to>
      <xdr:col>116</xdr:col>
      <xdr:colOff>63500</xdr:colOff>
      <xdr:row>106</xdr:row>
      <xdr:rowOff>108204</xdr:rowOff>
    </xdr:to>
    <xdr:cxnSp macro="">
      <xdr:nvCxnSpPr>
        <xdr:cNvPr id="838" name="直線コネクタ 837">
          <a:extLst>
            <a:ext uri="{FF2B5EF4-FFF2-40B4-BE49-F238E27FC236}">
              <a16:creationId xmlns:a16="http://schemas.microsoft.com/office/drawing/2014/main" id="{56CBCAFF-3F1E-4443-8A0F-1AB9BD306AB0}"/>
            </a:ext>
          </a:extLst>
        </xdr:cNvPr>
        <xdr:cNvCxnSpPr/>
      </xdr:nvCxnSpPr>
      <xdr:spPr>
        <a:xfrm>
          <a:off x="18778220" y="1787804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39" name="楕円 838">
          <a:extLst>
            <a:ext uri="{FF2B5EF4-FFF2-40B4-BE49-F238E27FC236}">
              <a16:creationId xmlns:a16="http://schemas.microsoft.com/office/drawing/2014/main" id="{14801EEB-DB16-44E2-B8D1-FB4F1F5FD073}"/>
            </a:ext>
          </a:extLst>
        </xdr:cNvPr>
        <xdr:cNvSpPr/>
      </xdr:nvSpPr>
      <xdr:spPr>
        <a:xfrm>
          <a:off x="1793748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108204</xdr:rowOff>
    </xdr:from>
    <xdr:to>
      <xdr:col>111</xdr:col>
      <xdr:colOff>177800</xdr:colOff>
      <xdr:row>106</xdr:row>
      <xdr:rowOff>110489</xdr:rowOff>
    </xdr:to>
    <xdr:cxnSp macro="">
      <xdr:nvCxnSpPr>
        <xdr:cNvPr id="840" name="直線コネクタ 839">
          <a:extLst>
            <a:ext uri="{FF2B5EF4-FFF2-40B4-BE49-F238E27FC236}">
              <a16:creationId xmlns:a16="http://schemas.microsoft.com/office/drawing/2014/main" id="{E2D0DEB8-BEC0-4BA5-A0CE-6ED8F9B445F4}"/>
            </a:ext>
          </a:extLst>
        </xdr:cNvPr>
        <xdr:cNvCxnSpPr/>
      </xdr:nvCxnSpPr>
      <xdr:spPr>
        <a:xfrm flipV="1">
          <a:off x="17988280" y="1787804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841" name="楕円 840">
          <a:extLst>
            <a:ext uri="{FF2B5EF4-FFF2-40B4-BE49-F238E27FC236}">
              <a16:creationId xmlns:a16="http://schemas.microsoft.com/office/drawing/2014/main" id="{EB1B7DCF-B5B0-4AB6-B06F-21F97293702A}"/>
            </a:ext>
          </a:extLst>
        </xdr:cNvPr>
        <xdr:cNvSpPr/>
      </xdr:nvSpPr>
      <xdr:spPr>
        <a:xfrm>
          <a:off x="17162780" y="178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115063</xdr:rowOff>
    </xdr:to>
    <xdr:cxnSp macro="">
      <xdr:nvCxnSpPr>
        <xdr:cNvPr id="842" name="直線コネクタ 841">
          <a:extLst>
            <a:ext uri="{FF2B5EF4-FFF2-40B4-BE49-F238E27FC236}">
              <a16:creationId xmlns:a16="http://schemas.microsoft.com/office/drawing/2014/main" id="{CA3F448D-7FB0-4640-8E36-4B9671068DCE}"/>
            </a:ext>
          </a:extLst>
        </xdr:cNvPr>
        <xdr:cNvCxnSpPr/>
      </xdr:nvCxnSpPr>
      <xdr:spPr>
        <a:xfrm flipV="1">
          <a:off x="17213580" y="17880329"/>
          <a:ext cx="7747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843" name="楕円 842">
          <a:extLst>
            <a:ext uri="{FF2B5EF4-FFF2-40B4-BE49-F238E27FC236}">
              <a16:creationId xmlns:a16="http://schemas.microsoft.com/office/drawing/2014/main" id="{E4903271-EE47-454B-9CD0-5826B3AC703E}"/>
            </a:ext>
          </a:extLst>
        </xdr:cNvPr>
        <xdr:cNvSpPr/>
      </xdr:nvSpPr>
      <xdr:spPr>
        <a:xfrm>
          <a:off x="16388080" y="17836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115063</xdr:rowOff>
    </xdr:from>
    <xdr:to>
      <xdr:col>102</xdr:col>
      <xdr:colOff>114300</xdr:colOff>
      <xdr:row>106</xdr:row>
      <xdr:rowOff>117348</xdr:rowOff>
    </xdr:to>
    <xdr:cxnSp macro="">
      <xdr:nvCxnSpPr>
        <xdr:cNvPr id="844" name="直線コネクタ 843">
          <a:extLst>
            <a:ext uri="{FF2B5EF4-FFF2-40B4-BE49-F238E27FC236}">
              <a16:creationId xmlns:a16="http://schemas.microsoft.com/office/drawing/2014/main" id="{48A7CA56-792D-4543-A3A5-D4A246F42F75}"/>
            </a:ext>
          </a:extLst>
        </xdr:cNvPr>
        <xdr:cNvCxnSpPr/>
      </xdr:nvCxnSpPr>
      <xdr:spPr>
        <a:xfrm flipV="1">
          <a:off x="16431260" y="17884903"/>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731009E1-7E8D-46CA-AC82-DC8B5D99F751}"/>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F8EF9020-23E1-4C11-9A20-7FCF529ED575}"/>
            </a:ext>
          </a:extLst>
        </xdr:cNvPr>
        <xdr:cNvSpPr txBox="1"/>
      </xdr:nvSpPr>
      <xdr:spPr>
        <a:xfrm>
          <a:off x="177762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47" name="n_3aveValue【公民館】&#10;一人当たり面積">
          <a:extLst>
            <a:ext uri="{FF2B5EF4-FFF2-40B4-BE49-F238E27FC236}">
              <a16:creationId xmlns:a16="http://schemas.microsoft.com/office/drawing/2014/main" id="{0D150F8F-3AD4-4B95-8465-11E4893AF559}"/>
            </a:ext>
          </a:extLst>
        </xdr:cNvPr>
        <xdr:cNvSpPr txBox="1"/>
      </xdr:nvSpPr>
      <xdr:spPr>
        <a:xfrm>
          <a:off x="17001567" y="174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8" name="n_4aveValue【公民館】&#10;一人当たり面積">
          <a:extLst>
            <a:ext uri="{FF2B5EF4-FFF2-40B4-BE49-F238E27FC236}">
              <a16:creationId xmlns:a16="http://schemas.microsoft.com/office/drawing/2014/main" id="{734E53C2-A4C6-4B26-BEC7-582CEE022459}"/>
            </a:ext>
          </a:extLst>
        </xdr:cNvPr>
        <xdr:cNvSpPr txBox="1"/>
      </xdr:nvSpPr>
      <xdr:spPr>
        <a:xfrm>
          <a:off x="16226867" y="174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849" name="n_1mainValue【公民館】&#10;一人当たり面積">
          <a:extLst>
            <a:ext uri="{FF2B5EF4-FFF2-40B4-BE49-F238E27FC236}">
              <a16:creationId xmlns:a16="http://schemas.microsoft.com/office/drawing/2014/main" id="{8BACFC4A-B86E-41F5-B733-866CCC44FAE5}"/>
            </a:ext>
          </a:extLst>
        </xdr:cNvPr>
        <xdr:cNvSpPr txBox="1"/>
      </xdr:nvSpPr>
      <xdr:spPr>
        <a:xfrm>
          <a:off x="1856112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50" name="n_2mainValue【公民館】&#10;一人当たり面積">
          <a:extLst>
            <a:ext uri="{FF2B5EF4-FFF2-40B4-BE49-F238E27FC236}">
              <a16:creationId xmlns:a16="http://schemas.microsoft.com/office/drawing/2014/main" id="{07430419-3A9B-4FF8-ABA2-21FF94B6413E}"/>
            </a:ext>
          </a:extLst>
        </xdr:cNvPr>
        <xdr:cNvSpPr txBox="1"/>
      </xdr:nvSpPr>
      <xdr:spPr>
        <a:xfrm>
          <a:off x="177762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156990</xdr:rowOff>
    </xdr:from>
    <xdr:ext cx="469744" cy="259045"/>
    <xdr:sp macro="" textlink="">
      <xdr:nvSpPr>
        <xdr:cNvPr id="851" name="n_3mainValue【公民館】&#10;一人当たり面積">
          <a:extLst>
            <a:ext uri="{FF2B5EF4-FFF2-40B4-BE49-F238E27FC236}">
              <a16:creationId xmlns:a16="http://schemas.microsoft.com/office/drawing/2014/main" id="{6593F1F8-D455-474B-B645-A2B58E913D9B}"/>
            </a:ext>
          </a:extLst>
        </xdr:cNvPr>
        <xdr:cNvSpPr txBox="1"/>
      </xdr:nvSpPr>
      <xdr:spPr>
        <a:xfrm>
          <a:off x="17001567" y="1792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852" name="n_4mainValue【公民館】&#10;一人当たり面積">
          <a:extLst>
            <a:ext uri="{FF2B5EF4-FFF2-40B4-BE49-F238E27FC236}">
              <a16:creationId xmlns:a16="http://schemas.microsoft.com/office/drawing/2014/main" id="{D46EDFCC-5D98-48E8-84B2-02AB3CD19C60}"/>
            </a:ext>
          </a:extLst>
        </xdr:cNvPr>
        <xdr:cNvSpPr txBox="1"/>
      </xdr:nvSpPr>
      <xdr:spPr>
        <a:xfrm>
          <a:off x="162268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2F2882B4-7AA8-4B4D-AE9E-809E8581658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AE2B78D-1DD6-4D4A-A691-B318292AFFE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399C969-6CE9-4782-BF29-2633FDAC44E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有形固定資産減価償却率が類似団体より高いのは「公民館」と「学校施設」である。「公民館」の全</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施設のうち</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施設は昭和</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40</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年代から昭和</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年代に整備されており、老朽化が進んでいる。学校施設についても、</a:t>
          </a:r>
          <a:r>
            <a:rPr lang="ja-JP" altLang="en-US" sz="12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令和３年度に改修・増築を行い一部の小中学校を統合したものの、大</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半は</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昭和</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45</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年から昭和</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56</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年に建築されているため、今後は施設の更新時期が集中すると予測される。小中学校については、建て替えではなく</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「公共施設等総合管理計画」に基づいた</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長寿命化工事を基本と</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ライフサイクルコストの縮減および平準化を図っていく。</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一方、一人当たり面積に関しては、「認定こども園・幼稚園・保育所」が他の施設よりも</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が、要因は認可保育所および幼稚園のすべてが公設運営されているためである。本巣市人口ビジョンによると、</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年少</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人口は</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2050</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年には</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2020</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年の約</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95.2</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％に減少すると予測されて</a:t>
          </a:r>
          <a:r>
            <a:rPr lang="ja-JP" altLang="en-US" sz="12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おり、今後少子化が進行することが見込まれるため</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適正な施設保有量を目指していく。</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EDAE32-8980-4175-B852-D100103B12B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D96ACA-32ED-49C7-A546-93A2413C85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77A017-B166-4D1D-81DB-A39FBFF6406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B7BBAD-AD44-456A-AE04-1AFCFA50208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E5F4DC-2B37-4342-A9C7-A8F2FEDF1CC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C40F1-9055-45D1-9151-8A7953C5BE2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EC88CB-1E88-4875-A0DE-DB4BE8197C2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421B68-35EE-40F8-895F-89226FDECF7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2A9B69-16BF-4611-89E1-2F43DB84822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67B60F-33D4-413C-BC16-A164BB4A198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ECC3F6-D6D3-4731-AA85-12BC1D9EC0F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0A0A7A-F464-4E6F-978E-6C864D1CF53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0F738B-2BD7-4D9B-99CF-33DF5AB9E12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14E06E-433D-41BF-A181-CE212C0EE39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20BE4D-C421-437D-8A41-D597692ED72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067586-7655-4EDE-BB73-21D188BAB5C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47E051-D6AA-41C0-9B21-076D95CBE2F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578D76-52A8-4359-AD12-440B80204CE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D08558-D347-4CE2-AFE5-B4AE055A3F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51EC1B-26A0-4C9C-8A78-4AA3817BEBE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CEAD6D-B585-474E-A960-0A2805DB618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E0CD25-0A2E-4EF2-BF6B-79C7E6B815D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936084-9899-4722-A657-72545480368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674A4C-B832-41DD-BF78-071A6D8CA88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38C232-8AFA-4EC1-A250-DB1CC3F3927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4DE530-CD2E-4F8E-B07F-C83E05CD647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78FFC3-FCA3-4F27-8BEA-BEB7CFA61F3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1F8C4F-32BA-4B20-98B7-EE048C69C83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060F0C-F89A-44B1-95FD-8533D4C62B1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8F8E97-F09B-421B-B019-C63D3B8CEA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230044-E1DD-4813-973D-33AACFD9470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8D3C5F-5507-4A95-A3F7-45019D58696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D17A74-4C14-486B-9280-F4DB36DE80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436914-808D-4091-8709-77C426CFCA9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1C7173-3EA2-4AF3-B295-F52CEE43EA5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D5D91D-BE4D-418D-AA07-DD5B4D78898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FE0A7A-25B5-4A5D-A8BE-D17E2C6324E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18947A-4A8A-43A1-A79F-F0977E22D19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FCAC23-877A-44FB-AD15-FF74F95CED7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A5601A-B8AB-4F73-B191-420A5AC593C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77C7255-4F9F-491E-BC1B-4105CF4B8A1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082E29-D8D3-48C1-92AE-C7E0A6851A4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D7E261A-3FB8-4347-A910-AECA63245F8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40CEEB-DE90-4A9C-91F6-14516F31AD8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DC8FCF-95D7-4C93-BD6F-520F7F883D8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6FFF0C-781D-42C9-B450-CB0675B51D6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E2E42C0-E0E1-4A3C-97EC-08771469DB4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5BA2DB1-761F-4A0A-8AE5-A059A0CCF69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3AF5D6D-8D82-4AF5-8D6A-2D6C9E07354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8EDE8A-AFF0-4128-B3F5-08A9BAEEC0C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410886-5FBD-4291-A7E4-5C5D55839CD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17DB1DC-CC6E-43FE-9DD0-EE1FE7CB37D9}"/>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4A1672-83AB-47D2-B3B4-BE2BB7060A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ACB76C7-50A6-48E3-9DF3-775884F5904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33D88E8-B3EC-44BF-812B-4F7280F383B8}"/>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3574FC3-3BE4-4554-8E8D-8827BC206890}"/>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37CA981-1F50-45A2-8383-8B2E22ADDC74}"/>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B1AFD5F-2A4D-4474-818A-3FF7690AE356}"/>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BC3DE1A-0901-45F5-8F90-E1719932EE9B}"/>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EF33D989-6F66-47EB-9646-C3005F030699}"/>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4AF598CD-06AA-456D-8A40-C40F1721609B}"/>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836122C-6B92-4079-8C4F-5C4AB0BD4807}"/>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81AB011F-CBAE-46F5-97AA-AE163FFCB44C}"/>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41910</xdr:rowOff>
    </xdr:from>
    <xdr:to>
      <xdr:col>10</xdr:col>
      <xdr:colOff>165100</xdr:colOff>
      <xdr:row>36</xdr:row>
      <xdr:rowOff>143510</xdr:rowOff>
    </xdr:to>
    <xdr:sp macro="" textlink="">
      <xdr:nvSpPr>
        <xdr:cNvPr id="65" name="フローチャート: 判断 64">
          <a:extLst>
            <a:ext uri="{FF2B5EF4-FFF2-40B4-BE49-F238E27FC236}">
              <a16:creationId xmlns:a16="http://schemas.microsoft.com/office/drawing/2014/main" id="{EA4C4392-6D1B-40D6-8B94-D50D3BC1A1F8}"/>
            </a:ext>
          </a:extLst>
        </xdr:cNvPr>
        <xdr:cNvSpPr/>
      </xdr:nvSpPr>
      <xdr:spPr>
        <a:xfrm>
          <a:off x="17399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6" name="フローチャート: 判断 65">
          <a:extLst>
            <a:ext uri="{FF2B5EF4-FFF2-40B4-BE49-F238E27FC236}">
              <a16:creationId xmlns:a16="http://schemas.microsoft.com/office/drawing/2014/main" id="{23A593BC-6620-4A04-82ED-866B4CEF4D43}"/>
            </a:ext>
          </a:extLst>
        </xdr:cNvPr>
        <xdr:cNvSpPr/>
      </xdr:nvSpPr>
      <xdr:spPr>
        <a:xfrm>
          <a:off x="96520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BFCC725-8782-4626-8447-0A72C7C711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D8D91F-E216-446C-BE64-5C6038518F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DAEED4-2AA7-4B5E-A023-45A918E9F19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D3CEF2-403D-49B3-9EE5-080F87E340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9EEAF8-93B6-4F32-8F57-CA8E74720D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156210</xdr:rowOff>
    </xdr:from>
    <xdr:to>
      <xdr:col>24</xdr:col>
      <xdr:colOff>114300</xdr:colOff>
      <xdr:row>38</xdr:row>
      <xdr:rowOff>86360</xdr:rowOff>
    </xdr:to>
    <xdr:sp macro="" textlink="">
      <xdr:nvSpPr>
        <xdr:cNvPr id="72" name="楕円 71">
          <a:extLst>
            <a:ext uri="{FF2B5EF4-FFF2-40B4-BE49-F238E27FC236}">
              <a16:creationId xmlns:a16="http://schemas.microsoft.com/office/drawing/2014/main" id="{28D3E0D0-5C84-4028-9F62-AFA748073A24}"/>
            </a:ext>
          </a:extLst>
        </xdr:cNvPr>
        <xdr:cNvSpPr/>
      </xdr:nvSpPr>
      <xdr:spPr>
        <a:xfrm>
          <a:off x="4036060" y="6358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134637</xdr:rowOff>
    </xdr:from>
    <xdr:ext cx="405111" cy="259045"/>
    <xdr:sp macro="" textlink="">
      <xdr:nvSpPr>
        <xdr:cNvPr id="73" name="【図書館】&#10;有形固定資産減価償却率該当値テキスト">
          <a:extLst>
            <a:ext uri="{FF2B5EF4-FFF2-40B4-BE49-F238E27FC236}">
              <a16:creationId xmlns:a16="http://schemas.microsoft.com/office/drawing/2014/main" id="{CA3C394D-6B53-4B99-805F-FE1016252FBF}"/>
            </a:ext>
          </a:extLst>
        </xdr:cNvPr>
        <xdr:cNvSpPr txBox="1"/>
      </xdr:nvSpPr>
      <xdr:spPr>
        <a:xfrm>
          <a:off x="4124960" y="633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4" name="楕円 73">
          <a:extLst>
            <a:ext uri="{FF2B5EF4-FFF2-40B4-BE49-F238E27FC236}">
              <a16:creationId xmlns:a16="http://schemas.microsoft.com/office/drawing/2014/main" id="{CE8C32B8-C362-47D9-A496-020983CB5787}"/>
            </a:ext>
          </a:extLst>
        </xdr:cNvPr>
        <xdr:cNvSpPr/>
      </xdr:nvSpPr>
      <xdr:spPr>
        <a:xfrm>
          <a:off x="3312160" y="633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35560</xdr:rowOff>
    </xdr:to>
    <xdr:cxnSp macro="">
      <xdr:nvCxnSpPr>
        <xdr:cNvPr id="75" name="直線コネクタ 74">
          <a:extLst>
            <a:ext uri="{FF2B5EF4-FFF2-40B4-BE49-F238E27FC236}">
              <a16:creationId xmlns:a16="http://schemas.microsoft.com/office/drawing/2014/main" id="{CFAEC591-D933-4482-AF14-F4BC37001189}"/>
            </a:ext>
          </a:extLst>
        </xdr:cNvPr>
        <xdr:cNvCxnSpPr/>
      </xdr:nvCxnSpPr>
      <xdr:spPr>
        <a:xfrm>
          <a:off x="3355340" y="638556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115570</xdr:rowOff>
    </xdr:from>
    <xdr:to>
      <xdr:col>15</xdr:col>
      <xdr:colOff>101600</xdr:colOff>
      <xdr:row>38</xdr:row>
      <xdr:rowOff>45720</xdr:rowOff>
    </xdr:to>
    <xdr:sp macro="" textlink="">
      <xdr:nvSpPr>
        <xdr:cNvPr id="76" name="楕円 75">
          <a:extLst>
            <a:ext uri="{FF2B5EF4-FFF2-40B4-BE49-F238E27FC236}">
              <a16:creationId xmlns:a16="http://schemas.microsoft.com/office/drawing/2014/main" id="{B413660F-49C5-454E-AD67-96BCEF361177}"/>
            </a:ext>
          </a:extLst>
        </xdr:cNvPr>
        <xdr:cNvSpPr/>
      </xdr:nvSpPr>
      <xdr:spPr>
        <a:xfrm>
          <a:off x="2514600" y="631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166370</xdr:rowOff>
    </xdr:from>
    <xdr:to>
      <xdr:col>19</xdr:col>
      <xdr:colOff>177800</xdr:colOff>
      <xdr:row>38</xdr:row>
      <xdr:rowOff>15240</xdr:rowOff>
    </xdr:to>
    <xdr:cxnSp macro="">
      <xdr:nvCxnSpPr>
        <xdr:cNvPr id="77" name="直線コネクタ 76">
          <a:extLst>
            <a:ext uri="{FF2B5EF4-FFF2-40B4-BE49-F238E27FC236}">
              <a16:creationId xmlns:a16="http://schemas.microsoft.com/office/drawing/2014/main" id="{C8A67751-25DD-4BD5-94E9-FF314976976D}"/>
            </a:ext>
          </a:extLst>
        </xdr:cNvPr>
        <xdr:cNvCxnSpPr/>
      </xdr:nvCxnSpPr>
      <xdr:spPr>
        <a:xfrm>
          <a:off x="2565400" y="6369050"/>
          <a:ext cx="78994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95250</xdr:rowOff>
    </xdr:from>
    <xdr:to>
      <xdr:col>10</xdr:col>
      <xdr:colOff>165100</xdr:colOff>
      <xdr:row>38</xdr:row>
      <xdr:rowOff>25400</xdr:rowOff>
    </xdr:to>
    <xdr:sp macro="" textlink="">
      <xdr:nvSpPr>
        <xdr:cNvPr id="78" name="楕円 77">
          <a:extLst>
            <a:ext uri="{FF2B5EF4-FFF2-40B4-BE49-F238E27FC236}">
              <a16:creationId xmlns:a16="http://schemas.microsoft.com/office/drawing/2014/main" id="{6B888B5F-CCB2-43B6-8463-97F940595D3C}"/>
            </a:ext>
          </a:extLst>
        </xdr:cNvPr>
        <xdr:cNvSpPr/>
      </xdr:nvSpPr>
      <xdr:spPr>
        <a:xfrm>
          <a:off x="1739900" y="629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146050</xdr:rowOff>
    </xdr:from>
    <xdr:to>
      <xdr:col>15</xdr:col>
      <xdr:colOff>50800</xdr:colOff>
      <xdr:row>37</xdr:row>
      <xdr:rowOff>166370</xdr:rowOff>
    </xdr:to>
    <xdr:cxnSp macro="">
      <xdr:nvCxnSpPr>
        <xdr:cNvPr id="79" name="直線コネクタ 78">
          <a:extLst>
            <a:ext uri="{FF2B5EF4-FFF2-40B4-BE49-F238E27FC236}">
              <a16:creationId xmlns:a16="http://schemas.microsoft.com/office/drawing/2014/main" id="{51AFCAD4-3D4E-4C57-BEF6-B2366FB040BD}"/>
            </a:ext>
          </a:extLst>
        </xdr:cNvPr>
        <xdr:cNvCxnSpPr/>
      </xdr:nvCxnSpPr>
      <xdr:spPr>
        <a:xfrm>
          <a:off x="1790700" y="6348730"/>
          <a:ext cx="7747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76200</xdr:rowOff>
    </xdr:from>
    <xdr:to>
      <xdr:col>6</xdr:col>
      <xdr:colOff>38100</xdr:colOff>
      <xdr:row>38</xdr:row>
      <xdr:rowOff>6350</xdr:rowOff>
    </xdr:to>
    <xdr:sp macro="" textlink="">
      <xdr:nvSpPr>
        <xdr:cNvPr id="80" name="楕円 79">
          <a:extLst>
            <a:ext uri="{FF2B5EF4-FFF2-40B4-BE49-F238E27FC236}">
              <a16:creationId xmlns:a16="http://schemas.microsoft.com/office/drawing/2014/main" id="{6CBB7DD8-A453-4CD6-A16A-E709D5F8B0A6}"/>
            </a:ext>
          </a:extLst>
        </xdr:cNvPr>
        <xdr:cNvSpPr/>
      </xdr:nvSpPr>
      <xdr:spPr>
        <a:xfrm>
          <a:off x="965200" y="6278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127000</xdr:rowOff>
    </xdr:from>
    <xdr:to>
      <xdr:col>10</xdr:col>
      <xdr:colOff>114300</xdr:colOff>
      <xdr:row>37</xdr:row>
      <xdr:rowOff>146050</xdr:rowOff>
    </xdr:to>
    <xdr:cxnSp macro="">
      <xdr:nvCxnSpPr>
        <xdr:cNvPr id="81" name="直線コネクタ 80">
          <a:extLst>
            <a:ext uri="{FF2B5EF4-FFF2-40B4-BE49-F238E27FC236}">
              <a16:creationId xmlns:a16="http://schemas.microsoft.com/office/drawing/2014/main" id="{86FD6664-1A7D-494B-BDB9-2E7302B12B1B}"/>
            </a:ext>
          </a:extLst>
        </xdr:cNvPr>
        <xdr:cNvCxnSpPr/>
      </xdr:nvCxnSpPr>
      <xdr:spPr>
        <a:xfrm>
          <a:off x="1008380" y="63296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72D272A1-74E5-4E35-8E2B-9E7363318BAE}"/>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1A1CBF6D-2596-4FDF-B31E-64C433F6960B}"/>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160037</xdr:rowOff>
    </xdr:from>
    <xdr:ext cx="405111" cy="259045"/>
    <xdr:sp macro="" textlink="">
      <xdr:nvSpPr>
        <xdr:cNvPr id="84" name="n_3aveValue【図書館】&#10;有形固定資産減価償却率">
          <a:extLst>
            <a:ext uri="{FF2B5EF4-FFF2-40B4-BE49-F238E27FC236}">
              <a16:creationId xmlns:a16="http://schemas.microsoft.com/office/drawing/2014/main" id="{64D24CFA-A0A8-45D8-B2A1-D08500B805AB}"/>
            </a:ext>
          </a:extLst>
        </xdr:cNvPr>
        <xdr:cNvSpPr txBox="1"/>
      </xdr:nvSpPr>
      <xdr:spPr>
        <a:xfrm>
          <a:off x="161100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5" name="n_4aveValue【図書館】&#10;有形固定資産減価償却率">
          <a:extLst>
            <a:ext uri="{FF2B5EF4-FFF2-40B4-BE49-F238E27FC236}">
              <a16:creationId xmlns:a16="http://schemas.microsoft.com/office/drawing/2014/main" id="{38C41A43-8363-4DDE-AF56-F1FAA050493C}"/>
            </a:ext>
          </a:extLst>
        </xdr:cNvPr>
        <xdr:cNvSpPr txBox="1"/>
      </xdr:nvSpPr>
      <xdr:spPr>
        <a:xfrm>
          <a:off x="8363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57167</xdr:rowOff>
    </xdr:from>
    <xdr:ext cx="405111" cy="259045"/>
    <xdr:sp macro="" textlink="">
      <xdr:nvSpPr>
        <xdr:cNvPr id="86" name="n_1mainValue【図書館】&#10;有形固定資産減価償却率">
          <a:extLst>
            <a:ext uri="{FF2B5EF4-FFF2-40B4-BE49-F238E27FC236}">
              <a16:creationId xmlns:a16="http://schemas.microsoft.com/office/drawing/2014/main" id="{6E75E09A-A865-40D3-B596-94E8444CC2DB}"/>
            </a:ext>
          </a:extLst>
        </xdr:cNvPr>
        <xdr:cNvSpPr txBox="1"/>
      </xdr:nvSpPr>
      <xdr:spPr>
        <a:xfrm>
          <a:off x="317056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36847</xdr:rowOff>
    </xdr:from>
    <xdr:ext cx="405111" cy="259045"/>
    <xdr:sp macro="" textlink="">
      <xdr:nvSpPr>
        <xdr:cNvPr id="87" name="n_2mainValue【図書館】&#10;有形固定資産減価償却率">
          <a:extLst>
            <a:ext uri="{FF2B5EF4-FFF2-40B4-BE49-F238E27FC236}">
              <a16:creationId xmlns:a16="http://schemas.microsoft.com/office/drawing/2014/main" id="{197B17D8-6E9A-44DC-A4E2-7F7A029B9CEE}"/>
            </a:ext>
          </a:extLst>
        </xdr:cNvPr>
        <xdr:cNvSpPr txBox="1"/>
      </xdr:nvSpPr>
      <xdr:spPr>
        <a:xfrm>
          <a:off x="238570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16527</xdr:rowOff>
    </xdr:from>
    <xdr:ext cx="405111" cy="259045"/>
    <xdr:sp macro="" textlink="">
      <xdr:nvSpPr>
        <xdr:cNvPr id="88" name="n_3mainValue【図書館】&#10;有形固定資産減価償却率">
          <a:extLst>
            <a:ext uri="{FF2B5EF4-FFF2-40B4-BE49-F238E27FC236}">
              <a16:creationId xmlns:a16="http://schemas.microsoft.com/office/drawing/2014/main" id="{ABCA098D-2CDD-48FF-9140-CF04101DDC24}"/>
            </a:ext>
          </a:extLst>
        </xdr:cNvPr>
        <xdr:cNvSpPr txBox="1"/>
      </xdr:nvSpPr>
      <xdr:spPr>
        <a:xfrm>
          <a:off x="161100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168927</xdr:rowOff>
    </xdr:from>
    <xdr:ext cx="405111" cy="259045"/>
    <xdr:sp macro="" textlink="">
      <xdr:nvSpPr>
        <xdr:cNvPr id="89" name="n_4mainValue【図書館】&#10;有形固定資産減価償却率">
          <a:extLst>
            <a:ext uri="{FF2B5EF4-FFF2-40B4-BE49-F238E27FC236}">
              <a16:creationId xmlns:a16="http://schemas.microsoft.com/office/drawing/2014/main" id="{4FBB5014-CA68-49A0-AB60-2825A3F415D4}"/>
            </a:ext>
          </a:extLst>
        </xdr:cNvPr>
        <xdr:cNvSpPr txBox="1"/>
      </xdr:nvSpPr>
      <xdr:spPr>
        <a:xfrm>
          <a:off x="83630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D8E2D51-9A29-4409-8906-0A9B7FABE86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EF58251-434E-4A67-B401-6EFC010595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41AC392-24A6-45A6-B7CF-4BFB1C145AB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DDD481C-87E7-46D2-A0CE-32750B4C9B3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924E95C-3F65-469B-AAB2-528F18468CB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E607FC5-071C-41DC-8BC9-3CCF332DF90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D62ACF7-4588-4824-97E7-DA1F93C946D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8BCA60E-39BC-4A0B-A8AF-BEC2B9D4E0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47C9F7C-2C5F-4AF4-8B18-B985EBF0FAD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C9E99AA-622A-4C33-A605-A747DCCB8C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F9AAB0-509B-4C36-B02E-CB31C826ADC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E36A9EA-D818-4D01-97D2-826A6CE8857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710B46B5-A39E-47E6-8DBD-E7E9146F3FB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73F15FC-1738-4E6F-8E7D-86856D556B2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289AC3B-4822-401D-87EF-1A4AEBEF58D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BCF9A4F-A6C8-4211-970C-F85DC1810C9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4818137-C9A2-4AD6-8493-F735C065D84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4320C19-F488-4836-88C4-B89FB05E7DB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365504E2-A7FE-49F6-A0C0-65F5D5CE882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644289A-9085-47F2-8146-7E6EB162672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D403A40-9E8D-4B45-8E2F-4B3F5E06D95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74B2A64-8A4F-46D6-8495-EDCA20E84A6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7A8FC6B-CEBD-4DF5-B584-369AF03B7E6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9E2DE220-5D43-4851-92F9-05E2A83DD96D}"/>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5388F569-F104-45A1-B400-CD319598325B}"/>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5443F4E0-81EE-4008-A6D8-D81549E3D359}"/>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0EFB223-5AF1-41A9-A460-22D2208C5E20}"/>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22C6A4E0-3513-41EE-BB66-DC76315FA202}"/>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C9757A8F-9FE7-4A96-818F-B7DF056FC3CA}"/>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EFE296B-0FBA-4531-BE72-B1814A32D8EF}"/>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9754617-6CA2-4EAF-8BF2-81CB694795AF}"/>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61B58011-FAC6-46EE-8B01-5962CD37BDA0}"/>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2" name="フローチャート: 判断 121">
          <a:extLst>
            <a:ext uri="{FF2B5EF4-FFF2-40B4-BE49-F238E27FC236}">
              <a16:creationId xmlns:a16="http://schemas.microsoft.com/office/drawing/2014/main" id="{853C688B-5965-460E-B2F8-9F904031CA08}"/>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312D82D5-2C23-48BC-A0B5-CF981F769118}"/>
            </a:ext>
          </a:extLst>
        </xdr:cNvPr>
        <xdr:cNvSpPr/>
      </xdr:nvSpPr>
      <xdr:spPr>
        <a:xfrm>
          <a:off x="60985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EF5C04-9E86-4C49-ACC0-5F0378EF2BC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9FAB7E-71F3-4BDF-8D8B-DBCC8226BE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466CA8-70AF-49BC-8543-C134E1D0EDC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D6BC9E-D9B2-478E-8224-D960F853DFF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E7A15B-78B4-4415-BD86-F747B0D2DDB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C8D592F7-2C08-40CA-B9F0-5292B1944B80}"/>
            </a:ext>
          </a:extLst>
        </xdr:cNvPr>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0" name="【図書館】&#10;一人当たり面積該当値テキスト">
          <a:extLst>
            <a:ext uri="{FF2B5EF4-FFF2-40B4-BE49-F238E27FC236}">
              <a16:creationId xmlns:a16="http://schemas.microsoft.com/office/drawing/2014/main" id="{23A7B27A-0641-4E35-A74F-F2911C5BAA4F}"/>
            </a:ext>
          </a:extLst>
        </xdr:cNvPr>
        <xdr:cNvSpPr txBox="1"/>
      </xdr:nvSpPr>
      <xdr:spPr>
        <a:xfrm>
          <a:off x="925830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00ED90AB-C8E6-4A3A-8986-C97FF30727D4}"/>
            </a:ext>
          </a:extLst>
        </xdr:cNvPr>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F204256C-0C03-45F5-9F73-2A33D83B1D2B}"/>
            </a:ext>
          </a:extLst>
        </xdr:cNvPr>
        <xdr:cNvCxnSpPr/>
      </xdr:nvCxnSpPr>
      <xdr:spPr>
        <a:xfrm>
          <a:off x="8496300" y="6827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B1ED67A7-3C68-4EDB-AB5C-8BD282ADE645}"/>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A4DE9CCC-6466-420F-B6AB-16D884C9B668}"/>
            </a:ext>
          </a:extLst>
        </xdr:cNvPr>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5" name="楕円 134">
          <a:extLst>
            <a:ext uri="{FF2B5EF4-FFF2-40B4-BE49-F238E27FC236}">
              <a16:creationId xmlns:a16="http://schemas.microsoft.com/office/drawing/2014/main" id="{B78DAA90-3295-44EF-BE26-D7C0755F4309}"/>
            </a:ext>
          </a:extLst>
        </xdr:cNvPr>
        <xdr:cNvSpPr/>
      </xdr:nvSpPr>
      <xdr:spPr>
        <a:xfrm>
          <a:off x="68732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129540</xdr:rowOff>
    </xdr:to>
    <xdr:cxnSp macro="">
      <xdr:nvCxnSpPr>
        <xdr:cNvPr id="136" name="直線コネクタ 135">
          <a:extLst>
            <a:ext uri="{FF2B5EF4-FFF2-40B4-BE49-F238E27FC236}">
              <a16:creationId xmlns:a16="http://schemas.microsoft.com/office/drawing/2014/main" id="{4202AE3B-EEBC-4A59-B976-ECE427BDBE95}"/>
            </a:ext>
          </a:extLst>
        </xdr:cNvPr>
        <xdr:cNvCxnSpPr/>
      </xdr:nvCxnSpPr>
      <xdr:spPr>
        <a:xfrm flipV="1">
          <a:off x="6924040" y="68275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7" name="楕円 136">
          <a:extLst>
            <a:ext uri="{FF2B5EF4-FFF2-40B4-BE49-F238E27FC236}">
              <a16:creationId xmlns:a16="http://schemas.microsoft.com/office/drawing/2014/main" id="{C7F92725-8AC6-45A3-8BF9-B6F1F7093F96}"/>
            </a:ext>
          </a:extLst>
        </xdr:cNvPr>
        <xdr:cNvSpPr/>
      </xdr:nvSpPr>
      <xdr:spPr>
        <a:xfrm>
          <a:off x="60985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129540</xdr:rowOff>
    </xdr:to>
    <xdr:cxnSp macro="">
      <xdr:nvCxnSpPr>
        <xdr:cNvPr id="138" name="直線コネクタ 137">
          <a:extLst>
            <a:ext uri="{FF2B5EF4-FFF2-40B4-BE49-F238E27FC236}">
              <a16:creationId xmlns:a16="http://schemas.microsoft.com/office/drawing/2014/main" id="{6E6E98D2-04AC-4A88-9018-2DDC0394F386}"/>
            </a:ext>
          </a:extLst>
        </xdr:cNvPr>
        <xdr:cNvCxnSpPr/>
      </xdr:nvCxnSpPr>
      <xdr:spPr>
        <a:xfrm>
          <a:off x="6149340" y="68351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84AB877-2CE6-46EC-BE2C-FEF1EAF3A491}"/>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10F6B752-11CF-47FD-963E-904E49B8721C}"/>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1" name="n_3aveValue【図書館】&#10;一人当たり面積">
          <a:extLst>
            <a:ext uri="{FF2B5EF4-FFF2-40B4-BE49-F238E27FC236}">
              <a16:creationId xmlns:a16="http://schemas.microsoft.com/office/drawing/2014/main" id="{D630D785-4726-435E-BC4C-49B2EB25D9E1}"/>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5AD19D49-D29E-4F27-9A96-4399AD8A2893}"/>
            </a:ext>
          </a:extLst>
        </xdr:cNvPr>
        <xdr:cNvSpPr txBox="1"/>
      </xdr:nvSpPr>
      <xdr:spPr>
        <a:xfrm>
          <a:off x="59373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DDB51342-18ED-4758-AD4C-4C110E0B5990}"/>
            </a:ext>
          </a:extLst>
        </xdr:cNvPr>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id="{8DA17650-636C-47C4-8348-F25717B98729}"/>
            </a:ext>
          </a:extLst>
        </xdr:cNvPr>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5" name="n_3mainValue【図書館】&#10;一人当たり面積">
          <a:extLst>
            <a:ext uri="{FF2B5EF4-FFF2-40B4-BE49-F238E27FC236}">
              <a16:creationId xmlns:a16="http://schemas.microsoft.com/office/drawing/2014/main" id="{F06B9E6A-CBE1-4B69-B697-169A8EEF2831}"/>
            </a:ext>
          </a:extLst>
        </xdr:cNvPr>
        <xdr:cNvSpPr txBox="1"/>
      </xdr:nvSpPr>
      <xdr:spPr>
        <a:xfrm>
          <a:off x="67120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xdr:rowOff>
    </xdr:from>
    <xdr:ext cx="469744" cy="259045"/>
    <xdr:sp macro="" textlink="">
      <xdr:nvSpPr>
        <xdr:cNvPr id="146" name="n_4mainValue【図書館】&#10;一人当たり面積">
          <a:extLst>
            <a:ext uri="{FF2B5EF4-FFF2-40B4-BE49-F238E27FC236}">
              <a16:creationId xmlns:a16="http://schemas.microsoft.com/office/drawing/2014/main" id="{6095DE91-144F-49F6-9990-2E87E1167E76}"/>
            </a:ext>
          </a:extLst>
        </xdr:cNvPr>
        <xdr:cNvSpPr txBox="1"/>
      </xdr:nvSpPr>
      <xdr:spPr>
        <a:xfrm>
          <a:off x="59373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6138A2E-FF7F-4095-8E82-2FA56FA0175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BE014B1-8770-4304-8348-5EAE89B8AC2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0C472B2-F5E1-453E-921E-4D04E7CCE59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ADCF8C7-36B4-40F2-9E81-3146DF4C39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45F15CA-699A-4AA7-95DB-19BDF8F2CA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42BDC1A-BAE2-4EF4-AFAB-C6C32E95198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26458DD-E045-48BB-826E-834FE63D8C3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D4FF750-7450-4AFF-ACCB-4B46912ABB5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40EC7D9-AE6F-49B8-8CF2-9D458FCCF94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28720E8-024B-4AD2-BB68-842F99C7239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D6D19D1-3A52-4156-9B36-1C519388D98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608B16F-7A7F-4F07-B982-18E54509310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B01BD74-1E41-4A24-891B-28D4533FE64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D55D5DD-50F2-444C-BADD-248B5B05ED3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8336832-345D-49B4-B5CB-B2747DA18F7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04CA35C-3CED-47B8-B527-25E9807AC7E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E4DEEFE-B31F-4F4F-974E-05DECEBDEAD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FFCDB83-AB7B-4E83-B94C-259E2D13A2E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6AD380A-ADDD-4162-96FF-6EEBD97C208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96169AB-95C9-48A6-AC10-AA5D0FE34EF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5114366-7059-48EC-845E-299B562B96D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2E3E289-F07A-4F57-86D8-E11696FD2FE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64DC7E2-B673-491B-9B3F-BF1469A368D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1D9FCAB-C7F5-49F5-BF00-7578819093D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0B3FA00-3545-4800-A8F3-E15B563D3F33}"/>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D1D4D4F-86F3-4C29-B273-AB4DD5C48D2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62A3DDF-0AC4-4566-9D05-718EBC779B5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3686C20-F151-48A8-B8B2-2FD9EFFD7E19}"/>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B1CB3E9C-B6E8-402A-A8E1-2FC6867C4593}"/>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D33C450-E080-4C7B-88C1-4C490F2E17DA}"/>
            </a:ext>
          </a:extLst>
        </xdr:cNvPr>
        <xdr:cNvSpPr txBox="1"/>
      </xdr:nvSpPr>
      <xdr:spPr>
        <a:xfrm>
          <a:off x="4124960"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5B738BA-BF85-4CD7-99F6-08213E517276}"/>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F81DE6D7-CD8F-4449-8B1A-FBF60B71B990}"/>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6A8A769E-82FF-4F88-A7DF-123CCDAAA6D6}"/>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DA5E52B-11C1-4D63-B6C9-F8A89E372814}"/>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87EA4FBE-3193-46E9-BB71-C61B199B8401}"/>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CCA39FF-5AF6-41CE-8A4B-EA6FAE9BC0C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71F304-9538-4522-B51B-30955EE6AC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C8AD56-6592-4404-B9F9-025BCF55155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68387A-E7B7-48A7-8DB1-52541F3FE0D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FC433D-9C1A-484A-A975-FDBD012707E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87" name="楕円 186">
          <a:extLst>
            <a:ext uri="{FF2B5EF4-FFF2-40B4-BE49-F238E27FC236}">
              <a16:creationId xmlns:a16="http://schemas.microsoft.com/office/drawing/2014/main" id="{F7C9E52B-BFE9-4405-AE85-44AFD48BB336}"/>
            </a:ext>
          </a:extLst>
        </xdr:cNvPr>
        <xdr:cNvSpPr/>
      </xdr:nvSpPr>
      <xdr:spPr>
        <a:xfrm>
          <a:off x="403606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57802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6A65FC7-7CDE-4D66-AC62-5C643CD30F78}"/>
            </a:ext>
          </a:extLst>
        </xdr:cNvPr>
        <xdr:cNvSpPr txBox="1"/>
      </xdr:nvSpPr>
      <xdr:spPr>
        <a:xfrm>
          <a:off x="412496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89" name="楕円 188">
          <a:extLst>
            <a:ext uri="{FF2B5EF4-FFF2-40B4-BE49-F238E27FC236}">
              <a16:creationId xmlns:a16="http://schemas.microsoft.com/office/drawing/2014/main" id="{B7FF1E8F-6862-41EA-A8BA-EB40C4C97E6E}"/>
            </a:ext>
          </a:extLst>
        </xdr:cNvPr>
        <xdr:cNvSpPr/>
      </xdr:nvSpPr>
      <xdr:spPr>
        <a:xfrm>
          <a:off x="331216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85725</xdr:rowOff>
    </xdr:to>
    <xdr:cxnSp macro="">
      <xdr:nvCxnSpPr>
        <xdr:cNvPr id="190" name="直線コネクタ 189">
          <a:extLst>
            <a:ext uri="{FF2B5EF4-FFF2-40B4-BE49-F238E27FC236}">
              <a16:creationId xmlns:a16="http://schemas.microsoft.com/office/drawing/2014/main" id="{B241C600-C6B4-43EB-BFEA-0E7ECB1F3420}"/>
            </a:ext>
          </a:extLst>
        </xdr:cNvPr>
        <xdr:cNvCxnSpPr/>
      </xdr:nvCxnSpPr>
      <xdr:spPr>
        <a:xfrm>
          <a:off x="3355340" y="101079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1" name="楕円 190">
          <a:extLst>
            <a:ext uri="{FF2B5EF4-FFF2-40B4-BE49-F238E27FC236}">
              <a16:creationId xmlns:a16="http://schemas.microsoft.com/office/drawing/2014/main" id="{46989CC5-BA35-4B7C-9AF4-C0C3D4988F2B}"/>
            </a:ext>
          </a:extLst>
        </xdr:cNvPr>
        <xdr:cNvSpPr/>
      </xdr:nvSpPr>
      <xdr:spPr>
        <a:xfrm>
          <a:off x="25146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49530</xdr:rowOff>
    </xdr:to>
    <xdr:cxnSp macro="">
      <xdr:nvCxnSpPr>
        <xdr:cNvPr id="192" name="直線コネクタ 191">
          <a:extLst>
            <a:ext uri="{FF2B5EF4-FFF2-40B4-BE49-F238E27FC236}">
              <a16:creationId xmlns:a16="http://schemas.microsoft.com/office/drawing/2014/main" id="{12DEA9FF-45FC-4842-B5A3-2B2EFCF1D188}"/>
            </a:ext>
          </a:extLst>
        </xdr:cNvPr>
        <xdr:cNvCxnSpPr/>
      </xdr:nvCxnSpPr>
      <xdr:spPr>
        <a:xfrm>
          <a:off x="2565400" y="100736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99695</xdr:rowOff>
    </xdr:from>
    <xdr:to>
      <xdr:col>10</xdr:col>
      <xdr:colOff>165100</xdr:colOff>
      <xdr:row>60</xdr:row>
      <xdr:rowOff>29845</xdr:rowOff>
    </xdr:to>
    <xdr:sp macro="" textlink="">
      <xdr:nvSpPr>
        <xdr:cNvPr id="193" name="楕円 192">
          <a:extLst>
            <a:ext uri="{FF2B5EF4-FFF2-40B4-BE49-F238E27FC236}">
              <a16:creationId xmlns:a16="http://schemas.microsoft.com/office/drawing/2014/main" id="{BE9B7042-1EFD-4CA3-8E02-E04CDFBD6AA8}"/>
            </a:ext>
          </a:extLst>
        </xdr:cNvPr>
        <xdr:cNvSpPr/>
      </xdr:nvSpPr>
      <xdr:spPr>
        <a:xfrm>
          <a:off x="1739900" y="999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150495</xdr:rowOff>
    </xdr:from>
    <xdr:to>
      <xdr:col>15</xdr:col>
      <xdr:colOff>50800</xdr:colOff>
      <xdr:row>60</xdr:row>
      <xdr:rowOff>15240</xdr:rowOff>
    </xdr:to>
    <xdr:cxnSp macro="">
      <xdr:nvCxnSpPr>
        <xdr:cNvPr id="194" name="直線コネクタ 193">
          <a:extLst>
            <a:ext uri="{FF2B5EF4-FFF2-40B4-BE49-F238E27FC236}">
              <a16:creationId xmlns:a16="http://schemas.microsoft.com/office/drawing/2014/main" id="{9AFF34C7-C0CD-4938-A738-8F012BA150C2}"/>
            </a:ext>
          </a:extLst>
        </xdr:cNvPr>
        <xdr:cNvCxnSpPr/>
      </xdr:nvCxnSpPr>
      <xdr:spPr>
        <a:xfrm>
          <a:off x="1790700" y="1004125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5" name="楕円 194">
          <a:extLst>
            <a:ext uri="{FF2B5EF4-FFF2-40B4-BE49-F238E27FC236}">
              <a16:creationId xmlns:a16="http://schemas.microsoft.com/office/drawing/2014/main" id="{04AD510E-560E-4292-B502-D059233DA4F0}"/>
            </a:ext>
          </a:extLst>
        </xdr:cNvPr>
        <xdr:cNvSpPr/>
      </xdr:nvSpPr>
      <xdr:spPr>
        <a:xfrm>
          <a:off x="96520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59</xdr:row>
      <xdr:rowOff>150495</xdr:rowOff>
    </xdr:to>
    <xdr:cxnSp macro="">
      <xdr:nvCxnSpPr>
        <xdr:cNvPr id="196" name="直線コネクタ 195">
          <a:extLst>
            <a:ext uri="{FF2B5EF4-FFF2-40B4-BE49-F238E27FC236}">
              <a16:creationId xmlns:a16="http://schemas.microsoft.com/office/drawing/2014/main" id="{CD4FCF75-3D44-451A-8F9E-A2CF45368F04}"/>
            </a:ext>
          </a:extLst>
        </xdr:cNvPr>
        <xdr:cNvCxnSpPr/>
      </xdr:nvCxnSpPr>
      <xdr:spPr>
        <a:xfrm>
          <a:off x="1008380" y="1000506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978C1B94-B09E-40E3-A0E0-B696DE0B4894}"/>
            </a:ext>
          </a:extLst>
        </xdr:cNvPr>
        <xdr:cNvSpPr txBox="1"/>
      </xdr:nvSpPr>
      <xdr:spPr>
        <a:xfrm>
          <a:off x="317056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E09E2962-CB96-468D-A8E8-215D987D85A7}"/>
            </a:ext>
          </a:extLst>
        </xdr:cNvPr>
        <xdr:cNvSpPr txBox="1"/>
      </xdr:nvSpPr>
      <xdr:spPr>
        <a:xfrm>
          <a:off x="23857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F306E79-A56A-4B4A-8120-A83415944E26}"/>
            </a:ext>
          </a:extLst>
        </xdr:cNvPr>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24552FAF-29E6-4DFD-8594-CA6308BA66DC}"/>
            </a:ext>
          </a:extLst>
        </xdr:cNvPr>
        <xdr:cNvSpPr txBox="1"/>
      </xdr:nvSpPr>
      <xdr:spPr>
        <a:xfrm>
          <a:off x="8363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macro="" textlink="">
      <xdr:nvSpPr>
        <xdr:cNvPr id="201" name="n_1mainValue【体育館・プール】&#10;有形固定資産減価償却率">
          <a:extLst>
            <a:ext uri="{FF2B5EF4-FFF2-40B4-BE49-F238E27FC236}">
              <a16:creationId xmlns:a16="http://schemas.microsoft.com/office/drawing/2014/main" id="{64337451-F56E-44A0-BD93-226945F50727}"/>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202" name="n_2mainValue【体育館・プール】&#10;有形固定資産減価償却率">
          <a:extLst>
            <a:ext uri="{FF2B5EF4-FFF2-40B4-BE49-F238E27FC236}">
              <a16:creationId xmlns:a16="http://schemas.microsoft.com/office/drawing/2014/main" id="{BFEE0768-33BB-447C-B414-31E3BE7749F5}"/>
            </a:ext>
          </a:extLst>
        </xdr:cNvPr>
        <xdr:cNvSpPr txBox="1"/>
      </xdr:nvSpPr>
      <xdr:spPr>
        <a:xfrm>
          <a:off x="238570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3" name="n_3mainValue【体育館・プール】&#10;有形固定資産減価償却率">
          <a:extLst>
            <a:ext uri="{FF2B5EF4-FFF2-40B4-BE49-F238E27FC236}">
              <a16:creationId xmlns:a16="http://schemas.microsoft.com/office/drawing/2014/main" id="{38320186-DCF8-4CD9-8B96-8563413D0E8B}"/>
            </a:ext>
          </a:extLst>
        </xdr:cNvPr>
        <xdr:cNvSpPr txBox="1"/>
      </xdr:nvSpPr>
      <xdr:spPr>
        <a:xfrm>
          <a:off x="16110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A9651558-3FFC-4E36-A489-EE61DB4CF87A}"/>
            </a:ext>
          </a:extLst>
        </xdr:cNvPr>
        <xdr:cNvSpPr txBox="1"/>
      </xdr:nvSpPr>
      <xdr:spPr>
        <a:xfrm>
          <a:off x="83630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069490D-89A9-497A-AD06-BAE1E7CDBDE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34BA0DB-CE8C-4681-A3B7-B235ABD4116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FDA3FB1-BC24-4462-A910-CDBD7184D9E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CC80E88-55B5-442D-8715-EBDDDFCAD3E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1800E60-CA8B-4BCD-94B5-50A8310D750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ABEE0BA-EBB7-476A-BBC3-A8A6CC8391C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9509AB-71DE-45CF-B6DE-7C424A4C9BB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6F68C71-944E-4179-AFDD-9042A3D0466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E9A295A-747A-482F-A980-B78824E0C9E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D9FDC71-9E01-4A08-A0B1-6916CDEF843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C47723F-AA92-453E-8200-B10885FE46C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0E6EE17-A13C-40D5-B508-B05CDCFA472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20D2856-2E1D-4AF3-BBB3-F5B9B6BAE32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4289E6A-ED0B-4BCC-87C8-A2FCDCBB7E7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ADC5DDF-46C0-440F-BAFF-A1490CE8555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F8BD225-E10D-4F74-ADF7-EE96C4FDBAE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7044646-4CAD-424B-AB45-C3696C69FD7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9F4E3CA-182F-4D7D-9999-4BC4A1644CF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868A3AA-134D-4DC6-A383-02DF3A4730A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E2185B7-B747-4C2D-9B69-DB2802C7BA8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A4B331C-F070-43F7-A16A-09BA1DD319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A7DF94E-F679-48E2-971C-98248C0E04E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9EA62AE-642B-4A28-9EC0-61109A2A8DF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A332915B-9E01-41B8-AEAB-221A31155E89}"/>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6D00E125-BAD8-45D9-95FF-2BA6B18F13BE}"/>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F0D816E5-6D85-48D5-AE2B-D80FE3DB93E2}"/>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8DA074DD-F30A-4278-A98B-E6A18D5AECB4}"/>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8DA6CA6E-876F-49D8-B27D-EF55A513AD2F}"/>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4AFD04FE-3608-4779-AE69-B1CD03D3FF63}"/>
            </a:ext>
          </a:extLst>
        </xdr:cNvPr>
        <xdr:cNvSpPr txBox="1"/>
      </xdr:nvSpPr>
      <xdr:spPr>
        <a:xfrm>
          <a:off x="925830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34B59B1D-1DC8-4CFD-99AD-554535B3877A}"/>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52C2828C-BB15-462A-8DA8-12E98FCDC798}"/>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376E41E-1525-4D00-A28F-B6B3F4090E65}"/>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37" name="フローチャート: 判断 236">
          <a:extLst>
            <a:ext uri="{FF2B5EF4-FFF2-40B4-BE49-F238E27FC236}">
              <a16:creationId xmlns:a16="http://schemas.microsoft.com/office/drawing/2014/main" id="{E81C389C-4EED-435C-A02E-8B0C56568427}"/>
            </a:ext>
          </a:extLst>
        </xdr:cNvPr>
        <xdr:cNvSpPr/>
      </xdr:nvSpPr>
      <xdr:spPr>
        <a:xfrm>
          <a:off x="687324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38" name="フローチャート: 判断 237">
          <a:extLst>
            <a:ext uri="{FF2B5EF4-FFF2-40B4-BE49-F238E27FC236}">
              <a16:creationId xmlns:a16="http://schemas.microsoft.com/office/drawing/2014/main" id="{3492959F-B01D-40ED-9390-0F80C9D57C2F}"/>
            </a:ext>
          </a:extLst>
        </xdr:cNvPr>
        <xdr:cNvSpPr/>
      </xdr:nvSpPr>
      <xdr:spPr>
        <a:xfrm>
          <a:off x="6098540" y="1032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891439-CA58-464C-84BF-1D31E69E15F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2A43107-CE57-49D9-9512-CBE031C1DC9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B020AA2-C0F2-471E-834E-23BEFCF63C3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501F16-A7C9-4D9A-9CC0-397EE0EB04C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4A55DE-B6DF-45DE-B9DB-E3381C3886D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64770</xdr:rowOff>
    </xdr:from>
    <xdr:to>
      <xdr:col>55</xdr:col>
      <xdr:colOff>50800</xdr:colOff>
      <xdr:row>63</xdr:row>
      <xdr:rowOff>166370</xdr:rowOff>
    </xdr:to>
    <xdr:sp macro="" textlink="">
      <xdr:nvSpPr>
        <xdr:cNvPr id="244" name="楕円 243">
          <a:extLst>
            <a:ext uri="{FF2B5EF4-FFF2-40B4-BE49-F238E27FC236}">
              <a16:creationId xmlns:a16="http://schemas.microsoft.com/office/drawing/2014/main" id="{7221EA8A-B36C-42C0-BA3C-9F61F277505B}"/>
            </a:ext>
          </a:extLst>
        </xdr:cNvPr>
        <xdr:cNvSpPr/>
      </xdr:nvSpPr>
      <xdr:spPr>
        <a:xfrm>
          <a:off x="9192260" y="10626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151147</xdr:rowOff>
    </xdr:from>
    <xdr:ext cx="469744" cy="259045"/>
    <xdr:sp macro="" textlink="">
      <xdr:nvSpPr>
        <xdr:cNvPr id="245" name="【体育館・プール】&#10;一人当たり面積該当値テキスト">
          <a:extLst>
            <a:ext uri="{FF2B5EF4-FFF2-40B4-BE49-F238E27FC236}">
              <a16:creationId xmlns:a16="http://schemas.microsoft.com/office/drawing/2014/main" id="{CBEE92EC-428D-406B-BD09-6945653AA3E4}"/>
            </a:ext>
          </a:extLst>
        </xdr:cNvPr>
        <xdr:cNvSpPr txBox="1"/>
      </xdr:nvSpPr>
      <xdr:spPr>
        <a:xfrm>
          <a:off x="92583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64770</xdr:rowOff>
    </xdr:from>
    <xdr:to>
      <xdr:col>50</xdr:col>
      <xdr:colOff>165100</xdr:colOff>
      <xdr:row>63</xdr:row>
      <xdr:rowOff>166370</xdr:rowOff>
    </xdr:to>
    <xdr:sp macro="" textlink="">
      <xdr:nvSpPr>
        <xdr:cNvPr id="246" name="楕円 245">
          <a:extLst>
            <a:ext uri="{FF2B5EF4-FFF2-40B4-BE49-F238E27FC236}">
              <a16:creationId xmlns:a16="http://schemas.microsoft.com/office/drawing/2014/main" id="{1928FDFB-7276-4C3F-8650-E848A0DF58AC}"/>
            </a:ext>
          </a:extLst>
        </xdr:cNvPr>
        <xdr:cNvSpPr/>
      </xdr:nvSpPr>
      <xdr:spPr>
        <a:xfrm>
          <a:off x="8445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115570</xdr:rowOff>
    </xdr:from>
    <xdr:to>
      <xdr:col>55</xdr:col>
      <xdr:colOff>0</xdr:colOff>
      <xdr:row>63</xdr:row>
      <xdr:rowOff>115570</xdr:rowOff>
    </xdr:to>
    <xdr:cxnSp macro="">
      <xdr:nvCxnSpPr>
        <xdr:cNvPr id="247" name="直線コネクタ 246">
          <a:extLst>
            <a:ext uri="{FF2B5EF4-FFF2-40B4-BE49-F238E27FC236}">
              <a16:creationId xmlns:a16="http://schemas.microsoft.com/office/drawing/2014/main" id="{4ACBE190-BB60-4B3A-B6BC-EBD4F751F78E}"/>
            </a:ext>
          </a:extLst>
        </xdr:cNvPr>
        <xdr:cNvCxnSpPr/>
      </xdr:nvCxnSpPr>
      <xdr:spPr>
        <a:xfrm>
          <a:off x="8496300" y="106768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66040</xdr:rowOff>
    </xdr:from>
    <xdr:to>
      <xdr:col>46</xdr:col>
      <xdr:colOff>38100</xdr:colOff>
      <xdr:row>63</xdr:row>
      <xdr:rowOff>167640</xdr:rowOff>
    </xdr:to>
    <xdr:sp macro="" textlink="">
      <xdr:nvSpPr>
        <xdr:cNvPr id="248" name="楕円 247">
          <a:extLst>
            <a:ext uri="{FF2B5EF4-FFF2-40B4-BE49-F238E27FC236}">
              <a16:creationId xmlns:a16="http://schemas.microsoft.com/office/drawing/2014/main" id="{94FD58C2-EFCF-4959-BC1F-58FDD7668FBD}"/>
            </a:ext>
          </a:extLst>
        </xdr:cNvPr>
        <xdr:cNvSpPr/>
      </xdr:nvSpPr>
      <xdr:spPr>
        <a:xfrm>
          <a:off x="7670800" y="10627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115570</xdr:rowOff>
    </xdr:from>
    <xdr:to>
      <xdr:col>50</xdr:col>
      <xdr:colOff>114300</xdr:colOff>
      <xdr:row>63</xdr:row>
      <xdr:rowOff>116840</xdr:rowOff>
    </xdr:to>
    <xdr:cxnSp macro="">
      <xdr:nvCxnSpPr>
        <xdr:cNvPr id="249" name="直線コネクタ 248">
          <a:extLst>
            <a:ext uri="{FF2B5EF4-FFF2-40B4-BE49-F238E27FC236}">
              <a16:creationId xmlns:a16="http://schemas.microsoft.com/office/drawing/2014/main" id="{CD6A5907-966C-4C71-828D-89B61560A6C1}"/>
            </a:ext>
          </a:extLst>
        </xdr:cNvPr>
        <xdr:cNvCxnSpPr/>
      </xdr:nvCxnSpPr>
      <xdr:spPr>
        <a:xfrm flipV="1">
          <a:off x="7713980" y="1067689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50" name="楕円 249">
          <a:extLst>
            <a:ext uri="{FF2B5EF4-FFF2-40B4-BE49-F238E27FC236}">
              <a16:creationId xmlns:a16="http://schemas.microsoft.com/office/drawing/2014/main" id="{0DE9E5CD-B65F-4E1A-9F4A-E751B257640E}"/>
            </a:ext>
          </a:extLst>
        </xdr:cNvPr>
        <xdr:cNvSpPr/>
      </xdr:nvSpPr>
      <xdr:spPr>
        <a:xfrm>
          <a:off x="687324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116840</xdr:rowOff>
    </xdr:from>
    <xdr:to>
      <xdr:col>45</xdr:col>
      <xdr:colOff>177800</xdr:colOff>
      <xdr:row>63</xdr:row>
      <xdr:rowOff>118110</xdr:rowOff>
    </xdr:to>
    <xdr:cxnSp macro="">
      <xdr:nvCxnSpPr>
        <xdr:cNvPr id="251" name="直線コネクタ 250">
          <a:extLst>
            <a:ext uri="{FF2B5EF4-FFF2-40B4-BE49-F238E27FC236}">
              <a16:creationId xmlns:a16="http://schemas.microsoft.com/office/drawing/2014/main" id="{1BD455C3-B185-473E-9C2D-CDB77EEE5DE9}"/>
            </a:ext>
          </a:extLst>
        </xdr:cNvPr>
        <xdr:cNvCxnSpPr/>
      </xdr:nvCxnSpPr>
      <xdr:spPr>
        <a:xfrm flipV="1">
          <a:off x="6924040" y="1067816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68580</xdr:rowOff>
    </xdr:from>
    <xdr:to>
      <xdr:col>36</xdr:col>
      <xdr:colOff>165100</xdr:colOff>
      <xdr:row>63</xdr:row>
      <xdr:rowOff>170180</xdr:rowOff>
    </xdr:to>
    <xdr:sp macro="" textlink="">
      <xdr:nvSpPr>
        <xdr:cNvPr id="252" name="楕円 251">
          <a:extLst>
            <a:ext uri="{FF2B5EF4-FFF2-40B4-BE49-F238E27FC236}">
              <a16:creationId xmlns:a16="http://schemas.microsoft.com/office/drawing/2014/main" id="{98B182F0-6C4D-4471-AA86-1C9CD1E7BB1B}"/>
            </a:ext>
          </a:extLst>
        </xdr:cNvPr>
        <xdr:cNvSpPr/>
      </xdr:nvSpPr>
      <xdr:spPr>
        <a:xfrm>
          <a:off x="609854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119380</xdr:rowOff>
    </xdr:to>
    <xdr:cxnSp macro="">
      <xdr:nvCxnSpPr>
        <xdr:cNvPr id="253" name="直線コネクタ 252">
          <a:extLst>
            <a:ext uri="{FF2B5EF4-FFF2-40B4-BE49-F238E27FC236}">
              <a16:creationId xmlns:a16="http://schemas.microsoft.com/office/drawing/2014/main" id="{BD7C32B4-2570-495F-9217-2E4B117B7538}"/>
            </a:ext>
          </a:extLst>
        </xdr:cNvPr>
        <xdr:cNvCxnSpPr/>
      </xdr:nvCxnSpPr>
      <xdr:spPr>
        <a:xfrm flipV="1">
          <a:off x="6149340" y="1067943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3343CDE3-1D6F-4A44-90F9-ECC164C02F08}"/>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CE698F36-9CA2-428C-8BC2-97F8C58D68B3}"/>
            </a:ext>
          </a:extLst>
        </xdr:cNvPr>
        <xdr:cNvSpPr txBox="1"/>
      </xdr:nvSpPr>
      <xdr:spPr>
        <a:xfrm>
          <a:off x="750958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56" name="n_3aveValue【体育館・プール】&#10;一人当たり面積">
          <a:extLst>
            <a:ext uri="{FF2B5EF4-FFF2-40B4-BE49-F238E27FC236}">
              <a16:creationId xmlns:a16="http://schemas.microsoft.com/office/drawing/2014/main" id="{A13200EB-EC68-42CE-87A0-848B2084DFE1}"/>
            </a:ext>
          </a:extLst>
        </xdr:cNvPr>
        <xdr:cNvSpPr txBox="1"/>
      </xdr:nvSpPr>
      <xdr:spPr>
        <a:xfrm>
          <a:off x="671202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57" name="n_4aveValue【体育館・プール】&#10;一人当たり面積">
          <a:extLst>
            <a:ext uri="{FF2B5EF4-FFF2-40B4-BE49-F238E27FC236}">
              <a16:creationId xmlns:a16="http://schemas.microsoft.com/office/drawing/2014/main" id="{522C9617-EF77-4A75-B280-FE653BAE524A}"/>
            </a:ext>
          </a:extLst>
        </xdr:cNvPr>
        <xdr:cNvSpPr txBox="1"/>
      </xdr:nvSpPr>
      <xdr:spPr>
        <a:xfrm>
          <a:off x="5937327" y="101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157497</xdr:rowOff>
    </xdr:from>
    <xdr:ext cx="469744" cy="259045"/>
    <xdr:sp macro="" textlink="">
      <xdr:nvSpPr>
        <xdr:cNvPr id="258" name="n_1mainValue【体育館・プール】&#10;一人当たり面積">
          <a:extLst>
            <a:ext uri="{FF2B5EF4-FFF2-40B4-BE49-F238E27FC236}">
              <a16:creationId xmlns:a16="http://schemas.microsoft.com/office/drawing/2014/main" id="{B15AFFCA-DCF6-4451-BB64-2E6FB41EDFB3}"/>
            </a:ext>
          </a:extLst>
        </xdr:cNvPr>
        <xdr:cNvSpPr txBox="1"/>
      </xdr:nvSpPr>
      <xdr:spPr>
        <a:xfrm>
          <a:off x="827158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158767</xdr:rowOff>
    </xdr:from>
    <xdr:ext cx="469744" cy="259045"/>
    <xdr:sp macro="" textlink="">
      <xdr:nvSpPr>
        <xdr:cNvPr id="259" name="n_2mainValue【体育館・プール】&#10;一人当たり面積">
          <a:extLst>
            <a:ext uri="{FF2B5EF4-FFF2-40B4-BE49-F238E27FC236}">
              <a16:creationId xmlns:a16="http://schemas.microsoft.com/office/drawing/2014/main" id="{7FCCADF1-480B-48A4-8D60-0ACF6E86FA58}"/>
            </a:ext>
          </a:extLst>
        </xdr:cNvPr>
        <xdr:cNvSpPr txBox="1"/>
      </xdr:nvSpPr>
      <xdr:spPr>
        <a:xfrm>
          <a:off x="7509587" y="107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60" name="n_3mainValue【体育館・プール】&#10;一人当たり面積">
          <a:extLst>
            <a:ext uri="{FF2B5EF4-FFF2-40B4-BE49-F238E27FC236}">
              <a16:creationId xmlns:a16="http://schemas.microsoft.com/office/drawing/2014/main" id="{111A8474-D6AC-4053-9CAF-B5ACC96FA46C}"/>
            </a:ext>
          </a:extLst>
        </xdr:cNvPr>
        <xdr:cNvSpPr txBox="1"/>
      </xdr:nvSpPr>
      <xdr:spPr>
        <a:xfrm>
          <a:off x="67120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161307</xdr:rowOff>
    </xdr:from>
    <xdr:ext cx="469744" cy="259045"/>
    <xdr:sp macro="" textlink="">
      <xdr:nvSpPr>
        <xdr:cNvPr id="261" name="n_4mainValue【体育館・プール】&#10;一人当たり面積">
          <a:extLst>
            <a:ext uri="{FF2B5EF4-FFF2-40B4-BE49-F238E27FC236}">
              <a16:creationId xmlns:a16="http://schemas.microsoft.com/office/drawing/2014/main" id="{18E2BC87-7226-4BED-90A3-B37C5BB06785}"/>
            </a:ext>
          </a:extLst>
        </xdr:cNvPr>
        <xdr:cNvSpPr txBox="1"/>
      </xdr:nvSpPr>
      <xdr:spPr>
        <a:xfrm>
          <a:off x="59373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ADF4662-4AD0-44F3-9925-8993A8993F9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42EF17E-6775-40F0-8219-EF307CE27E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2D7C1C-2FEA-4416-9E44-C055C92424D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930CFDF-230A-4BE3-A10E-6285D47DD53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A8CA5BB-6565-4F43-9EDB-51E549836DB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76505A8-E67D-4234-B036-B37829A182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B108B9D-905D-49C8-BD0B-31A6B0A590A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088B674-B1FE-4FAF-B0CD-47DF12B079A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9CE6296-CB9A-45D6-A077-EF552D93069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82582B7-1E70-46F6-9779-D33C7E91E95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0AD1E98-2D25-42A3-B873-BFD823C7870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ED38F44-E531-46BA-952B-CC5CB4C2279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D0AD721-F017-4A39-862E-4680CC354AC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EE3B1A5-6946-44AE-9AA3-BCD318447F3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3131985-DAFD-4062-A3A6-592389D73A1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333E280-CF63-4521-BC2C-6650F5AAB2A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513325D-B477-4EBA-817B-7C52CA8671E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8011921-9474-4D7B-8E17-6E0BF2E50A3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28D898A-7FD0-4110-A759-EFD163E4452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69B48E8-E90E-4A88-B89C-4A1C070EE4E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06D3E37-CC6E-48C7-B8C2-FCB2ECD2741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11F1CD-C876-4BEC-9DAA-1AEDDB5FAC5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9632C40-FE59-4C09-91DA-89A5AA566EC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4036A84-DF46-48E4-8F23-E9DBB056ADE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8B1AED8B-3F26-498D-A11D-BB74E3835A52}"/>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59390B4-ECCF-4005-AF2E-66017BB53BB5}"/>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3E3B9697-5B49-447B-A83C-0DF133AE6945}"/>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509F64C-927A-4B67-8258-909FE703559D}"/>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D61DE952-CE43-407B-A435-F4EB26558CCC}"/>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F7A401E-2E9C-4A64-AE60-61F1DDD29040}"/>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D3373CA5-13EF-46FE-A786-F12359C18592}"/>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6066BE1C-F591-4108-86C7-408684267B58}"/>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12871158-529C-426A-A19E-24606D3D61A7}"/>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5CD22B6-6953-446C-BCFE-DB2CD9681A0F}"/>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BCBF22C-C2B7-4A67-96BA-CE6C0535A539}"/>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DD9878-2DF6-45EA-977C-096E8EED5C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1931682-2E97-418D-A625-874CDEB7C49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2B0FE5-343F-460A-A394-314833AA9C9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AEA18D5-F888-4F3B-8AB7-E6A139B4C5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6E7467-6DF9-4138-8571-0F985AF1AB3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302" name="楕円 301">
          <a:extLst>
            <a:ext uri="{FF2B5EF4-FFF2-40B4-BE49-F238E27FC236}">
              <a16:creationId xmlns:a16="http://schemas.microsoft.com/office/drawing/2014/main" id="{7465DC62-9D17-44E8-B8C8-C655E764641E}"/>
            </a:ext>
          </a:extLst>
        </xdr:cNvPr>
        <xdr:cNvSpPr/>
      </xdr:nvSpPr>
      <xdr:spPr>
        <a:xfrm>
          <a:off x="403606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19066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B4C6A03-1F13-46DA-A781-545C33A13285}"/>
            </a:ext>
          </a:extLst>
        </xdr:cNvPr>
        <xdr:cNvSpPr txBox="1"/>
      </xdr:nvSpPr>
      <xdr:spPr>
        <a:xfrm>
          <a:off x="4124960"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304" name="楕円 303">
          <a:extLst>
            <a:ext uri="{FF2B5EF4-FFF2-40B4-BE49-F238E27FC236}">
              <a16:creationId xmlns:a16="http://schemas.microsoft.com/office/drawing/2014/main" id="{1B0FC5B0-8457-456B-A36F-632BBC374F03}"/>
            </a:ext>
          </a:extLst>
        </xdr:cNvPr>
        <xdr:cNvSpPr/>
      </xdr:nvSpPr>
      <xdr:spPr>
        <a:xfrm>
          <a:off x="3312160" y="1374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91439</xdr:rowOff>
    </xdr:to>
    <xdr:cxnSp macro="">
      <xdr:nvCxnSpPr>
        <xdr:cNvPr id="305" name="直線コネクタ 304">
          <a:extLst>
            <a:ext uri="{FF2B5EF4-FFF2-40B4-BE49-F238E27FC236}">
              <a16:creationId xmlns:a16="http://schemas.microsoft.com/office/drawing/2014/main" id="{20FC899F-7C93-42E6-9131-9E3F8CE8B258}"/>
            </a:ext>
          </a:extLst>
        </xdr:cNvPr>
        <xdr:cNvCxnSpPr/>
      </xdr:nvCxnSpPr>
      <xdr:spPr>
        <a:xfrm>
          <a:off x="3355340" y="13797916"/>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306" name="楕円 305">
          <a:extLst>
            <a:ext uri="{FF2B5EF4-FFF2-40B4-BE49-F238E27FC236}">
              <a16:creationId xmlns:a16="http://schemas.microsoft.com/office/drawing/2014/main" id="{A2543614-8516-48AD-9227-512900810638}"/>
            </a:ext>
          </a:extLst>
        </xdr:cNvPr>
        <xdr:cNvSpPr/>
      </xdr:nvSpPr>
      <xdr:spPr>
        <a:xfrm>
          <a:off x="2514600" y="1371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51436</xdr:rowOff>
    </xdr:to>
    <xdr:cxnSp macro="">
      <xdr:nvCxnSpPr>
        <xdr:cNvPr id="307" name="直線コネクタ 306">
          <a:extLst>
            <a:ext uri="{FF2B5EF4-FFF2-40B4-BE49-F238E27FC236}">
              <a16:creationId xmlns:a16="http://schemas.microsoft.com/office/drawing/2014/main" id="{2C0EAFA7-0FDA-4822-A16B-36D4DA47E442}"/>
            </a:ext>
          </a:extLst>
        </xdr:cNvPr>
        <xdr:cNvCxnSpPr/>
      </xdr:nvCxnSpPr>
      <xdr:spPr>
        <a:xfrm>
          <a:off x="2565400" y="13763625"/>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08" name="楕円 307">
          <a:extLst>
            <a:ext uri="{FF2B5EF4-FFF2-40B4-BE49-F238E27FC236}">
              <a16:creationId xmlns:a16="http://schemas.microsoft.com/office/drawing/2014/main" id="{07F36460-82E2-4638-8CF3-FF6AE33BE249}"/>
            </a:ext>
          </a:extLst>
        </xdr:cNvPr>
        <xdr:cNvSpPr/>
      </xdr:nvSpPr>
      <xdr:spPr>
        <a:xfrm>
          <a:off x="1739900" y="13676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17145</xdr:rowOff>
    </xdr:to>
    <xdr:cxnSp macro="">
      <xdr:nvCxnSpPr>
        <xdr:cNvPr id="309" name="直線コネクタ 308">
          <a:extLst>
            <a:ext uri="{FF2B5EF4-FFF2-40B4-BE49-F238E27FC236}">
              <a16:creationId xmlns:a16="http://schemas.microsoft.com/office/drawing/2014/main" id="{824EB064-929F-48AD-8FB6-436A61AC3DAD}"/>
            </a:ext>
          </a:extLst>
        </xdr:cNvPr>
        <xdr:cNvCxnSpPr/>
      </xdr:nvCxnSpPr>
      <xdr:spPr>
        <a:xfrm>
          <a:off x="1790700" y="13727429"/>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59689</xdr:rowOff>
    </xdr:from>
    <xdr:to>
      <xdr:col>6</xdr:col>
      <xdr:colOff>38100</xdr:colOff>
      <xdr:row>81</xdr:row>
      <xdr:rowOff>161289</xdr:rowOff>
    </xdr:to>
    <xdr:sp macro="" textlink="">
      <xdr:nvSpPr>
        <xdr:cNvPr id="310" name="楕円 309">
          <a:extLst>
            <a:ext uri="{FF2B5EF4-FFF2-40B4-BE49-F238E27FC236}">
              <a16:creationId xmlns:a16="http://schemas.microsoft.com/office/drawing/2014/main" id="{DC056CD4-965D-4709-9FD4-17F7F0D133FE}"/>
            </a:ext>
          </a:extLst>
        </xdr:cNvPr>
        <xdr:cNvSpPr/>
      </xdr:nvSpPr>
      <xdr:spPr>
        <a:xfrm>
          <a:off x="965200" y="13638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110489</xdr:rowOff>
    </xdr:from>
    <xdr:to>
      <xdr:col>10</xdr:col>
      <xdr:colOff>114300</xdr:colOff>
      <xdr:row>81</xdr:row>
      <xdr:rowOff>148589</xdr:rowOff>
    </xdr:to>
    <xdr:cxnSp macro="">
      <xdr:nvCxnSpPr>
        <xdr:cNvPr id="311" name="直線コネクタ 310">
          <a:extLst>
            <a:ext uri="{FF2B5EF4-FFF2-40B4-BE49-F238E27FC236}">
              <a16:creationId xmlns:a16="http://schemas.microsoft.com/office/drawing/2014/main" id="{07AB20E9-6596-4F0D-99E2-F90669B8FEBC}"/>
            </a:ext>
          </a:extLst>
        </xdr:cNvPr>
        <xdr:cNvCxnSpPr/>
      </xdr:nvCxnSpPr>
      <xdr:spPr>
        <a:xfrm>
          <a:off x="1008380" y="1368932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30F61E87-6252-4334-8874-878DE1485601}"/>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4306630A-1D0D-450F-AF78-A6647F031789}"/>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6FFD57BD-7378-4969-9566-32FCE51ED75F}"/>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82CF369A-8F92-4419-A12E-F1F056576A36}"/>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316" name="n_1mainValue【福祉施設】&#10;有形固定資産減価償却率">
          <a:extLst>
            <a:ext uri="{FF2B5EF4-FFF2-40B4-BE49-F238E27FC236}">
              <a16:creationId xmlns:a16="http://schemas.microsoft.com/office/drawing/2014/main" id="{BB8C9317-4566-4B2B-8575-C82467B73E88}"/>
            </a:ext>
          </a:extLst>
        </xdr:cNvPr>
        <xdr:cNvSpPr txBox="1"/>
      </xdr:nvSpPr>
      <xdr:spPr>
        <a:xfrm>
          <a:off x="317056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7" name="n_2mainValue【福祉施設】&#10;有形固定資産減価償却率">
          <a:extLst>
            <a:ext uri="{FF2B5EF4-FFF2-40B4-BE49-F238E27FC236}">
              <a16:creationId xmlns:a16="http://schemas.microsoft.com/office/drawing/2014/main" id="{1DC0D889-5CAB-4CF7-80EB-81AB656AB884}"/>
            </a:ext>
          </a:extLst>
        </xdr:cNvPr>
        <xdr:cNvSpPr txBox="1"/>
      </xdr:nvSpPr>
      <xdr:spPr>
        <a:xfrm>
          <a:off x="23857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19066</xdr:rowOff>
    </xdr:from>
    <xdr:ext cx="405111" cy="259045"/>
    <xdr:sp macro="" textlink="">
      <xdr:nvSpPr>
        <xdr:cNvPr id="318" name="n_3mainValue【福祉施設】&#10;有形固定資産減価償却率">
          <a:extLst>
            <a:ext uri="{FF2B5EF4-FFF2-40B4-BE49-F238E27FC236}">
              <a16:creationId xmlns:a16="http://schemas.microsoft.com/office/drawing/2014/main" id="{DAAB37E9-1753-4846-92E9-2E5F7A89C223}"/>
            </a:ext>
          </a:extLst>
        </xdr:cNvPr>
        <xdr:cNvSpPr txBox="1"/>
      </xdr:nvSpPr>
      <xdr:spPr>
        <a:xfrm>
          <a:off x="161100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9" name="n_4mainValue【福祉施設】&#10;有形固定資産減価償却率">
          <a:extLst>
            <a:ext uri="{FF2B5EF4-FFF2-40B4-BE49-F238E27FC236}">
              <a16:creationId xmlns:a16="http://schemas.microsoft.com/office/drawing/2014/main" id="{1625DB09-1216-4DAE-8455-CFD31FDC1F2C}"/>
            </a:ext>
          </a:extLst>
        </xdr:cNvPr>
        <xdr:cNvSpPr txBox="1"/>
      </xdr:nvSpPr>
      <xdr:spPr>
        <a:xfrm>
          <a:off x="8363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27724B2-4891-4BEF-BD29-49546C9806C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44B470D-5F63-4EDB-A81C-27340C0D270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85FD01A-7187-4A4A-80F7-A4FF6FD6748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A0708E6-D412-4C33-92A4-F4D0FDF94C9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0FA0922-AAA7-4CD6-AF0F-FE860A79633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D7781AF-EF37-4AAA-BCF2-378EEDB96C2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6AA36B1-EA22-4E75-A7A0-06CDDDDA0A6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E8EB47B-0BA0-4A85-924F-3070ECAEF80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E4C3AAB-FD82-4336-8F25-A04DFA62C05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F0F07A5-8D9B-4B54-A6E7-A734CCA32BF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CC25D2C9-D742-4C9F-B2C1-587E3C87B05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E1B679D-7178-4187-B550-74AF0F2293B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259B1B5C-498E-47A8-9328-7A4C843EE4D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B9B708AF-31F8-4535-9B60-A7C6E6DBF87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1D3D1BE0-10DB-481E-8FC5-4746E56A3AF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ECF5C2A4-8E7B-47E6-A533-142FE8F21FF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667627A8-8650-48F6-AE9C-47A480FBB06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71FBD4A-836D-48BC-B66C-E7A53B3A4284}"/>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85ADA1E2-8176-4C75-BF3D-823DB7EF43B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AA6A476B-2B73-4480-8E2F-E2AFD83758E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D434D378-66A3-43BB-918B-25C5E1B73AD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EB8C65BE-8545-4E06-B2AA-0C75159060F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B3E8480-8FB7-43D8-A27F-6D4A9A5A094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DD80B08-33DA-4963-B44B-C56D5E55E8B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D48DC5C-1065-418B-A829-896D73141AE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AE8DDD21-69EC-4902-80CF-F49FF0AB6EC4}"/>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5ED4BA1-C0D8-4172-836A-B788F2410117}"/>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5906210C-3287-408B-9E4B-6F4CC9A88C46}"/>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5A055E6-A7E6-4895-98E7-A4B4C592AEC8}"/>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97A49E24-729F-4E19-BD9D-32AC3929311E}"/>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61F794D5-C647-456D-96F8-077BE8AF0F75}"/>
            </a:ext>
          </a:extLst>
        </xdr:cNvPr>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CB918230-2C11-4E9D-837B-5959B3E479B6}"/>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6660A1-B577-4E16-A2A3-1307DC91309E}"/>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C3FDA233-0CE4-4A7A-B429-14FC36A0A36B}"/>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132624</xdr:rowOff>
    </xdr:from>
    <xdr:to>
      <xdr:col>41</xdr:col>
      <xdr:colOff>101600</xdr:colOff>
      <xdr:row>84</xdr:row>
      <xdr:rowOff>62774</xdr:rowOff>
    </xdr:to>
    <xdr:sp macro="" textlink="">
      <xdr:nvSpPr>
        <xdr:cNvPr id="354" name="フローチャート: 判断 353">
          <a:extLst>
            <a:ext uri="{FF2B5EF4-FFF2-40B4-BE49-F238E27FC236}">
              <a16:creationId xmlns:a16="http://schemas.microsoft.com/office/drawing/2014/main" id="{BDB2AE23-298A-4855-A7E7-4F68F8183FB2}"/>
            </a:ext>
          </a:extLst>
        </xdr:cNvPr>
        <xdr:cNvSpPr/>
      </xdr:nvSpPr>
      <xdr:spPr>
        <a:xfrm>
          <a:off x="6873240" y="14046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55" name="フローチャート: 判断 354">
          <a:extLst>
            <a:ext uri="{FF2B5EF4-FFF2-40B4-BE49-F238E27FC236}">
              <a16:creationId xmlns:a16="http://schemas.microsoft.com/office/drawing/2014/main" id="{FAA151AB-2BF9-4972-8D7B-64467388BC33}"/>
            </a:ext>
          </a:extLst>
        </xdr:cNvPr>
        <xdr:cNvSpPr/>
      </xdr:nvSpPr>
      <xdr:spPr>
        <a:xfrm>
          <a:off x="6098540" y="14059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1FC2B4-7DF0-4B03-BE14-29BA675E456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8606D76-2BA9-49E6-97BD-1EA236A260E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410B848-8E18-4A52-8CE4-E2CC48797E6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1177C84-AF94-46B6-B3B5-906BF1C761E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731CE2-4938-4E8A-BAC4-229DB5FE4A7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13426</xdr:rowOff>
    </xdr:from>
    <xdr:to>
      <xdr:col>55</xdr:col>
      <xdr:colOff>50800</xdr:colOff>
      <xdr:row>80</xdr:row>
      <xdr:rowOff>115026</xdr:rowOff>
    </xdr:to>
    <xdr:sp macro="" textlink="">
      <xdr:nvSpPr>
        <xdr:cNvPr id="361" name="楕円 360">
          <a:extLst>
            <a:ext uri="{FF2B5EF4-FFF2-40B4-BE49-F238E27FC236}">
              <a16:creationId xmlns:a16="http://schemas.microsoft.com/office/drawing/2014/main" id="{BD0874D3-2FDF-4DB1-AAC8-AE51B9B3905B}"/>
            </a:ext>
          </a:extLst>
        </xdr:cNvPr>
        <xdr:cNvSpPr/>
      </xdr:nvSpPr>
      <xdr:spPr>
        <a:xfrm>
          <a:off x="9192260" y="13424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36303</xdr:rowOff>
    </xdr:from>
    <xdr:ext cx="469744" cy="259045"/>
    <xdr:sp macro="" textlink="">
      <xdr:nvSpPr>
        <xdr:cNvPr id="362" name="【福祉施設】&#10;一人当たり面積該当値テキスト">
          <a:extLst>
            <a:ext uri="{FF2B5EF4-FFF2-40B4-BE49-F238E27FC236}">
              <a16:creationId xmlns:a16="http://schemas.microsoft.com/office/drawing/2014/main" id="{4A135114-0283-4082-B8D8-0E75AC1B8794}"/>
            </a:ext>
          </a:extLst>
        </xdr:cNvPr>
        <xdr:cNvSpPr txBox="1"/>
      </xdr:nvSpPr>
      <xdr:spPr>
        <a:xfrm>
          <a:off x="9258300" y="132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10161</xdr:rowOff>
    </xdr:from>
    <xdr:to>
      <xdr:col>50</xdr:col>
      <xdr:colOff>165100</xdr:colOff>
      <xdr:row>80</xdr:row>
      <xdr:rowOff>111761</xdr:rowOff>
    </xdr:to>
    <xdr:sp macro="" textlink="">
      <xdr:nvSpPr>
        <xdr:cNvPr id="363" name="楕円 362">
          <a:extLst>
            <a:ext uri="{FF2B5EF4-FFF2-40B4-BE49-F238E27FC236}">
              <a16:creationId xmlns:a16="http://schemas.microsoft.com/office/drawing/2014/main" id="{8DCCC8F1-B675-4063-B667-F1DF34BC24FC}"/>
            </a:ext>
          </a:extLst>
        </xdr:cNvPr>
        <xdr:cNvSpPr/>
      </xdr:nvSpPr>
      <xdr:spPr>
        <a:xfrm>
          <a:off x="8445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60961</xdr:rowOff>
    </xdr:from>
    <xdr:to>
      <xdr:col>55</xdr:col>
      <xdr:colOff>0</xdr:colOff>
      <xdr:row>80</xdr:row>
      <xdr:rowOff>64226</xdr:rowOff>
    </xdr:to>
    <xdr:cxnSp macro="">
      <xdr:nvCxnSpPr>
        <xdr:cNvPr id="364" name="直線コネクタ 363">
          <a:extLst>
            <a:ext uri="{FF2B5EF4-FFF2-40B4-BE49-F238E27FC236}">
              <a16:creationId xmlns:a16="http://schemas.microsoft.com/office/drawing/2014/main" id="{983D152D-3495-4097-953D-014136312F3D}"/>
            </a:ext>
          </a:extLst>
        </xdr:cNvPr>
        <xdr:cNvCxnSpPr/>
      </xdr:nvCxnSpPr>
      <xdr:spPr>
        <a:xfrm>
          <a:off x="8496300" y="13472161"/>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19957</xdr:rowOff>
    </xdr:from>
    <xdr:to>
      <xdr:col>46</xdr:col>
      <xdr:colOff>38100</xdr:colOff>
      <xdr:row>80</xdr:row>
      <xdr:rowOff>121557</xdr:rowOff>
    </xdr:to>
    <xdr:sp macro="" textlink="">
      <xdr:nvSpPr>
        <xdr:cNvPr id="365" name="楕円 364">
          <a:extLst>
            <a:ext uri="{FF2B5EF4-FFF2-40B4-BE49-F238E27FC236}">
              <a16:creationId xmlns:a16="http://schemas.microsoft.com/office/drawing/2014/main" id="{3F32FD5D-DBF3-4E31-A0EF-00F8A1D8B0FA}"/>
            </a:ext>
          </a:extLst>
        </xdr:cNvPr>
        <xdr:cNvSpPr/>
      </xdr:nvSpPr>
      <xdr:spPr>
        <a:xfrm>
          <a:off x="7670800" y="13431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60961</xdr:rowOff>
    </xdr:from>
    <xdr:to>
      <xdr:col>50</xdr:col>
      <xdr:colOff>114300</xdr:colOff>
      <xdr:row>80</xdr:row>
      <xdr:rowOff>70757</xdr:rowOff>
    </xdr:to>
    <xdr:cxnSp macro="">
      <xdr:nvCxnSpPr>
        <xdr:cNvPr id="366" name="直線コネクタ 365">
          <a:extLst>
            <a:ext uri="{FF2B5EF4-FFF2-40B4-BE49-F238E27FC236}">
              <a16:creationId xmlns:a16="http://schemas.microsoft.com/office/drawing/2014/main" id="{1C2C57D6-56EC-4AC5-B4DF-729A713DE068}"/>
            </a:ext>
          </a:extLst>
        </xdr:cNvPr>
        <xdr:cNvCxnSpPr/>
      </xdr:nvCxnSpPr>
      <xdr:spPr>
        <a:xfrm flipV="1">
          <a:off x="7713980" y="13472161"/>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33020</xdr:rowOff>
    </xdr:from>
    <xdr:to>
      <xdr:col>41</xdr:col>
      <xdr:colOff>101600</xdr:colOff>
      <xdr:row>80</xdr:row>
      <xdr:rowOff>134620</xdr:rowOff>
    </xdr:to>
    <xdr:sp macro="" textlink="">
      <xdr:nvSpPr>
        <xdr:cNvPr id="367" name="楕円 366">
          <a:extLst>
            <a:ext uri="{FF2B5EF4-FFF2-40B4-BE49-F238E27FC236}">
              <a16:creationId xmlns:a16="http://schemas.microsoft.com/office/drawing/2014/main" id="{FD071523-25AD-4A2D-9C6F-A1DF8ABAB1D3}"/>
            </a:ext>
          </a:extLst>
        </xdr:cNvPr>
        <xdr:cNvSpPr/>
      </xdr:nvSpPr>
      <xdr:spPr>
        <a:xfrm>
          <a:off x="687324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70757</xdr:rowOff>
    </xdr:from>
    <xdr:to>
      <xdr:col>45</xdr:col>
      <xdr:colOff>177800</xdr:colOff>
      <xdr:row>80</xdr:row>
      <xdr:rowOff>83820</xdr:rowOff>
    </xdr:to>
    <xdr:cxnSp macro="">
      <xdr:nvCxnSpPr>
        <xdr:cNvPr id="368" name="直線コネクタ 367">
          <a:extLst>
            <a:ext uri="{FF2B5EF4-FFF2-40B4-BE49-F238E27FC236}">
              <a16:creationId xmlns:a16="http://schemas.microsoft.com/office/drawing/2014/main" id="{57E95984-1FFE-465F-89EC-E04A5B61D40C}"/>
            </a:ext>
          </a:extLst>
        </xdr:cNvPr>
        <xdr:cNvCxnSpPr/>
      </xdr:nvCxnSpPr>
      <xdr:spPr>
        <a:xfrm flipV="1">
          <a:off x="6924040" y="1348195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49349</xdr:rowOff>
    </xdr:from>
    <xdr:to>
      <xdr:col>36</xdr:col>
      <xdr:colOff>165100</xdr:colOff>
      <xdr:row>80</xdr:row>
      <xdr:rowOff>150949</xdr:rowOff>
    </xdr:to>
    <xdr:sp macro="" textlink="">
      <xdr:nvSpPr>
        <xdr:cNvPr id="369" name="楕円 368">
          <a:extLst>
            <a:ext uri="{FF2B5EF4-FFF2-40B4-BE49-F238E27FC236}">
              <a16:creationId xmlns:a16="http://schemas.microsoft.com/office/drawing/2014/main" id="{28090BD2-E2B4-40A6-B13C-DE7BDE10974F}"/>
            </a:ext>
          </a:extLst>
        </xdr:cNvPr>
        <xdr:cNvSpPr/>
      </xdr:nvSpPr>
      <xdr:spPr>
        <a:xfrm>
          <a:off x="6098540" y="134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83820</xdr:rowOff>
    </xdr:from>
    <xdr:to>
      <xdr:col>41</xdr:col>
      <xdr:colOff>50800</xdr:colOff>
      <xdr:row>80</xdr:row>
      <xdr:rowOff>100149</xdr:rowOff>
    </xdr:to>
    <xdr:cxnSp macro="">
      <xdr:nvCxnSpPr>
        <xdr:cNvPr id="370" name="直線コネクタ 369">
          <a:extLst>
            <a:ext uri="{FF2B5EF4-FFF2-40B4-BE49-F238E27FC236}">
              <a16:creationId xmlns:a16="http://schemas.microsoft.com/office/drawing/2014/main" id="{869269EB-5906-4AAD-8DEC-BDA5A897B1E0}"/>
            </a:ext>
          </a:extLst>
        </xdr:cNvPr>
        <xdr:cNvCxnSpPr/>
      </xdr:nvCxnSpPr>
      <xdr:spPr>
        <a:xfrm flipV="1">
          <a:off x="6149340" y="1349502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0BFE5848-20B9-462F-9CBD-7D87F510477F}"/>
            </a:ext>
          </a:extLst>
        </xdr:cNvPr>
        <xdr:cNvSpPr txBox="1"/>
      </xdr:nvSpPr>
      <xdr:spPr>
        <a:xfrm>
          <a:off x="8271587"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D5F585A6-4B4F-426B-B77E-FC7FFF713E29}"/>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53901</xdr:rowOff>
    </xdr:from>
    <xdr:ext cx="469744" cy="259045"/>
    <xdr:sp macro="" textlink="">
      <xdr:nvSpPr>
        <xdr:cNvPr id="373" name="n_3aveValue【福祉施設】&#10;一人当たり面積">
          <a:extLst>
            <a:ext uri="{FF2B5EF4-FFF2-40B4-BE49-F238E27FC236}">
              <a16:creationId xmlns:a16="http://schemas.microsoft.com/office/drawing/2014/main" id="{67D18D21-EBCD-48CA-8A3E-3E78A89A3600}"/>
            </a:ext>
          </a:extLst>
        </xdr:cNvPr>
        <xdr:cNvSpPr txBox="1"/>
      </xdr:nvSpPr>
      <xdr:spPr>
        <a:xfrm>
          <a:off x="6712027" y="1413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66964</xdr:rowOff>
    </xdr:from>
    <xdr:ext cx="469744" cy="259045"/>
    <xdr:sp macro="" textlink="">
      <xdr:nvSpPr>
        <xdr:cNvPr id="374" name="n_4aveValue【福祉施設】&#10;一人当たり面積">
          <a:extLst>
            <a:ext uri="{FF2B5EF4-FFF2-40B4-BE49-F238E27FC236}">
              <a16:creationId xmlns:a16="http://schemas.microsoft.com/office/drawing/2014/main" id="{4D3DBFFC-45F0-4DF6-BDE9-3E9BD098F9DC}"/>
            </a:ext>
          </a:extLst>
        </xdr:cNvPr>
        <xdr:cNvSpPr txBox="1"/>
      </xdr:nvSpPr>
      <xdr:spPr>
        <a:xfrm>
          <a:off x="5937327" y="1414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128288</xdr:rowOff>
    </xdr:from>
    <xdr:ext cx="469744" cy="259045"/>
    <xdr:sp macro="" textlink="">
      <xdr:nvSpPr>
        <xdr:cNvPr id="375" name="n_1mainValue【福祉施設】&#10;一人当たり面積">
          <a:extLst>
            <a:ext uri="{FF2B5EF4-FFF2-40B4-BE49-F238E27FC236}">
              <a16:creationId xmlns:a16="http://schemas.microsoft.com/office/drawing/2014/main" id="{593C8341-17B6-4C20-97F0-AAABB4D12EF0}"/>
            </a:ext>
          </a:extLst>
        </xdr:cNvPr>
        <xdr:cNvSpPr txBox="1"/>
      </xdr:nvSpPr>
      <xdr:spPr>
        <a:xfrm>
          <a:off x="8271587" y="1320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138084</xdr:rowOff>
    </xdr:from>
    <xdr:ext cx="469744" cy="259045"/>
    <xdr:sp macro="" textlink="">
      <xdr:nvSpPr>
        <xdr:cNvPr id="376" name="n_2mainValue【福祉施設】&#10;一人当たり面積">
          <a:extLst>
            <a:ext uri="{FF2B5EF4-FFF2-40B4-BE49-F238E27FC236}">
              <a16:creationId xmlns:a16="http://schemas.microsoft.com/office/drawing/2014/main" id="{6C3E4F0B-055B-4602-9E43-D642399F10D1}"/>
            </a:ext>
          </a:extLst>
        </xdr:cNvPr>
        <xdr:cNvSpPr txBox="1"/>
      </xdr:nvSpPr>
      <xdr:spPr>
        <a:xfrm>
          <a:off x="7509587" y="132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151147</xdr:rowOff>
    </xdr:from>
    <xdr:ext cx="469744" cy="259045"/>
    <xdr:sp macro="" textlink="">
      <xdr:nvSpPr>
        <xdr:cNvPr id="377" name="n_3mainValue【福祉施設】&#10;一人当たり面積">
          <a:extLst>
            <a:ext uri="{FF2B5EF4-FFF2-40B4-BE49-F238E27FC236}">
              <a16:creationId xmlns:a16="http://schemas.microsoft.com/office/drawing/2014/main" id="{01D28370-72EF-4547-B4D4-344D0E410BC1}"/>
            </a:ext>
          </a:extLst>
        </xdr:cNvPr>
        <xdr:cNvSpPr txBox="1"/>
      </xdr:nvSpPr>
      <xdr:spPr>
        <a:xfrm>
          <a:off x="6712027" y="132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167476</xdr:rowOff>
    </xdr:from>
    <xdr:ext cx="469744" cy="259045"/>
    <xdr:sp macro="" textlink="">
      <xdr:nvSpPr>
        <xdr:cNvPr id="378" name="n_4mainValue【福祉施設】&#10;一人当たり面積">
          <a:extLst>
            <a:ext uri="{FF2B5EF4-FFF2-40B4-BE49-F238E27FC236}">
              <a16:creationId xmlns:a16="http://schemas.microsoft.com/office/drawing/2014/main" id="{7E5E8CE5-D727-47F3-8673-DC53C23215AB}"/>
            </a:ext>
          </a:extLst>
        </xdr:cNvPr>
        <xdr:cNvSpPr txBox="1"/>
      </xdr:nvSpPr>
      <xdr:spPr>
        <a:xfrm>
          <a:off x="5937327" y="132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E28D1BC-E072-4989-9F77-1B94F47179F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814E361-F7F6-442F-85CA-E2C7756746C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4B0C914-FF1E-4CC6-B5A5-BEAC404D306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5847541-9031-400D-87A0-B32F3EC55D1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3B073CB-CEB9-4836-A4C8-AD859A7AE04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9F44AC5-1646-4D80-A46A-39ED3D931A0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0A912F3-AB93-4B6A-BA4D-9C68B3A2EE0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4C03624-C238-4422-9556-3A106143BC9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1B25A23-14D5-49C4-933A-E33F325E3EC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CEBFBD7-1BCD-4F95-9180-DF0315A2D54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BAB9E9F-AC03-41C8-9DCD-76B0A621899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6ADE9AD-667B-4BCF-A56E-733BF694C12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AEFCC37B-391D-4518-8994-D40CE008979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8B5A744-53D0-45A5-8064-20C6F95C0AB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A6EC25F-BA59-4616-9086-541264506C7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1CB3A4E3-F706-4D00-95F7-010ADF42233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5C299711-FDBD-44A9-82F2-8BFF477F837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C12AE00-0BDB-41A1-9B07-741F71DD3ABE}"/>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D740FCE-5BE2-476B-9D67-C10730B50DD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F280DF2-D8CD-4B21-AD07-DB48CC21FE1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78D5E87-D0C3-4FA8-994A-AFBA5770AB8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BF0A16F0-AE26-4A8A-9CF8-85EE84924C2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67D6ACC-D3E3-422F-92CD-4664A548CC4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3D59D09-60CD-463D-BEEE-2ABB20677DC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BD3A878-E38A-4AF8-937F-5398C0BFBCF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016AFD1-045B-4A43-880B-D6CEF4B3FE27}"/>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90FBFD7-8E83-442F-8FC7-F5F1D40EA3C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FACAA7D7-0507-4113-99A6-5C0513CE499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A838912-9611-4B9F-86DE-87374DCFE371}"/>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16C40646-6AD5-47F0-9F05-C08D386B3AFF}"/>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11207DB-EACC-4C55-AC31-2B2BD30F69FD}"/>
            </a:ext>
          </a:extLst>
        </xdr:cNvPr>
        <xdr:cNvSpPr txBox="1"/>
      </xdr:nvSpPr>
      <xdr:spPr>
        <a:xfrm>
          <a:off x="4124960" y="1743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23A9C3C9-A39A-4BC4-8A6E-DAF9E1198747}"/>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2978A450-7070-42FD-84A9-29C02FA4F075}"/>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DB722EDC-D89C-4CD5-9E20-17856A3671D0}"/>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3" name="フローチャート: 判断 412">
          <a:extLst>
            <a:ext uri="{FF2B5EF4-FFF2-40B4-BE49-F238E27FC236}">
              <a16:creationId xmlns:a16="http://schemas.microsoft.com/office/drawing/2014/main" id="{9D41FE16-05E3-46BE-9CBF-11AC53B247F6}"/>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4" name="フローチャート: 判断 413">
          <a:extLst>
            <a:ext uri="{FF2B5EF4-FFF2-40B4-BE49-F238E27FC236}">
              <a16:creationId xmlns:a16="http://schemas.microsoft.com/office/drawing/2014/main" id="{94829AC9-A9E2-41BE-A98C-22ED42CD7A1A}"/>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4024B0A-806A-45C6-90AB-8539E8CF88D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2D9C0B6-06C4-4F11-8058-F93CDF61626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D6BA405-71C1-4B78-910B-9721C077D01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E168C74-32F4-47FF-AFB9-9F59F54F694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AE02BE4-3CA3-4B8F-B467-B732FC9271B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macro="" textlink="">
      <xdr:nvSpPr>
        <xdr:cNvPr id="420" name="楕円 419">
          <a:extLst>
            <a:ext uri="{FF2B5EF4-FFF2-40B4-BE49-F238E27FC236}">
              <a16:creationId xmlns:a16="http://schemas.microsoft.com/office/drawing/2014/main" id="{5D330599-A46A-424A-B841-F297511CABE6}"/>
            </a:ext>
          </a:extLst>
        </xdr:cNvPr>
        <xdr:cNvSpPr/>
      </xdr:nvSpPr>
      <xdr:spPr>
        <a:xfrm>
          <a:off x="403606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E086941-80B5-42DC-ABEC-BDC0774A336B}"/>
            </a:ext>
          </a:extLst>
        </xdr:cNvPr>
        <xdr:cNvSpPr txBox="1"/>
      </xdr:nvSpPr>
      <xdr:spPr>
        <a:xfrm>
          <a:off x="412496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18869</xdr:rowOff>
    </xdr:from>
    <xdr:to>
      <xdr:col>20</xdr:col>
      <xdr:colOff>38100</xdr:colOff>
      <xdr:row>106</xdr:row>
      <xdr:rowOff>120469</xdr:rowOff>
    </xdr:to>
    <xdr:sp macro="" textlink="">
      <xdr:nvSpPr>
        <xdr:cNvPr id="422" name="楕円 421">
          <a:extLst>
            <a:ext uri="{FF2B5EF4-FFF2-40B4-BE49-F238E27FC236}">
              <a16:creationId xmlns:a16="http://schemas.microsoft.com/office/drawing/2014/main" id="{5CA095DE-3145-429D-8570-DC0A17EDF77D}"/>
            </a:ext>
          </a:extLst>
        </xdr:cNvPr>
        <xdr:cNvSpPr/>
      </xdr:nvSpPr>
      <xdr:spPr>
        <a:xfrm>
          <a:off x="331216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69669</xdr:rowOff>
    </xdr:from>
    <xdr:to>
      <xdr:col>24</xdr:col>
      <xdr:colOff>63500</xdr:colOff>
      <xdr:row>106</xdr:row>
      <xdr:rowOff>92529</xdr:rowOff>
    </xdr:to>
    <xdr:cxnSp macro="">
      <xdr:nvCxnSpPr>
        <xdr:cNvPr id="423" name="直線コネクタ 422">
          <a:extLst>
            <a:ext uri="{FF2B5EF4-FFF2-40B4-BE49-F238E27FC236}">
              <a16:creationId xmlns:a16="http://schemas.microsoft.com/office/drawing/2014/main" id="{7AB29063-C658-49E6-BE49-B3ACAC6FB73A}"/>
            </a:ext>
          </a:extLst>
        </xdr:cNvPr>
        <xdr:cNvCxnSpPr/>
      </xdr:nvCxnSpPr>
      <xdr:spPr>
        <a:xfrm>
          <a:off x="3355340" y="17839509"/>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424" name="楕円 423">
          <a:extLst>
            <a:ext uri="{FF2B5EF4-FFF2-40B4-BE49-F238E27FC236}">
              <a16:creationId xmlns:a16="http://schemas.microsoft.com/office/drawing/2014/main" id="{EE353469-6062-43CA-8EAE-0F93B0844758}"/>
            </a:ext>
          </a:extLst>
        </xdr:cNvPr>
        <xdr:cNvSpPr/>
      </xdr:nvSpPr>
      <xdr:spPr>
        <a:xfrm>
          <a:off x="2514600" y="1777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69669</xdr:rowOff>
    </xdr:to>
    <xdr:cxnSp macro="">
      <xdr:nvCxnSpPr>
        <xdr:cNvPr id="425" name="直線コネクタ 424">
          <a:extLst>
            <a:ext uri="{FF2B5EF4-FFF2-40B4-BE49-F238E27FC236}">
              <a16:creationId xmlns:a16="http://schemas.microsoft.com/office/drawing/2014/main" id="{E8C351C8-0EA7-43AA-8E2C-32AB189E054A}"/>
            </a:ext>
          </a:extLst>
        </xdr:cNvPr>
        <xdr:cNvCxnSpPr/>
      </xdr:nvCxnSpPr>
      <xdr:spPr>
        <a:xfrm>
          <a:off x="2565400" y="17818282"/>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426" name="楕円 425">
          <a:extLst>
            <a:ext uri="{FF2B5EF4-FFF2-40B4-BE49-F238E27FC236}">
              <a16:creationId xmlns:a16="http://schemas.microsoft.com/office/drawing/2014/main" id="{6AD22D9B-7362-41EC-87B5-2D865F3DCAD8}"/>
            </a:ext>
          </a:extLst>
        </xdr:cNvPr>
        <xdr:cNvSpPr/>
      </xdr:nvSpPr>
      <xdr:spPr>
        <a:xfrm>
          <a:off x="173990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48442</xdr:rowOff>
    </xdr:to>
    <xdr:cxnSp macro="">
      <xdr:nvCxnSpPr>
        <xdr:cNvPr id="427" name="直線コネクタ 426">
          <a:extLst>
            <a:ext uri="{FF2B5EF4-FFF2-40B4-BE49-F238E27FC236}">
              <a16:creationId xmlns:a16="http://schemas.microsoft.com/office/drawing/2014/main" id="{CE8C1FC3-9130-473F-943D-DB2EEE1F18D0}"/>
            </a:ext>
          </a:extLst>
        </xdr:cNvPr>
        <xdr:cNvCxnSpPr/>
      </xdr:nvCxnSpPr>
      <xdr:spPr>
        <a:xfrm>
          <a:off x="1790700" y="17797054"/>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125005</xdr:rowOff>
    </xdr:from>
    <xdr:to>
      <xdr:col>6</xdr:col>
      <xdr:colOff>38100</xdr:colOff>
      <xdr:row>106</xdr:row>
      <xdr:rowOff>55155</xdr:rowOff>
    </xdr:to>
    <xdr:sp macro="" textlink="">
      <xdr:nvSpPr>
        <xdr:cNvPr id="428" name="楕円 427">
          <a:extLst>
            <a:ext uri="{FF2B5EF4-FFF2-40B4-BE49-F238E27FC236}">
              <a16:creationId xmlns:a16="http://schemas.microsoft.com/office/drawing/2014/main" id="{274505C5-D9D6-4BB3-A98C-3BA6E19428F7}"/>
            </a:ext>
          </a:extLst>
        </xdr:cNvPr>
        <xdr:cNvSpPr/>
      </xdr:nvSpPr>
      <xdr:spPr>
        <a:xfrm>
          <a:off x="965200" y="1772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4355</xdr:rowOff>
    </xdr:from>
    <xdr:to>
      <xdr:col>10</xdr:col>
      <xdr:colOff>114300</xdr:colOff>
      <xdr:row>106</xdr:row>
      <xdr:rowOff>27214</xdr:rowOff>
    </xdr:to>
    <xdr:cxnSp macro="">
      <xdr:nvCxnSpPr>
        <xdr:cNvPr id="429" name="直線コネクタ 428">
          <a:extLst>
            <a:ext uri="{FF2B5EF4-FFF2-40B4-BE49-F238E27FC236}">
              <a16:creationId xmlns:a16="http://schemas.microsoft.com/office/drawing/2014/main" id="{694C5F5F-678B-47D5-BA11-FFE621D56766}"/>
            </a:ext>
          </a:extLst>
        </xdr:cNvPr>
        <xdr:cNvCxnSpPr/>
      </xdr:nvCxnSpPr>
      <xdr:spPr>
        <a:xfrm>
          <a:off x="1008380" y="1777419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7B6917F-F292-4AD1-81EB-9D1442D0E460}"/>
            </a:ext>
          </a:extLst>
        </xdr:cNvPr>
        <xdr:cNvSpPr txBox="1"/>
      </xdr:nvSpPr>
      <xdr:spPr>
        <a:xfrm>
          <a:off x="317056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CE7BC3C-B8D7-4BBD-BB62-7D6732738146}"/>
            </a:ext>
          </a:extLst>
        </xdr:cNvPr>
        <xdr:cNvSpPr txBox="1"/>
      </xdr:nvSpPr>
      <xdr:spPr>
        <a:xfrm>
          <a:off x="238570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2" name="n_3aveValue【市民会館】&#10;有形固定資産減価償却率">
          <a:extLst>
            <a:ext uri="{FF2B5EF4-FFF2-40B4-BE49-F238E27FC236}">
              <a16:creationId xmlns:a16="http://schemas.microsoft.com/office/drawing/2014/main" id="{8D3C0D7F-7C7F-4589-A810-82EE3CD34386}"/>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3" name="n_4aveValue【市民会館】&#10;有形固定資産減価償却率">
          <a:extLst>
            <a:ext uri="{FF2B5EF4-FFF2-40B4-BE49-F238E27FC236}">
              <a16:creationId xmlns:a16="http://schemas.microsoft.com/office/drawing/2014/main" id="{C86E233D-C749-4662-8001-55EFA9EBACD9}"/>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111596</xdr:rowOff>
    </xdr:from>
    <xdr:ext cx="405111" cy="259045"/>
    <xdr:sp macro="" textlink="">
      <xdr:nvSpPr>
        <xdr:cNvPr id="434" name="n_1mainValue【市民会館】&#10;有形固定資産減価償却率">
          <a:extLst>
            <a:ext uri="{FF2B5EF4-FFF2-40B4-BE49-F238E27FC236}">
              <a16:creationId xmlns:a16="http://schemas.microsoft.com/office/drawing/2014/main" id="{55E1467C-8B15-4D30-90C1-9575436F3EC2}"/>
            </a:ext>
          </a:extLst>
        </xdr:cNvPr>
        <xdr:cNvSpPr txBox="1"/>
      </xdr:nvSpPr>
      <xdr:spPr>
        <a:xfrm>
          <a:off x="317056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435" name="n_2mainValue【市民会館】&#10;有形固定資産減価償却率">
          <a:extLst>
            <a:ext uri="{FF2B5EF4-FFF2-40B4-BE49-F238E27FC236}">
              <a16:creationId xmlns:a16="http://schemas.microsoft.com/office/drawing/2014/main" id="{D32F69FD-FD02-4C4D-A0B8-E0490C44A87B}"/>
            </a:ext>
          </a:extLst>
        </xdr:cNvPr>
        <xdr:cNvSpPr txBox="1"/>
      </xdr:nvSpPr>
      <xdr:spPr>
        <a:xfrm>
          <a:off x="2385704" y="1786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436" name="n_3mainValue【市民会館】&#10;有形固定資産減価償却率">
          <a:extLst>
            <a:ext uri="{FF2B5EF4-FFF2-40B4-BE49-F238E27FC236}">
              <a16:creationId xmlns:a16="http://schemas.microsoft.com/office/drawing/2014/main" id="{1B8CF865-8308-48C4-8F94-B7439C9CC678}"/>
            </a:ext>
          </a:extLst>
        </xdr:cNvPr>
        <xdr:cNvSpPr txBox="1"/>
      </xdr:nvSpPr>
      <xdr:spPr>
        <a:xfrm>
          <a:off x="161100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46282</xdr:rowOff>
    </xdr:from>
    <xdr:ext cx="405111" cy="259045"/>
    <xdr:sp macro="" textlink="">
      <xdr:nvSpPr>
        <xdr:cNvPr id="437" name="n_4mainValue【市民会館】&#10;有形固定資産減価償却率">
          <a:extLst>
            <a:ext uri="{FF2B5EF4-FFF2-40B4-BE49-F238E27FC236}">
              <a16:creationId xmlns:a16="http://schemas.microsoft.com/office/drawing/2014/main" id="{46E777E6-DF9E-4980-9B87-8677D7605A7D}"/>
            </a:ext>
          </a:extLst>
        </xdr:cNvPr>
        <xdr:cNvSpPr txBox="1"/>
      </xdr:nvSpPr>
      <xdr:spPr>
        <a:xfrm>
          <a:off x="836304" y="1781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3F14F0C-386C-4F94-B78F-2C8D01DD8E6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3CCD157-270F-454B-BA1B-19E1717560C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02AD6A9-B887-4ABB-8139-C6E249E2A03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7B16DFE-BF49-4970-A49B-5D48435054E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80C51CC-D7AA-45E0-802F-1D2E60B16A6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39225ED-90F7-48A2-B296-BD7646198D3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E7B9DB4-DD0C-41B3-8A75-AD2086A1EE7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38E5DE9-AE52-4307-890A-657E51E361B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B1E3B4A-2DF9-4896-8C21-FDFC9958F68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75DD41ED-341C-41FF-951D-89DB4314675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C5D9AD6-17A0-48A5-890B-E119441CA72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85457F3-439F-476A-B2FB-DC0813BB9DD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8C5BF6E-8164-4E4C-BC4C-D3CAF0CC35A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BA5935D-E299-4098-872C-77C2B2378A7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852D7A3-EC1A-48CD-A69A-F25692A0EEE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665D73ED-2A0F-4F55-B84E-B1F38C2FC9B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3498E48-CC11-4C50-BA3E-B34C581550A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BBAE5EE-C614-47E3-A1F4-31DAE7B2EDE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0300C18-D83E-4825-8866-62F07FB9639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354128B8-EC73-435A-8DB7-AFD5DCB014AB}"/>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F49F2DD6-A4E7-4D6F-B2EC-FCBE2C22B2D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2D310DB-3531-4570-A9AF-D75716AC2E6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94281EA-9C98-4F88-A97F-351C6074226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843EFC26-24B6-4A54-B6B1-E62601C501DD}"/>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7CA57EFF-6175-4F47-94E1-716109567EE0}"/>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8F6E8654-5159-49F3-B68C-71F5B9BD67DC}"/>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6B3EED1B-7217-4176-97B1-484005A29C38}"/>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E8823505-974B-405C-A722-2D023D1FAA2D}"/>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BD670CD9-BBE6-4293-9C3A-E0FA81CB6295}"/>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78A50361-7330-4268-8569-63E77B25BB8C}"/>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57D431F6-6BFC-4E1F-88C3-C65EFBFB8487}"/>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ECC0B78-B442-4CA8-BB88-EFEB64B691E6}"/>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a:extLst>
            <a:ext uri="{FF2B5EF4-FFF2-40B4-BE49-F238E27FC236}">
              <a16:creationId xmlns:a16="http://schemas.microsoft.com/office/drawing/2014/main" id="{C56A7727-D4E0-4721-B860-52B2F852C00E}"/>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A5C868FE-11AE-4581-8125-240A19FD3B06}"/>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A865716-3E41-4A65-89CE-0A53D7C1248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F55093E-8329-498C-A968-1EE3C6D18FC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4CA47B7-DB48-4354-9ED5-603C137C2F2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07C7C5D-B841-4B17-95D0-D3D95B5D6DC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012FEB6-9074-4E3D-9BFB-5016B862B3B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DF73279E-51BD-44DD-8225-77C453C2B70D}"/>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B13BC35E-A612-4998-B423-29F94E31A3C6}"/>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D6D9FA54-C17E-403A-882D-EB9913488095}"/>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88CB8C78-388A-4040-959E-C2C9681F43D1}"/>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153036</xdr:rowOff>
    </xdr:from>
    <xdr:to>
      <xdr:col>46</xdr:col>
      <xdr:colOff>38100</xdr:colOff>
      <xdr:row>108</xdr:row>
      <xdr:rowOff>83186</xdr:rowOff>
    </xdr:to>
    <xdr:sp macro="" textlink="">
      <xdr:nvSpPr>
        <xdr:cNvPr id="481" name="楕円 480">
          <a:extLst>
            <a:ext uri="{FF2B5EF4-FFF2-40B4-BE49-F238E27FC236}">
              <a16:creationId xmlns:a16="http://schemas.microsoft.com/office/drawing/2014/main" id="{25F09A58-4CC7-41C7-B708-BCFEABB15ABB}"/>
            </a:ext>
          </a:extLst>
        </xdr:cNvPr>
        <xdr:cNvSpPr/>
      </xdr:nvSpPr>
      <xdr:spPr>
        <a:xfrm>
          <a:off x="7670800" y="1809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32386</xdr:rowOff>
    </xdr:to>
    <xdr:cxnSp macro="">
      <xdr:nvCxnSpPr>
        <xdr:cNvPr id="482" name="直線コネクタ 481">
          <a:extLst>
            <a:ext uri="{FF2B5EF4-FFF2-40B4-BE49-F238E27FC236}">
              <a16:creationId xmlns:a16="http://schemas.microsoft.com/office/drawing/2014/main" id="{6FD48579-6FE5-45E0-9CDA-9CCD31CD99A7}"/>
            </a:ext>
          </a:extLst>
        </xdr:cNvPr>
        <xdr:cNvCxnSpPr/>
      </xdr:nvCxnSpPr>
      <xdr:spPr>
        <a:xfrm flipV="1">
          <a:off x="7713980" y="1813560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153036</xdr:rowOff>
    </xdr:from>
    <xdr:to>
      <xdr:col>41</xdr:col>
      <xdr:colOff>101600</xdr:colOff>
      <xdr:row>108</xdr:row>
      <xdr:rowOff>83186</xdr:rowOff>
    </xdr:to>
    <xdr:sp macro="" textlink="">
      <xdr:nvSpPr>
        <xdr:cNvPr id="483" name="楕円 482">
          <a:extLst>
            <a:ext uri="{FF2B5EF4-FFF2-40B4-BE49-F238E27FC236}">
              <a16:creationId xmlns:a16="http://schemas.microsoft.com/office/drawing/2014/main" id="{43952EEF-78EC-4C50-A463-A67F86BA2753}"/>
            </a:ext>
          </a:extLst>
        </xdr:cNvPr>
        <xdr:cNvSpPr/>
      </xdr:nvSpPr>
      <xdr:spPr>
        <a:xfrm>
          <a:off x="6873240" y="18090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32386</xdr:rowOff>
    </xdr:from>
    <xdr:to>
      <xdr:col>45</xdr:col>
      <xdr:colOff>177800</xdr:colOff>
      <xdr:row>108</xdr:row>
      <xdr:rowOff>32386</xdr:rowOff>
    </xdr:to>
    <xdr:cxnSp macro="">
      <xdr:nvCxnSpPr>
        <xdr:cNvPr id="484" name="直線コネクタ 483">
          <a:extLst>
            <a:ext uri="{FF2B5EF4-FFF2-40B4-BE49-F238E27FC236}">
              <a16:creationId xmlns:a16="http://schemas.microsoft.com/office/drawing/2014/main" id="{B9D5B4D2-4206-4594-82B0-9F8EDF84B79B}"/>
            </a:ext>
          </a:extLst>
        </xdr:cNvPr>
        <xdr:cNvCxnSpPr/>
      </xdr:nvCxnSpPr>
      <xdr:spPr>
        <a:xfrm>
          <a:off x="6924040" y="181375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154939</xdr:rowOff>
    </xdr:from>
    <xdr:to>
      <xdr:col>36</xdr:col>
      <xdr:colOff>165100</xdr:colOff>
      <xdr:row>108</xdr:row>
      <xdr:rowOff>85089</xdr:rowOff>
    </xdr:to>
    <xdr:sp macro="" textlink="">
      <xdr:nvSpPr>
        <xdr:cNvPr id="485" name="楕円 484">
          <a:extLst>
            <a:ext uri="{FF2B5EF4-FFF2-40B4-BE49-F238E27FC236}">
              <a16:creationId xmlns:a16="http://schemas.microsoft.com/office/drawing/2014/main" id="{EEA8475E-0FE6-4C3E-AD80-8BB235E9C173}"/>
            </a:ext>
          </a:extLst>
        </xdr:cNvPr>
        <xdr:cNvSpPr/>
      </xdr:nvSpPr>
      <xdr:spPr>
        <a:xfrm>
          <a:off x="609854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32386</xdr:rowOff>
    </xdr:from>
    <xdr:to>
      <xdr:col>41</xdr:col>
      <xdr:colOff>50800</xdr:colOff>
      <xdr:row>108</xdr:row>
      <xdr:rowOff>34289</xdr:rowOff>
    </xdr:to>
    <xdr:cxnSp macro="">
      <xdr:nvCxnSpPr>
        <xdr:cNvPr id="486" name="直線コネクタ 485">
          <a:extLst>
            <a:ext uri="{FF2B5EF4-FFF2-40B4-BE49-F238E27FC236}">
              <a16:creationId xmlns:a16="http://schemas.microsoft.com/office/drawing/2014/main" id="{D051276D-6E8D-48F8-9570-5979BE8DD6E8}"/>
            </a:ext>
          </a:extLst>
        </xdr:cNvPr>
        <xdr:cNvCxnSpPr/>
      </xdr:nvCxnSpPr>
      <xdr:spPr>
        <a:xfrm flipV="1">
          <a:off x="6149340" y="18137506"/>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50E4939D-A152-49B1-84A5-AB064407EFC2}"/>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E1A58E64-CA24-4F81-A5F0-E63C600AD6FD}"/>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a:extLst>
            <a:ext uri="{FF2B5EF4-FFF2-40B4-BE49-F238E27FC236}">
              <a16:creationId xmlns:a16="http://schemas.microsoft.com/office/drawing/2014/main" id="{B0BFE4CF-4AF0-4F9C-BCA6-3844CEF6530C}"/>
            </a:ext>
          </a:extLst>
        </xdr:cNvPr>
        <xdr:cNvSpPr txBox="1"/>
      </xdr:nvSpPr>
      <xdr:spPr>
        <a:xfrm>
          <a:off x="67120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87B25CD1-268D-4948-855C-D15E379414CC}"/>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6BAE8DDA-1213-41D4-AA16-B02BC3ED4744}"/>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74313</xdr:rowOff>
    </xdr:from>
    <xdr:ext cx="469744" cy="259045"/>
    <xdr:sp macro="" textlink="">
      <xdr:nvSpPr>
        <xdr:cNvPr id="492" name="n_2mainValue【市民会館】&#10;一人当たり面積">
          <a:extLst>
            <a:ext uri="{FF2B5EF4-FFF2-40B4-BE49-F238E27FC236}">
              <a16:creationId xmlns:a16="http://schemas.microsoft.com/office/drawing/2014/main" id="{5FE65E4D-B803-487F-BE1C-EBD81EA87ED0}"/>
            </a:ext>
          </a:extLst>
        </xdr:cNvPr>
        <xdr:cNvSpPr txBox="1"/>
      </xdr:nvSpPr>
      <xdr:spPr>
        <a:xfrm>
          <a:off x="750958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74313</xdr:rowOff>
    </xdr:from>
    <xdr:ext cx="469744" cy="259045"/>
    <xdr:sp macro="" textlink="">
      <xdr:nvSpPr>
        <xdr:cNvPr id="493" name="n_3mainValue【市民会館】&#10;一人当たり面積">
          <a:extLst>
            <a:ext uri="{FF2B5EF4-FFF2-40B4-BE49-F238E27FC236}">
              <a16:creationId xmlns:a16="http://schemas.microsoft.com/office/drawing/2014/main" id="{A535952B-ABC7-4694-865C-32299933B944}"/>
            </a:ext>
          </a:extLst>
        </xdr:cNvPr>
        <xdr:cNvSpPr txBox="1"/>
      </xdr:nvSpPr>
      <xdr:spPr>
        <a:xfrm>
          <a:off x="671202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76216</xdr:rowOff>
    </xdr:from>
    <xdr:ext cx="469744" cy="259045"/>
    <xdr:sp macro="" textlink="">
      <xdr:nvSpPr>
        <xdr:cNvPr id="494" name="n_4mainValue【市民会館】&#10;一人当たり面積">
          <a:extLst>
            <a:ext uri="{FF2B5EF4-FFF2-40B4-BE49-F238E27FC236}">
              <a16:creationId xmlns:a16="http://schemas.microsoft.com/office/drawing/2014/main" id="{C3E17EFC-4770-4FD7-B115-3B330C192ED3}"/>
            </a:ext>
          </a:extLst>
        </xdr:cNvPr>
        <xdr:cNvSpPr txBox="1"/>
      </xdr:nvSpPr>
      <xdr:spPr>
        <a:xfrm>
          <a:off x="593732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80A8128-8015-4851-B376-33D302B97FE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6A5893A-6C61-4BBF-83ED-D74FA11974B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C5EDA56-1385-4AED-829C-511806A9E53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9D93625-4CF6-4E3A-B41B-CB4CCFD2BC8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0AE87AE-141C-448D-9A96-3A09C6D650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CF91701-5C68-4C03-87F2-9E78C8B46BB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F2B2931-86A8-4E11-A71A-9530007620F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27C29A9-DDA7-442F-B3A3-B4D9BD0A9D9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5CF054D-B6E9-4BA5-853E-94F879DC007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7BB1CC1-2E8D-4DD7-8801-F29B61E6275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BAC70ED-EB7E-4F48-866C-657A10D5A7C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B28D94D-3F44-4D85-926A-B5F2F5FD030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8ABF145C-1349-4C1B-B4A0-DA57DA778C8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3C20D9E7-9D8D-4462-80BF-0520C79FD5A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DE4848C-DAFA-439E-BE48-44A614F0B4F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6B330BB9-5509-446F-A988-124970C4827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34D3BB2-29A6-4BD2-9A14-986011907E9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BDF3905D-31E7-4449-9449-7586A2C343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21086E1-5AA1-49B6-84C7-118B5E8022CF}"/>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E3E51DF-561E-4C77-B25E-7EB9409FFB1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3B2860D-F3F4-4202-AA60-6AB8D824AE4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C3B63F6A-83B9-47E7-A33F-F7777DA2EC8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A8A0DDB9-4576-4794-A175-352C9C1B1E3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DDF97DA-68EF-41F6-9C89-F9833D3BD4B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1DF5CEDD-FBA5-44FB-86D2-DE2A3B228A1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40C0DE3-974F-4306-905D-4AB68596A1DF}"/>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19517397-C178-42DB-B1E0-84D0CF9365D3}"/>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E4A11379-DB23-4340-BE47-88483563AE4A}"/>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47F5EC4-D65C-4019-B8F3-BE920B15FF79}"/>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2B8AEF41-2137-4299-96F0-C6009BCE4454}"/>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DCA143CF-22AB-4C26-8FC0-0FDB69D68301}"/>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14A0F2B4-C322-4AD7-8EE7-52E9803C3A68}"/>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B7648F23-AF99-47E9-870B-2241DEC1AA2D}"/>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9ED3EE9-5360-47E6-8699-FF795CD308C0}"/>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9" name="フローチャート: 判断 528">
          <a:extLst>
            <a:ext uri="{FF2B5EF4-FFF2-40B4-BE49-F238E27FC236}">
              <a16:creationId xmlns:a16="http://schemas.microsoft.com/office/drawing/2014/main" id="{A44BE910-8720-4413-9A26-25577E94E523}"/>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0" name="フローチャート: 判断 529">
          <a:extLst>
            <a:ext uri="{FF2B5EF4-FFF2-40B4-BE49-F238E27FC236}">
              <a16:creationId xmlns:a16="http://schemas.microsoft.com/office/drawing/2014/main" id="{788624D0-F3AC-4E02-BDA6-9F146E72FD7F}"/>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5A35873-A412-42BE-AA1A-AB99451BE9B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C7FDB3B-0A09-4D99-A551-BB38ED2E449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E8AB9B5-4FE0-4CAE-BE6D-794875E13BF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D8965B4-BACB-4813-9BF1-4C2E6BBEAF6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320C14F-93BA-417D-8124-DE184B0CF51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90715</xdr:rowOff>
    </xdr:from>
    <xdr:to>
      <xdr:col>85</xdr:col>
      <xdr:colOff>177800</xdr:colOff>
      <xdr:row>40</xdr:row>
      <xdr:rowOff>20865</xdr:rowOff>
    </xdr:to>
    <xdr:sp macro="" textlink="">
      <xdr:nvSpPr>
        <xdr:cNvPr id="536" name="楕円 535">
          <a:extLst>
            <a:ext uri="{FF2B5EF4-FFF2-40B4-BE49-F238E27FC236}">
              <a16:creationId xmlns:a16="http://schemas.microsoft.com/office/drawing/2014/main" id="{9276B2A3-B75A-4E72-86D0-022485FE701F}"/>
            </a:ext>
          </a:extLst>
        </xdr:cNvPr>
        <xdr:cNvSpPr/>
      </xdr:nvSpPr>
      <xdr:spPr>
        <a:xfrm>
          <a:off x="14325600" y="6628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69142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856DA26-CF0A-415F-A2DD-D3952751E509}"/>
            </a:ext>
          </a:extLst>
        </xdr:cNvPr>
        <xdr:cNvSpPr txBox="1"/>
      </xdr:nvSpPr>
      <xdr:spPr>
        <a:xfrm>
          <a:off x="14414500" y="66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538" name="楕円 537">
          <a:extLst>
            <a:ext uri="{FF2B5EF4-FFF2-40B4-BE49-F238E27FC236}">
              <a16:creationId xmlns:a16="http://schemas.microsoft.com/office/drawing/2014/main" id="{38FF9E3C-B188-43FF-B931-51C889194E6E}"/>
            </a:ext>
          </a:extLst>
        </xdr:cNvPr>
        <xdr:cNvSpPr/>
      </xdr:nvSpPr>
      <xdr:spPr>
        <a:xfrm>
          <a:off x="1357884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39</xdr:row>
      <xdr:rowOff>141515</xdr:rowOff>
    </xdr:to>
    <xdr:cxnSp macro="">
      <xdr:nvCxnSpPr>
        <xdr:cNvPr id="539" name="直線コネクタ 538">
          <a:extLst>
            <a:ext uri="{FF2B5EF4-FFF2-40B4-BE49-F238E27FC236}">
              <a16:creationId xmlns:a16="http://schemas.microsoft.com/office/drawing/2014/main" id="{852ECDB9-AC9A-40D2-BCE8-138E1DC43001}"/>
            </a:ext>
          </a:extLst>
        </xdr:cNvPr>
        <xdr:cNvCxnSpPr/>
      </xdr:nvCxnSpPr>
      <xdr:spPr>
        <a:xfrm>
          <a:off x="13629640" y="6638653"/>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62956</xdr:rowOff>
    </xdr:from>
    <xdr:to>
      <xdr:col>76</xdr:col>
      <xdr:colOff>165100</xdr:colOff>
      <xdr:row>39</xdr:row>
      <xdr:rowOff>164556</xdr:rowOff>
    </xdr:to>
    <xdr:sp macro="" textlink="">
      <xdr:nvSpPr>
        <xdr:cNvPr id="540" name="楕円 539">
          <a:extLst>
            <a:ext uri="{FF2B5EF4-FFF2-40B4-BE49-F238E27FC236}">
              <a16:creationId xmlns:a16="http://schemas.microsoft.com/office/drawing/2014/main" id="{39F859CB-9628-4A33-91DA-A59F3772E8D3}"/>
            </a:ext>
          </a:extLst>
        </xdr:cNvPr>
        <xdr:cNvSpPr/>
      </xdr:nvSpPr>
      <xdr:spPr>
        <a:xfrm>
          <a:off x="1280414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113756</xdr:rowOff>
    </xdr:to>
    <xdr:cxnSp macro="">
      <xdr:nvCxnSpPr>
        <xdr:cNvPr id="541" name="直線コネクタ 540">
          <a:extLst>
            <a:ext uri="{FF2B5EF4-FFF2-40B4-BE49-F238E27FC236}">
              <a16:creationId xmlns:a16="http://schemas.microsoft.com/office/drawing/2014/main" id="{E14D3117-7BDA-4F8D-90C4-A8E43A30FDAB}"/>
            </a:ext>
          </a:extLst>
        </xdr:cNvPr>
        <xdr:cNvCxnSpPr/>
      </xdr:nvCxnSpPr>
      <xdr:spPr>
        <a:xfrm flipV="1">
          <a:off x="12854940" y="6638653"/>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18869</xdr:rowOff>
    </xdr:from>
    <xdr:to>
      <xdr:col>72</xdr:col>
      <xdr:colOff>38100</xdr:colOff>
      <xdr:row>39</xdr:row>
      <xdr:rowOff>120469</xdr:rowOff>
    </xdr:to>
    <xdr:sp macro="" textlink="">
      <xdr:nvSpPr>
        <xdr:cNvPr id="542" name="楕円 541">
          <a:extLst>
            <a:ext uri="{FF2B5EF4-FFF2-40B4-BE49-F238E27FC236}">
              <a16:creationId xmlns:a16="http://schemas.microsoft.com/office/drawing/2014/main" id="{1D96C30E-9EEF-4727-B0DD-D55684A7B1F0}"/>
            </a:ext>
          </a:extLst>
        </xdr:cNvPr>
        <xdr:cNvSpPr/>
      </xdr:nvSpPr>
      <xdr:spPr>
        <a:xfrm>
          <a:off x="12029440" y="6556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69669</xdr:rowOff>
    </xdr:from>
    <xdr:to>
      <xdr:col>76</xdr:col>
      <xdr:colOff>114300</xdr:colOff>
      <xdr:row>39</xdr:row>
      <xdr:rowOff>113756</xdr:rowOff>
    </xdr:to>
    <xdr:cxnSp macro="">
      <xdr:nvCxnSpPr>
        <xdr:cNvPr id="543" name="直線コネクタ 542">
          <a:extLst>
            <a:ext uri="{FF2B5EF4-FFF2-40B4-BE49-F238E27FC236}">
              <a16:creationId xmlns:a16="http://schemas.microsoft.com/office/drawing/2014/main" id="{26DAF605-1307-4B51-8A55-ABC517BC29DF}"/>
            </a:ext>
          </a:extLst>
        </xdr:cNvPr>
        <xdr:cNvCxnSpPr/>
      </xdr:nvCxnSpPr>
      <xdr:spPr>
        <a:xfrm>
          <a:off x="12072620" y="6607629"/>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544" name="楕円 543">
          <a:extLst>
            <a:ext uri="{FF2B5EF4-FFF2-40B4-BE49-F238E27FC236}">
              <a16:creationId xmlns:a16="http://schemas.microsoft.com/office/drawing/2014/main" id="{9495FCA6-39F9-4FD2-834C-382E30C43C94}"/>
            </a:ext>
          </a:extLst>
        </xdr:cNvPr>
        <xdr:cNvSpPr/>
      </xdr:nvSpPr>
      <xdr:spPr>
        <a:xfrm>
          <a:off x="112318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69669</xdr:rowOff>
    </xdr:to>
    <xdr:cxnSp macro="">
      <xdr:nvCxnSpPr>
        <xdr:cNvPr id="545" name="直線コネクタ 544">
          <a:extLst>
            <a:ext uri="{FF2B5EF4-FFF2-40B4-BE49-F238E27FC236}">
              <a16:creationId xmlns:a16="http://schemas.microsoft.com/office/drawing/2014/main" id="{446049FC-6DC8-4506-B052-BA65EAB6EC2E}"/>
            </a:ext>
          </a:extLst>
        </xdr:cNvPr>
        <xdr:cNvCxnSpPr/>
      </xdr:nvCxnSpPr>
      <xdr:spPr>
        <a:xfrm>
          <a:off x="11282680" y="6557010"/>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C082CC2-2618-4436-BE0A-D704B1FE5DC5}"/>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7BE54688-00A7-4DBE-BF85-641975688424}"/>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F7D8CCD7-7761-4BDE-B347-F137E25C07B1}"/>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5607D768-9327-4D0E-9FC7-6EECF2E8F2A8}"/>
            </a:ext>
          </a:extLst>
        </xdr:cNvPr>
        <xdr:cNvSpPr txBox="1"/>
      </xdr:nvSpPr>
      <xdr:spPr>
        <a:xfrm>
          <a:off x="1110298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52F1220-22D2-41E3-89A2-4166256FE540}"/>
            </a:ext>
          </a:extLst>
        </xdr:cNvPr>
        <xdr:cNvSpPr txBox="1"/>
      </xdr:nvSpPr>
      <xdr:spPr>
        <a:xfrm>
          <a:off x="134372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155683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D0877E93-B023-4B85-8CA6-183690876CA5}"/>
            </a:ext>
          </a:extLst>
        </xdr:cNvPr>
        <xdr:cNvSpPr txBox="1"/>
      </xdr:nvSpPr>
      <xdr:spPr>
        <a:xfrm>
          <a:off x="126752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111596</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42968270-111D-4F96-9136-53F2B62CE5E1}"/>
            </a:ext>
          </a:extLst>
        </xdr:cNvPr>
        <xdr:cNvSpPr txBox="1"/>
      </xdr:nvSpPr>
      <xdr:spPr>
        <a:xfrm>
          <a:off x="11900544" y="664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F7C764B-00D3-42D3-946B-70A498397E0F}"/>
            </a:ext>
          </a:extLst>
        </xdr:cNvPr>
        <xdr:cNvSpPr txBox="1"/>
      </xdr:nvSpPr>
      <xdr:spPr>
        <a:xfrm>
          <a:off x="1110298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7E3F16A-E7FE-4E82-A83B-2CE5C9D23D8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DF1F661B-58D6-4898-ACC7-C2E96FE00A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6E6465FC-E368-4A1A-9196-81CC41658FE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51BE39D-EEB4-4EC9-ACB1-D4E04096E49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BB35B8A-8A61-4847-AB7E-12BF810F717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53F1D28-3DE7-4283-89D1-38EB7927E83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D97D9A3-D5B5-4DD7-9A5C-FFFAB6CF9F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DD6F06BE-7FAB-41C1-9014-D0B88F8ADEE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5B4FAA04-CE1B-4551-ADD6-57792F1615B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1B910C8-114D-49B9-BAC5-958116FFCDA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9D75BE83-1716-4699-BDE3-F73DE1F1960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6EB046C-BC9E-4368-919C-3176E9EC0583}"/>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E838D2D-046A-4299-8F21-438844F4219B}"/>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EA6A638C-3CA2-4C47-BEC4-2C0112FDCACB}"/>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2AB8DF96-E746-4454-AF11-6B1F29C3A50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565CBC43-0742-4900-A624-C7CA41985663}"/>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6046976B-822E-4483-9B0E-1B9C03B7E4D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EA1ED4DE-924D-437E-9035-0463B874C281}"/>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8A9A07F0-30F6-48CF-9E60-81033EE91DC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82D4C02C-C835-4DBC-908B-02B2824D25FF}"/>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326FB233-6080-4AE8-A77D-2D1EADEFD01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CC6FD5F4-C67E-4ADD-A2E4-4F48F6CD30A8}"/>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47C69EA2-3F3C-43A0-AD10-D93EED97380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25B62B6A-1218-4888-9F8F-2A521FEF059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38F3F81-161E-4C9D-B200-622EEBC702C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8676E834-0972-430F-BE8C-66815D9A7553}"/>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5A77A444-DD9A-4DFC-9909-95AC12BA5650}"/>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2AB659E5-F8AC-4E7F-BFB9-E62A0D5578DB}"/>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EF1AEC9E-D56C-4E2E-9904-007C915B5A68}"/>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5AA12183-EE66-427A-8D67-5D4666ADDF69}"/>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F1C83A51-839F-4234-99DA-884599DF6B2E}"/>
            </a:ext>
          </a:extLst>
        </xdr:cNvPr>
        <xdr:cNvSpPr txBox="1"/>
      </xdr:nvSpPr>
      <xdr:spPr>
        <a:xfrm>
          <a:off x="19547840" y="65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25DA481F-C710-4287-A7B2-C7EF062DF798}"/>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60DE46F0-0342-4261-85EF-36269D0A9012}"/>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F253C740-E587-4EC9-907C-1C62054B6DA2}"/>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9930</xdr:rowOff>
    </xdr:from>
    <xdr:to>
      <xdr:col>102</xdr:col>
      <xdr:colOff>165100</xdr:colOff>
      <xdr:row>40</xdr:row>
      <xdr:rowOff>111530</xdr:rowOff>
    </xdr:to>
    <xdr:sp macro="" textlink="">
      <xdr:nvSpPr>
        <xdr:cNvPr id="588" name="フローチャート: 判断 587">
          <a:extLst>
            <a:ext uri="{FF2B5EF4-FFF2-40B4-BE49-F238E27FC236}">
              <a16:creationId xmlns:a16="http://schemas.microsoft.com/office/drawing/2014/main" id="{39CF3ECB-169A-446A-B04D-D5057E039D29}"/>
            </a:ext>
          </a:extLst>
        </xdr:cNvPr>
        <xdr:cNvSpPr/>
      </xdr:nvSpPr>
      <xdr:spPr>
        <a:xfrm>
          <a:off x="17162780" y="67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19522</xdr:rowOff>
    </xdr:from>
    <xdr:to>
      <xdr:col>98</xdr:col>
      <xdr:colOff>38100</xdr:colOff>
      <xdr:row>40</xdr:row>
      <xdr:rowOff>121122</xdr:rowOff>
    </xdr:to>
    <xdr:sp macro="" textlink="">
      <xdr:nvSpPr>
        <xdr:cNvPr id="589" name="フローチャート: 判断 588">
          <a:extLst>
            <a:ext uri="{FF2B5EF4-FFF2-40B4-BE49-F238E27FC236}">
              <a16:creationId xmlns:a16="http://schemas.microsoft.com/office/drawing/2014/main" id="{0633320B-9EED-4D5A-9B30-C15473E56DD6}"/>
            </a:ext>
          </a:extLst>
        </xdr:cNvPr>
        <xdr:cNvSpPr/>
      </xdr:nvSpPr>
      <xdr:spPr>
        <a:xfrm>
          <a:off x="16388080" y="67251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DD0813E-B772-4194-A42D-12876DB84B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FE418C3-248E-4E9F-8B84-2FB78982E4E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C475E73-261F-4B59-A7BB-5ED2C83CE6E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917DE3D-8470-42D1-8268-36C943457B0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CB4EE0D-BD33-4061-8372-4A0A8B8B55A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154951</xdr:rowOff>
    </xdr:from>
    <xdr:to>
      <xdr:col>116</xdr:col>
      <xdr:colOff>114300</xdr:colOff>
      <xdr:row>42</xdr:row>
      <xdr:rowOff>85101</xdr:rowOff>
    </xdr:to>
    <xdr:sp macro="" textlink="">
      <xdr:nvSpPr>
        <xdr:cNvPr id="595" name="楕円 594">
          <a:extLst>
            <a:ext uri="{FF2B5EF4-FFF2-40B4-BE49-F238E27FC236}">
              <a16:creationId xmlns:a16="http://schemas.microsoft.com/office/drawing/2014/main" id="{4F7C083F-D1C7-4257-A5B6-06737C2159E7}"/>
            </a:ext>
          </a:extLst>
        </xdr:cNvPr>
        <xdr:cNvSpPr/>
      </xdr:nvSpPr>
      <xdr:spPr>
        <a:xfrm>
          <a:off x="19458940" y="7028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69878</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C73C1C37-9B10-4FF6-9CAA-525D18913F05}"/>
            </a:ext>
          </a:extLst>
        </xdr:cNvPr>
        <xdr:cNvSpPr txBox="1"/>
      </xdr:nvSpPr>
      <xdr:spPr>
        <a:xfrm>
          <a:off x="19547840" y="694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154922</xdr:rowOff>
    </xdr:from>
    <xdr:to>
      <xdr:col>112</xdr:col>
      <xdr:colOff>38100</xdr:colOff>
      <xdr:row>42</xdr:row>
      <xdr:rowOff>85072</xdr:rowOff>
    </xdr:to>
    <xdr:sp macro="" textlink="">
      <xdr:nvSpPr>
        <xdr:cNvPr id="597" name="楕円 596">
          <a:extLst>
            <a:ext uri="{FF2B5EF4-FFF2-40B4-BE49-F238E27FC236}">
              <a16:creationId xmlns:a16="http://schemas.microsoft.com/office/drawing/2014/main" id="{2BA60758-7834-473D-9125-24A485889FAF}"/>
            </a:ext>
          </a:extLst>
        </xdr:cNvPr>
        <xdr:cNvSpPr/>
      </xdr:nvSpPr>
      <xdr:spPr>
        <a:xfrm>
          <a:off x="18735040" y="7028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34272</xdr:rowOff>
    </xdr:from>
    <xdr:to>
      <xdr:col>116</xdr:col>
      <xdr:colOff>63500</xdr:colOff>
      <xdr:row>42</xdr:row>
      <xdr:rowOff>34301</xdr:rowOff>
    </xdr:to>
    <xdr:cxnSp macro="">
      <xdr:nvCxnSpPr>
        <xdr:cNvPr id="598" name="直線コネクタ 597">
          <a:extLst>
            <a:ext uri="{FF2B5EF4-FFF2-40B4-BE49-F238E27FC236}">
              <a16:creationId xmlns:a16="http://schemas.microsoft.com/office/drawing/2014/main" id="{8A2DF78C-1287-4751-A579-2F7BA3009B3C}"/>
            </a:ext>
          </a:extLst>
        </xdr:cNvPr>
        <xdr:cNvCxnSpPr/>
      </xdr:nvCxnSpPr>
      <xdr:spPr>
        <a:xfrm>
          <a:off x="18778220" y="7075152"/>
          <a:ext cx="73152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158128</xdr:rowOff>
    </xdr:from>
    <xdr:to>
      <xdr:col>107</xdr:col>
      <xdr:colOff>101600</xdr:colOff>
      <xdr:row>42</xdr:row>
      <xdr:rowOff>88278</xdr:rowOff>
    </xdr:to>
    <xdr:sp macro="" textlink="">
      <xdr:nvSpPr>
        <xdr:cNvPr id="599" name="楕円 598">
          <a:extLst>
            <a:ext uri="{FF2B5EF4-FFF2-40B4-BE49-F238E27FC236}">
              <a16:creationId xmlns:a16="http://schemas.microsoft.com/office/drawing/2014/main" id="{069C0594-9DD7-4D62-A552-5E226D75A36D}"/>
            </a:ext>
          </a:extLst>
        </xdr:cNvPr>
        <xdr:cNvSpPr/>
      </xdr:nvSpPr>
      <xdr:spPr>
        <a:xfrm>
          <a:off x="17937480" y="7031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34272</xdr:rowOff>
    </xdr:from>
    <xdr:to>
      <xdr:col>111</xdr:col>
      <xdr:colOff>177800</xdr:colOff>
      <xdr:row>42</xdr:row>
      <xdr:rowOff>37478</xdr:rowOff>
    </xdr:to>
    <xdr:cxnSp macro="">
      <xdr:nvCxnSpPr>
        <xdr:cNvPr id="600" name="直線コネクタ 599">
          <a:extLst>
            <a:ext uri="{FF2B5EF4-FFF2-40B4-BE49-F238E27FC236}">
              <a16:creationId xmlns:a16="http://schemas.microsoft.com/office/drawing/2014/main" id="{6359CF67-684C-4F90-B334-BD865F3FF815}"/>
            </a:ext>
          </a:extLst>
        </xdr:cNvPr>
        <xdr:cNvCxnSpPr/>
      </xdr:nvCxnSpPr>
      <xdr:spPr>
        <a:xfrm flipV="1">
          <a:off x="17988280" y="7075152"/>
          <a:ext cx="78994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158883</xdr:rowOff>
    </xdr:from>
    <xdr:to>
      <xdr:col>102</xdr:col>
      <xdr:colOff>165100</xdr:colOff>
      <xdr:row>42</xdr:row>
      <xdr:rowOff>89033</xdr:rowOff>
    </xdr:to>
    <xdr:sp macro="" textlink="">
      <xdr:nvSpPr>
        <xdr:cNvPr id="601" name="楕円 600">
          <a:extLst>
            <a:ext uri="{FF2B5EF4-FFF2-40B4-BE49-F238E27FC236}">
              <a16:creationId xmlns:a16="http://schemas.microsoft.com/office/drawing/2014/main" id="{5A494D23-A96E-431A-AA50-C9B8B9A4EC56}"/>
            </a:ext>
          </a:extLst>
        </xdr:cNvPr>
        <xdr:cNvSpPr/>
      </xdr:nvSpPr>
      <xdr:spPr>
        <a:xfrm>
          <a:off x="17162780" y="7032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37478</xdr:rowOff>
    </xdr:from>
    <xdr:to>
      <xdr:col>107</xdr:col>
      <xdr:colOff>50800</xdr:colOff>
      <xdr:row>42</xdr:row>
      <xdr:rowOff>38233</xdr:rowOff>
    </xdr:to>
    <xdr:cxnSp macro="">
      <xdr:nvCxnSpPr>
        <xdr:cNvPr id="602" name="直線コネクタ 601">
          <a:extLst>
            <a:ext uri="{FF2B5EF4-FFF2-40B4-BE49-F238E27FC236}">
              <a16:creationId xmlns:a16="http://schemas.microsoft.com/office/drawing/2014/main" id="{F54A9126-4B3C-4958-B951-F1EC6853C3B5}"/>
            </a:ext>
          </a:extLst>
        </xdr:cNvPr>
        <xdr:cNvCxnSpPr/>
      </xdr:nvCxnSpPr>
      <xdr:spPr>
        <a:xfrm flipV="1">
          <a:off x="17213580" y="7078358"/>
          <a:ext cx="7747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159549</xdr:rowOff>
    </xdr:from>
    <xdr:to>
      <xdr:col>98</xdr:col>
      <xdr:colOff>38100</xdr:colOff>
      <xdr:row>42</xdr:row>
      <xdr:rowOff>89699</xdr:rowOff>
    </xdr:to>
    <xdr:sp macro="" textlink="">
      <xdr:nvSpPr>
        <xdr:cNvPr id="603" name="楕円 602">
          <a:extLst>
            <a:ext uri="{FF2B5EF4-FFF2-40B4-BE49-F238E27FC236}">
              <a16:creationId xmlns:a16="http://schemas.microsoft.com/office/drawing/2014/main" id="{BE335397-22FF-47D7-AD4B-1C51C7A7DC0A}"/>
            </a:ext>
          </a:extLst>
        </xdr:cNvPr>
        <xdr:cNvSpPr/>
      </xdr:nvSpPr>
      <xdr:spPr>
        <a:xfrm>
          <a:off x="16388080" y="7032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38233</xdr:rowOff>
    </xdr:from>
    <xdr:to>
      <xdr:col>102</xdr:col>
      <xdr:colOff>114300</xdr:colOff>
      <xdr:row>42</xdr:row>
      <xdr:rowOff>38899</xdr:rowOff>
    </xdr:to>
    <xdr:cxnSp macro="">
      <xdr:nvCxnSpPr>
        <xdr:cNvPr id="604" name="直線コネクタ 603">
          <a:extLst>
            <a:ext uri="{FF2B5EF4-FFF2-40B4-BE49-F238E27FC236}">
              <a16:creationId xmlns:a16="http://schemas.microsoft.com/office/drawing/2014/main" id="{8E10D4E7-3B59-482D-8417-9B2C91860F03}"/>
            </a:ext>
          </a:extLst>
        </xdr:cNvPr>
        <xdr:cNvCxnSpPr/>
      </xdr:nvCxnSpPr>
      <xdr:spPr>
        <a:xfrm flipV="1">
          <a:off x="16431260" y="7079113"/>
          <a:ext cx="78232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5CBA230C-E562-4970-9753-9AF4AD3F07E0}"/>
            </a:ext>
          </a:extLst>
        </xdr:cNvPr>
        <xdr:cNvSpPr txBox="1"/>
      </xdr:nvSpPr>
      <xdr:spPr>
        <a:xfrm>
          <a:off x="18496495" y="652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1E6460DD-3AFE-434D-8B44-6149B50E6B1E}"/>
            </a:ext>
          </a:extLst>
        </xdr:cNvPr>
        <xdr:cNvSpPr txBox="1"/>
      </xdr:nvSpPr>
      <xdr:spPr>
        <a:xfrm>
          <a:off x="17734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128057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0D316FE-100A-49AA-819D-4BD46A5945E0}"/>
            </a:ext>
          </a:extLst>
        </xdr:cNvPr>
        <xdr:cNvSpPr txBox="1"/>
      </xdr:nvSpPr>
      <xdr:spPr>
        <a:xfrm>
          <a:off x="16936935" y="649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137649</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0B7529D8-854C-4D9A-B429-3306E9051269}"/>
            </a:ext>
          </a:extLst>
        </xdr:cNvPr>
        <xdr:cNvSpPr txBox="1"/>
      </xdr:nvSpPr>
      <xdr:spPr>
        <a:xfrm>
          <a:off x="16162235" y="650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76199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8DD4E546-1B06-4624-A85D-63AF8A37DA5C}"/>
            </a:ext>
          </a:extLst>
        </xdr:cNvPr>
        <xdr:cNvSpPr txBox="1"/>
      </xdr:nvSpPr>
      <xdr:spPr>
        <a:xfrm>
          <a:off x="18528811" y="71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79405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8F11460-93AD-4990-AAEC-E789827A9B25}"/>
            </a:ext>
          </a:extLst>
        </xdr:cNvPr>
        <xdr:cNvSpPr txBox="1"/>
      </xdr:nvSpPr>
      <xdr:spPr>
        <a:xfrm>
          <a:off x="17766811" y="71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80160</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9B451D64-B538-4E8D-B8B2-4F2941F855DF}"/>
            </a:ext>
          </a:extLst>
        </xdr:cNvPr>
        <xdr:cNvSpPr txBox="1"/>
      </xdr:nvSpPr>
      <xdr:spPr>
        <a:xfrm>
          <a:off x="16969251" y="7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80826</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A90880F8-2D9C-431D-A71B-8E36784AB51A}"/>
            </a:ext>
          </a:extLst>
        </xdr:cNvPr>
        <xdr:cNvSpPr txBox="1"/>
      </xdr:nvSpPr>
      <xdr:spPr>
        <a:xfrm>
          <a:off x="16194551" y="712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36BCA2B4-9B5B-4532-A96A-0108EE67DBF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BBEB4B9-8F0F-4440-BCE7-66FF75AE52C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9B6425DE-E85E-460B-8A23-FD95B0F05B6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3F2044ED-8A59-45AC-81D6-EF30159D6D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07C9DCE-43E6-4536-A22F-A7F72F0AD60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5B9BAB49-8EE9-40D3-AC5E-A643C45F961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64AD116-FE37-41D8-8B90-E66C0B2221E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1AF7C793-6E11-4B81-8854-8FB895C7147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305C95B9-4FBA-4F01-ABF3-032476D3B13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0DFDCF0-E10C-49C1-906E-B80ED638F93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50816414-B27A-40C2-B55F-CB41D744E6B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86C1340-A131-4705-8AB0-6FD86D51BF9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1753DCD-3349-43EF-A3BD-A7FEE5640B0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8B355B5F-42DD-4270-B726-E4B000C18645}"/>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282687E6-C245-405F-AFC0-BA4DF8702E8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55506613-440B-4205-99D4-99A34DCFE17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60FB9AAB-2765-443E-8E1C-7EE446F4A78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00A2E33-45A9-4AC6-82E3-B76945D88BD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8937FB90-307D-490C-83CD-77F67EA912C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54846478-B443-4AB0-BD13-1A77FBDECA5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ED636B0-D157-4EAB-8C56-DA783E7284B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329D2AB0-A1A8-4671-9815-5BE2EDD15F5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BA84587A-377A-44D5-896E-E3AE58B02C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DCC30341-FD75-4B4E-99F4-3263CB1995D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D1C2273E-9539-4064-BB59-D21D23E68CA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B9A75D4F-7D01-41DB-9973-F4FA8848A46C}"/>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F66EB59B-5B87-4A5B-9291-DA5E12D1D944}"/>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8691F389-762F-41C9-9F1C-CDCEEF6A282A}"/>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A36586DD-0D56-4C78-8796-65FAAB9E3FBC}"/>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39FB01AB-9A8C-4BF2-8BD7-2995C4696ACE}"/>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6F2E7D4A-8E46-4484-9519-345E7FADE6EE}"/>
            </a:ext>
          </a:extLst>
        </xdr:cNvPr>
        <xdr:cNvSpPr txBox="1"/>
      </xdr:nvSpPr>
      <xdr:spPr>
        <a:xfrm>
          <a:off x="14414500" y="993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3CD5F08-6151-4285-9581-8F6BEAB20C24}"/>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783E3347-9F57-45D1-A721-6A10541D86C4}"/>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F0456279-7B07-436B-91F9-D0BA714739E6}"/>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7" name="フローチャート: 判断 646">
          <a:extLst>
            <a:ext uri="{FF2B5EF4-FFF2-40B4-BE49-F238E27FC236}">
              <a16:creationId xmlns:a16="http://schemas.microsoft.com/office/drawing/2014/main" id="{08F0FF73-5F95-49E7-BEA6-7BD0EA098DC6}"/>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8" name="フローチャート: 判断 647">
          <a:extLst>
            <a:ext uri="{FF2B5EF4-FFF2-40B4-BE49-F238E27FC236}">
              <a16:creationId xmlns:a16="http://schemas.microsoft.com/office/drawing/2014/main" id="{885084C7-EBD8-445A-A504-0B834B3852BA}"/>
            </a:ext>
          </a:extLst>
        </xdr:cNvPr>
        <xdr:cNvSpPr/>
      </xdr:nvSpPr>
      <xdr:spPr>
        <a:xfrm>
          <a:off x="11231880" y="997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1CA4AEB-0F47-492C-B4BD-57509DFD4E2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5A52615-6913-4E75-B8DE-27047822048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1D65F1B-99C1-4EC0-B67C-C2A021404AB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FD8A22A-92AC-4416-BAB6-A77B0B2DC0F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B1DDFAD-E43E-4B34-BBDA-BF801AFA89D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654" name="楕円 653">
          <a:extLst>
            <a:ext uri="{FF2B5EF4-FFF2-40B4-BE49-F238E27FC236}">
              <a16:creationId xmlns:a16="http://schemas.microsoft.com/office/drawing/2014/main" id="{2C544349-4106-4744-9C7F-0492EDA32D35}"/>
            </a:ext>
          </a:extLst>
        </xdr:cNvPr>
        <xdr:cNvSpPr/>
      </xdr:nvSpPr>
      <xdr:spPr>
        <a:xfrm>
          <a:off x="14325600" y="102084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387ECF50-C530-462B-A85B-E12D228406CF}"/>
            </a:ext>
          </a:extLst>
        </xdr:cNvPr>
        <xdr:cNvSpPr txBox="1"/>
      </xdr:nvSpPr>
      <xdr:spPr>
        <a:xfrm>
          <a:off x="14414500"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127181</xdr:rowOff>
    </xdr:from>
    <xdr:to>
      <xdr:col>81</xdr:col>
      <xdr:colOff>101600</xdr:colOff>
      <xdr:row>61</xdr:row>
      <xdr:rowOff>57331</xdr:rowOff>
    </xdr:to>
    <xdr:sp macro="" textlink="">
      <xdr:nvSpPr>
        <xdr:cNvPr id="656" name="楕円 655">
          <a:extLst>
            <a:ext uri="{FF2B5EF4-FFF2-40B4-BE49-F238E27FC236}">
              <a16:creationId xmlns:a16="http://schemas.microsoft.com/office/drawing/2014/main" id="{AEC093F0-49C1-46E1-B29B-86ABF37E55E1}"/>
            </a:ext>
          </a:extLst>
        </xdr:cNvPr>
        <xdr:cNvSpPr/>
      </xdr:nvSpPr>
      <xdr:spPr>
        <a:xfrm>
          <a:off x="1357884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6531</xdr:rowOff>
    </xdr:from>
    <xdr:to>
      <xdr:col>85</xdr:col>
      <xdr:colOff>127000</xdr:colOff>
      <xdr:row>61</xdr:row>
      <xdr:rowOff>29391</xdr:rowOff>
    </xdr:to>
    <xdr:cxnSp macro="">
      <xdr:nvCxnSpPr>
        <xdr:cNvPr id="657" name="直線コネクタ 656">
          <a:extLst>
            <a:ext uri="{FF2B5EF4-FFF2-40B4-BE49-F238E27FC236}">
              <a16:creationId xmlns:a16="http://schemas.microsoft.com/office/drawing/2014/main" id="{7364E98D-08B4-4654-B74D-71DB3CA9F1E6}"/>
            </a:ext>
          </a:extLst>
        </xdr:cNvPr>
        <xdr:cNvCxnSpPr/>
      </xdr:nvCxnSpPr>
      <xdr:spPr>
        <a:xfrm>
          <a:off x="13629640" y="10232571"/>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104322</xdr:rowOff>
    </xdr:from>
    <xdr:to>
      <xdr:col>76</xdr:col>
      <xdr:colOff>165100</xdr:colOff>
      <xdr:row>61</xdr:row>
      <xdr:rowOff>34472</xdr:rowOff>
    </xdr:to>
    <xdr:sp macro="" textlink="">
      <xdr:nvSpPr>
        <xdr:cNvPr id="658" name="楕円 657">
          <a:extLst>
            <a:ext uri="{FF2B5EF4-FFF2-40B4-BE49-F238E27FC236}">
              <a16:creationId xmlns:a16="http://schemas.microsoft.com/office/drawing/2014/main" id="{E0ED0E29-F30F-448E-9D5F-C87CAB692260}"/>
            </a:ext>
          </a:extLst>
        </xdr:cNvPr>
        <xdr:cNvSpPr/>
      </xdr:nvSpPr>
      <xdr:spPr>
        <a:xfrm>
          <a:off x="1280414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6531</xdr:rowOff>
    </xdr:to>
    <xdr:cxnSp macro="">
      <xdr:nvCxnSpPr>
        <xdr:cNvPr id="659" name="直線コネクタ 658">
          <a:extLst>
            <a:ext uri="{FF2B5EF4-FFF2-40B4-BE49-F238E27FC236}">
              <a16:creationId xmlns:a16="http://schemas.microsoft.com/office/drawing/2014/main" id="{85FBD08C-D6AF-4707-8560-A79A4F6E9E21}"/>
            </a:ext>
          </a:extLst>
        </xdr:cNvPr>
        <xdr:cNvCxnSpPr/>
      </xdr:nvCxnSpPr>
      <xdr:spPr>
        <a:xfrm>
          <a:off x="12854940" y="10213522"/>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81462</xdr:rowOff>
    </xdr:from>
    <xdr:to>
      <xdr:col>72</xdr:col>
      <xdr:colOff>38100</xdr:colOff>
      <xdr:row>61</xdr:row>
      <xdr:rowOff>11612</xdr:rowOff>
    </xdr:to>
    <xdr:sp macro="" textlink="">
      <xdr:nvSpPr>
        <xdr:cNvPr id="660" name="楕円 659">
          <a:extLst>
            <a:ext uri="{FF2B5EF4-FFF2-40B4-BE49-F238E27FC236}">
              <a16:creationId xmlns:a16="http://schemas.microsoft.com/office/drawing/2014/main" id="{42A5CC5B-6634-4838-AB21-12A2E4CF2DD1}"/>
            </a:ext>
          </a:extLst>
        </xdr:cNvPr>
        <xdr:cNvSpPr/>
      </xdr:nvSpPr>
      <xdr:spPr>
        <a:xfrm>
          <a:off x="12029440" y="1013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132262</xdr:rowOff>
    </xdr:from>
    <xdr:to>
      <xdr:col>76</xdr:col>
      <xdr:colOff>114300</xdr:colOff>
      <xdr:row>60</xdr:row>
      <xdr:rowOff>155122</xdr:rowOff>
    </xdr:to>
    <xdr:cxnSp macro="">
      <xdr:nvCxnSpPr>
        <xdr:cNvPr id="661" name="直線コネクタ 660">
          <a:extLst>
            <a:ext uri="{FF2B5EF4-FFF2-40B4-BE49-F238E27FC236}">
              <a16:creationId xmlns:a16="http://schemas.microsoft.com/office/drawing/2014/main" id="{5D30DDB0-84CC-4C73-B7F1-7317395B6486}"/>
            </a:ext>
          </a:extLst>
        </xdr:cNvPr>
        <xdr:cNvCxnSpPr/>
      </xdr:nvCxnSpPr>
      <xdr:spPr>
        <a:xfrm>
          <a:off x="12072620" y="10190662"/>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58601</xdr:rowOff>
    </xdr:from>
    <xdr:to>
      <xdr:col>67</xdr:col>
      <xdr:colOff>101600</xdr:colOff>
      <xdr:row>60</xdr:row>
      <xdr:rowOff>160201</xdr:rowOff>
    </xdr:to>
    <xdr:sp macro="" textlink="">
      <xdr:nvSpPr>
        <xdr:cNvPr id="662" name="楕円 661">
          <a:extLst>
            <a:ext uri="{FF2B5EF4-FFF2-40B4-BE49-F238E27FC236}">
              <a16:creationId xmlns:a16="http://schemas.microsoft.com/office/drawing/2014/main" id="{05DE4CE2-11F0-4D2F-A906-E9E0EE717225}"/>
            </a:ext>
          </a:extLst>
        </xdr:cNvPr>
        <xdr:cNvSpPr/>
      </xdr:nvSpPr>
      <xdr:spPr>
        <a:xfrm>
          <a:off x="1123188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109401</xdr:rowOff>
    </xdr:from>
    <xdr:to>
      <xdr:col>71</xdr:col>
      <xdr:colOff>177800</xdr:colOff>
      <xdr:row>60</xdr:row>
      <xdr:rowOff>132262</xdr:rowOff>
    </xdr:to>
    <xdr:cxnSp macro="">
      <xdr:nvCxnSpPr>
        <xdr:cNvPr id="663" name="直線コネクタ 662">
          <a:extLst>
            <a:ext uri="{FF2B5EF4-FFF2-40B4-BE49-F238E27FC236}">
              <a16:creationId xmlns:a16="http://schemas.microsoft.com/office/drawing/2014/main" id="{BD5D36E2-A581-4A8C-B77E-13BA575D83D5}"/>
            </a:ext>
          </a:extLst>
        </xdr:cNvPr>
        <xdr:cNvCxnSpPr/>
      </xdr:nvCxnSpPr>
      <xdr:spPr>
        <a:xfrm>
          <a:off x="11282680" y="1016780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88870F81-639A-4E8B-B2A5-F33F0F377CA9}"/>
            </a:ext>
          </a:extLst>
        </xdr:cNvPr>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921FBDE3-D6DA-41C8-8E48-4636A92B7526}"/>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5614411A-2854-4150-93D2-6DEB27D08D2E}"/>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8C588F99-AAA7-4377-8379-E0F1AB82C57D}"/>
            </a:ext>
          </a:extLst>
        </xdr:cNvPr>
        <xdr:cNvSpPr txBox="1"/>
      </xdr:nvSpPr>
      <xdr:spPr>
        <a:xfrm>
          <a:off x="1110298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48458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5B8F428-8858-44E1-86BB-7D533F72EA93}"/>
            </a:ext>
          </a:extLst>
        </xdr:cNvPr>
        <xdr:cNvSpPr txBox="1"/>
      </xdr:nvSpPr>
      <xdr:spPr>
        <a:xfrm>
          <a:off x="1343724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25599</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74BE8105-F46B-4E95-A2FE-EEF45ED50F1A}"/>
            </a:ext>
          </a:extLst>
        </xdr:cNvPr>
        <xdr:cNvSpPr txBox="1"/>
      </xdr:nvSpPr>
      <xdr:spPr>
        <a:xfrm>
          <a:off x="1267524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2739</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BD439745-4599-45FF-98D9-EE81C7836355}"/>
            </a:ext>
          </a:extLst>
        </xdr:cNvPr>
        <xdr:cNvSpPr txBox="1"/>
      </xdr:nvSpPr>
      <xdr:spPr>
        <a:xfrm>
          <a:off x="11900544"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151328</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798A45ED-F948-4AD2-8872-EF73C6A5C043}"/>
            </a:ext>
          </a:extLst>
        </xdr:cNvPr>
        <xdr:cNvSpPr txBox="1"/>
      </xdr:nvSpPr>
      <xdr:spPr>
        <a:xfrm>
          <a:off x="1110298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27CB2573-FB45-46AE-9480-8FBBB0BF13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D39C6973-D8A8-485F-BB9C-C6FAE691F7C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48FC9E60-27E0-4F54-BBDA-8A5CD4FBC79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D9D923E5-AFD2-4B40-897D-3D05474D12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7403290C-A2F9-4EE0-9A4F-795896FA8E8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CCB9330C-D1A0-4ED9-89E7-3028B6540B2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4CB2810A-EF1D-4F40-97DE-DB1C0FF9EC6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E276B7C9-B063-4620-AF24-D226EFFFEF2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6A1A43CA-4B1D-481A-8F45-427492C47B2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1D46CAB5-BA86-4511-99C3-8703714E01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11CC1860-C006-4A5D-91A3-5B72B5F8927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6D304FC7-DF01-424D-9284-E5EC7404DFF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A9F1942-603D-455B-9890-59720CF95EF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053364C-837D-436C-AD8B-5BE905EE5A1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D6796CFA-6735-4BA8-B5B2-CA6B062A018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35E05B23-41FC-45F2-8611-31BF6DDA330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F0A3E9B0-8DB2-4436-BC9A-5304A50A18C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34A5A4C6-4FF0-4A00-A134-A146F22BF6C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BED80767-DEC6-4943-B7F5-CD68DF773A5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C8D73607-46AD-41C8-97F3-260E1CE1BE6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26128C4E-57C6-4967-841E-2A1ADC877C4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46768D6-1B54-45B0-9E6A-F0E591ACED7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228D400C-8201-4EFF-85E3-1FDC8A46DF3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13AD50A9-6E4B-464D-8A94-DDCB21BDF2A6}"/>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4419D506-63AA-4B56-A246-CAB9522FFC18}"/>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B4BD6BD-101E-4ACB-BA49-F5BAE1255D82}"/>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A139FC59-1AF7-4D3D-BEE8-68EB535F6CD6}"/>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51D0241-05A4-4ABE-B1A5-44A926F4849C}"/>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F1A1F9B-1ED6-4323-AA8B-4D4F80BA1B2C}"/>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B294586D-F3B7-4F64-8E34-4CEF10025228}"/>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EF16723-D811-4C8C-ACC6-3421B29365D2}"/>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1028165C-7B09-4DEF-AED5-BB99773156BB}"/>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04" name="フローチャート: 判断 703">
          <a:extLst>
            <a:ext uri="{FF2B5EF4-FFF2-40B4-BE49-F238E27FC236}">
              <a16:creationId xmlns:a16="http://schemas.microsoft.com/office/drawing/2014/main" id="{6C9E9F16-A7D7-4A04-943F-F1B467CD4122}"/>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05" name="フローチャート: 判断 704">
          <a:extLst>
            <a:ext uri="{FF2B5EF4-FFF2-40B4-BE49-F238E27FC236}">
              <a16:creationId xmlns:a16="http://schemas.microsoft.com/office/drawing/2014/main" id="{D6563373-EB65-4F63-BA68-F4ECC60C4CCF}"/>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ACA1421-8AF6-480C-972E-106C40064B3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C66A6E8-8E89-4932-85F3-9CB0C9F4432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7A29E0EE-D6BB-45C7-ADC2-31D91BF6C4B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56C8712-11D4-4B34-BF88-02DA784F03B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506D5D3C-8C42-4709-A3EE-887E7E06C62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11" name="楕円 710">
          <a:extLst>
            <a:ext uri="{FF2B5EF4-FFF2-40B4-BE49-F238E27FC236}">
              <a16:creationId xmlns:a16="http://schemas.microsoft.com/office/drawing/2014/main" id="{067127B3-63A1-4773-B696-82CAEB3B5B76}"/>
            </a:ext>
          </a:extLst>
        </xdr:cNvPr>
        <xdr:cNvSpPr/>
      </xdr:nvSpPr>
      <xdr:spPr>
        <a:xfrm>
          <a:off x="194589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A5D8B0D7-DCF2-4894-9E01-58C4D4F72A49}"/>
            </a:ext>
          </a:extLst>
        </xdr:cNvPr>
        <xdr:cNvSpPr txBox="1"/>
      </xdr:nvSpPr>
      <xdr:spPr>
        <a:xfrm>
          <a:off x="1954784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3" name="楕円 712">
          <a:extLst>
            <a:ext uri="{FF2B5EF4-FFF2-40B4-BE49-F238E27FC236}">
              <a16:creationId xmlns:a16="http://schemas.microsoft.com/office/drawing/2014/main" id="{15C522BD-9131-45FE-A9F3-FA200873EFB3}"/>
            </a:ext>
          </a:extLst>
        </xdr:cNvPr>
        <xdr:cNvSpPr/>
      </xdr:nvSpPr>
      <xdr:spPr>
        <a:xfrm>
          <a:off x="1873504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4" name="直線コネクタ 713">
          <a:extLst>
            <a:ext uri="{FF2B5EF4-FFF2-40B4-BE49-F238E27FC236}">
              <a16:creationId xmlns:a16="http://schemas.microsoft.com/office/drawing/2014/main" id="{198FA7F6-7F78-4E12-B98B-DA8E578B14D7}"/>
            </a:ext>
          </a:extLst>
        </xdr:cNvPr>
        <xdr:cNvCxnSpPr/>
      </xdr:nvCxnSpPr>
      <xdr:spPr>
        <a:xfrm>
          <a:off x="18778220" y="1057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5" name="楕円 714">
          <a:extLst>
            <a:ext uri="{FF2B5EF4-FFF2-40B4-BE49-F238E27FC236}">
              <a16:creationId xmlns:a16="http://schemas.microsoft.com/office/drawing/2014/main" id="{0048EEF1-B59F-4D07-884F-0A33CC99276F}"/>
            </a:ext>
          </a:extLst>
        </xdr:cNvPr>
        <xdr:cNvSpPr/>
      </xdr:nvSpPr>
      <xdr:spPr>
        <a:xfrm>
          <a:off x="179374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716" name="直線コネクタ 715">
          <a:extLst>
            <a:ext uri="{FF2B5EF4-FFF2-40B4-BE49-F238E27FC236}">
              <a16:creationId xmlns:a16="http://schemas.microsoft.com/office/drawing/2014/main" id="{2DAF4D85-5FA6-4694-ABF3-D3FF93505F2A}"/>
            </a:ext>
          </a:extLst>
        </xdr:cNvPr>
        <xdr:cNvCxnSpPr/>
      </xdr:nvCxnSpPr>
      <xdr:spPr>
        <a:xfrm>
          <a:off x="17988280" y="1057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717" name="楕円 716">
          <a:extLst>
            <a:ext uri="{FF2B5EF4-FFF2-40B4-BE49-F238E27FC236}">
              <a16:creationId xmlns:a16="http://schemas.microsoft.com/office/drawing/2014/main" id="{C21E02EF-4D22-4A62-8AE3-8CA8D71EC547}"/>
            </a:ext>
          </a:extLst>
        </xdr:cNvPr>
        <xdr:cNvSpPr/>
      </xdr:nvSpPr>
      <xdr:spPr>
        <a:xfrm>
          <a:off x="17162780" y="1052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718" name="直線コネクタ 717">
          <a:extLst>
            <a:ext uri="{FF2B5EF4-FFF2-40B4-BE49-F238E27FC236}">
              <a16:creationId xmlns:a16="http://schemas.microsoft.com/office/drawing/2014/main" id="{BE056F52-8EB4-40B8-8959-B03E5419B8AB}"/>
            </a:ext>
          </a:extLst>
        </xdr:cNvPr>
        <xdr:cNvCxnSpPr/>
      </xdr:nvCxnSpPr>
      <xdr:spPr>
        <a:xfrm flipV="1">
          <a:off x="17213580" y="105727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9" name="楕円 718">
          <a:extLst>
            <a:ext uri="{FF2B5EF4-FFF2-40B4-BE49-F238E27FC236}">
              <a16:creationId xmlns:a16="http://schemas.microsoft.com/office/drawing/2014/main" id="{71F76E0C-0C52-4876-B2DA-656D9E211253}"/>
            </a:ext>
          </a:extLst>
        </xdr:cNvPr>
        <xdr:cNvSpPr/>
      </xdr:nvSpPr>
      <xdr:spPr>
        <a:xfrm>
          <a:off x="16388080" y="1053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720" name="直線コネクタ 719">
          <a:extLst>
            <a:ext uri="{FF2B5EF4-FFF2-40B4-BE49-F238E27FC236}">
              <a16:creationId xmlns:a16="http://schemas.microsoft.com/office/drawing/2014/main" id="{C2833AE0-8F75-4E02-B2E2-6E914E7A81EA}"/>
            </a:ext>
          </a:extLst>
        </xdr:cNvPr>
        <xdr:cNvCxnSpPr/>
      </xdr:nvCxnSpPr>
      <xdr:spPr>
        <a:xfrm flipV="1">
          <a:off x="16431260" y="105765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9499458C-1447-4243-8CB5-BBB3CA669C38}"/>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8ABFE240-4ED2-48A7-94BA-21CC830E5DB0}"/>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23" name="n_3aveValue【保健センター・保健所】&#10;一人当たり面積">
          <a:extLst>
            <a:ext uri="{FF2B5EF4-FFF2-40B4-BE49-F238E27FC236}">
              <a16:creationId xmlns:a16="http://schemas.microsoft.com/office/drawing/2014/main" id="{C609A4D5-D495-4557-AA10-4632775652C3}"/>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24" name="n_4aveValue【保健センター・保健所】&#10;一人当たり面積">
          <a:extLst>
            <a:ext uri="{FF2B5EF4-FFF2-40B4-BE49-F238E27FC236}">
              <a16:creationId xmlns:a16="http://schemas.microsoft.com/office/drawing/2014/main" id="{694A6201-7FDD-44AF-BD37-4973BC082D47}"/>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725" name="n_1mainValue【保健センター・保健所】&#10;一人当たり面積">
          <a:extLst>
            <a:ext uri="{FF2B5EF4-FFF2-40B4-BE49-F238E27FC236}">
              <a16:creationId xmlns:a16="http://schemas.microsoft.com/office/drawing/2014/main" id="{C6FE7229-3A90-4589-BE6F-E4D8C4D5E31C}"/>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26" name="n_2mainValue【保健センター・保健所】&#10;一人当たり面積">
          <a:extLst>
            <a:ext uri="{FF2B5EF4-FFF2-40B4-BE49-F238E27FC236}">
              <a16:creationId xmlns:a16="http://schemas.microsoft.com/office/drawing/2014/main" id="{87F3982D-2D46-4778-A159-136B94DC0E02}"/>
            </a:ext>
          </a:extLst>
        </xdr:cNvPr>
        <xdr:cNvSpPr txBox="1"/>
      </xdr:nvSpPr>
      <xdr:spPr>
        <a:xfrm>
          <a:off x="177762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727" name="n_3mainValue【保健センター・保健所】&#10;一人当たり面積">
          <a:extLst>
            <a:ext uri="{FF2B5EF4-FFF2-40B4-BE49-F238E27FC236}">
              <a16:creationId xmlns:a16="http://schemas.microsoft.com/office/drawing/2014/main" id="{48067B54-45EC-4B81-9452-E6FD666B87F4}"/>
            </a:ext>
          </a:extLst>
        </xdr:cNvPr>
        <xdr:cNvSpPr txBox="1"/>
      </xdr:nvSpPr>
      <xdr:spPr>
        <a:xfrm>
          <a:off x="1700156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8" name="n_4mainValue【保健センター・保健所】&#10;一人当たり面積">
          <a:extLst>
            <a:ext uri="{FF2B5EF4-FFF2-40B4-BE49-F238E27FC236}">
              <a16:creationId xmlns:a16="http://schemas.microsoft.com/office/drawing/2014/main" id="{31772AF2-601E-4E86-BA02-749ECFEA3EF9}"/>
            </a:ext>
          </a:extLst>
        </xdr:cNvPr>
        <xdr:cNvSpPr txBox="1"/>
      </xdr:nvSpPr>
      <xdr:spPr>
        <a:xfrm>
          <a:off x="162268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CAEB567D-D450-4135-BFF6-B1E9AF06AAB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61CF731-7B7B-4474-BFC1-3C14478501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5F799494-E133-43E0-8E82-29FAEFB2DE0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4F3C1D81-46CC-4980-A3A4-BEFAB24C340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BE73115F-A276-4F5C-A197-2C244D97303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13850F0-2E90-4F4D-9898-DE2D531CA22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838E2E39-3045-40F0-8D27-1637188436A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3AD7297B-0C49-4C76-8A31-F22D65252F3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A8B614ED-3B23-44C0-9CFB-07F2237A87F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BE7E59D9-FD75-4C0C-9228-1EA4370CE0D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7609F7C-2FBF-4A70-B697-3184C6EF410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2DF76E94-F2AD-46A7-860E-C46756E1E6F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2CCBCFA-55A2-4CD3-A176-485B3CAF377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7A1D351B-3FD9-4F18-80C6-A3E4141ED4D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6A56ED07-B48D-4FE2-80AF-E971040F76D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DD4DFBA7-1899-4D89-A351-FDA11AAAF6B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BA3E1BCE-B127-471B-810B-564EF3FF743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1E6C160-87FB-46ED-B00F-1D69E4B06D4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AF14D6C3-E057-4728-AF78-7142E6C6C19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5E940A1E-111E-4438-A5C2-0B8285AD84B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872C959E-B298-42F9-80D8-D077EEBA76B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CFAB6E-A9C6-40C4-BBF6-5DFB640B828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86E706A9-96D7-47C1-9C90-90C1859999B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47609E49-FEF0-4307-AF01-A8EE8B765A1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C58AE639-3CB2-4530-81DA-CC31C68789C6}"/>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A98910E7-7F19-4F9E-A873-D7116EC7E662}"/>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50FCBD64-6E39-4AC5-AD7C-802176912426}"/>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C8942D31-E913-4929-B9A1-B1FCC679A71C}"/>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898D767F-F217-49E0-82C0-6746CAA4FAFC}"/>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65A956A3-AF76-45F8-B3CC-7394879AA525}"/>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FA674A11-92E9-4202-990D-E03C99249E73}"/>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B73E64F1-4CD8-4B20-A198-E7222BBD7D1B}"/>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8C8FCB56-4537-4423-8EAA-5622FEDAC7D4}"/>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62" name="フローチャート: 判断 761">
          <a:extLst>
            <a:ext uri="{FF2B5EF4-FFF2-40B4-BE49-F238E27FC236}">
              <a16:creationId xmlns:a16="http://schemas.microsoft.com/office/drawing/2014/main" id="{B37F91BA-88A2-4966-8050-BB5198AD4CD5}"/>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63" name="フローチャート: 判断 762">
          <a:extLst>
            <a:ext uri="{FF2B5EF4-FFF2-40B4-BE49-F238E27FC236}">
              <a16:creationId xmlns:a16="http://schemas.microsoft.com/office/drawing/2014/main" id="{B88AA49A-E834-4914-BE4D-495D41A973B0}"/>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239F428-B018-4AA2-AA7F-01DAE98C8EF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4E5FFAC-B1E1-41E5-BB19-117D4DA1C5A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0D2802F-D696-46C1-BF6C-54E8AF95884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96115C7-CF01-4DFE-9826-9E6A36C8C7E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D1F9D2C-CFEF-4D0E-8091-302CB75876F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93980</xdr:rowOff>
    </xdr:from>
    <xdr:to>
      <xdr:col>85</xdr:col>
      <xdr:colOff>177800</xdr:colOff>
      <xdr:row>84</xdr:row>
      <xdr:rowOff>24130</xdr:rowOff>
    </xdr:to>
    <xdr:sp macro="" textlink="">
      <xdr:nvSpPr>
        <xdr:cNvPr id="769" name="楕円 768">
          <a:extLst>
            <a:ext uri="{FF2B5EF4-FFF2-40B4-BE49-F238E27FC236}">
              <a16:creationId xmlns:a16="http://schemas.microsoft.com/office/drawing/2014/main" id="{F4644C78-E84A-4F02-AF71-847A2827CDEE}"/>
            </a:ext>
          </a:extLst>
        </xdr:cNvPr>
        <xdr:cNvSpPr/>
      </xdr:nvSpPr>
      <xdr:spPr>
        <a:xfrm>
          <a:off x="14325600" y="140081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72407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5DE63004-7012-46A3-A40B-3E70C9FA2282}"/>
            </a:ext>
          </a:extLst>
        </xdr:cNvPr>
        <xdr:cNvSpPr txBox="1"/>
      </xdr:nvSpPr>
      <xdr:spPr>
        <a:xfrm>
          <a:off x="14414500"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71" name="楕円 770">
          <a:extLst>
            <a:ext uri="{FF2B5EF4-FFF2-40B4-BE49-F238E27FC236}">
              <a16:creationId xmlns:a16="http://schemas.microsoft.com/office/drawing/2014/main" id="{4EA0792F-5EA0-4BA7-BA83-8D7ABFD6BAE3}"/>
            </a:ext>
          </a:extLst>
        </xdr:cNvPr>
        <xdr:cNvSpPr/>
      </xdr:nvSpPr>
      <xdr:spPr>
        <a:xfrm>
          <a:off x="1357884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144780</xdr:rowOff>
    </xdr:to>
    <xdr:cxnSp macro="">
      <xdr:nvCxnSpPr>
        <xdr:cNvPr id="772" name="直線コネクタ 771">
          <a:extLst>
            <a:ext uri="{FF2B5EF4-FFF2-40B4-BE49-F238E27FC236}">
              <a16:creationId xmlns:a16="http://schemas.microsoft.com/office/drawing/2014/main" id="{AF4B2847-DF85-4058-A27C-9DE7ED9DC98E}"/>
            </a:ext>
          </a:extLst>
        </xdr:cNvPr>
        <xdr:cNvCxnSpPr/>
      </xdr:nvCxnSpPr>
      <xdr:spPr>
        <a:xfrm>
          <a:off x="13629640" y="140208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xdr:rowOff>
    </xdr:from>
    <xdr:to>
      <xdr:col>76</xdr:col>
      <xdr:colOff>165100</xdr:colOff>
      <xdr:row>83</xdr:row>
      <xdr:rowOff>117475</xdr:rowOff>
    </xdr:to>
    <xdr:sp macro="" textlink="">
      <xdr:nvSpPr>
        <xdr:cNvPr id="773" name="楕円 772">
          <a:extLst>
            <a:ext uri="{FF2B5EF4-FFF2-40B4-BE49-F238E27FC236}">
              <a16:creationId xmlns:a16="http://schemas.microsoft.com/office/drawing/2014/main" id="{36168241-9585-492E-80E2-6E5C9A0B95DC}"/>
            </a:ext>
          </a:extLst>
        </xdr:cNvPr>
        <xdr:cNvSpPr/>
      </xdr:nvSpPr>
      <xdr:spPr>
        <a:xfrm>
          <a:off x="1280414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66675</xdr:rowOff>
    </xdr:from>
    <xdr:to>
      <xdr:col>81</xdr:col>
      <xdr:colOff>50800</xdr:colOff>
      <xdr:row>83</xdr:row>
      <xdr:rowOff>106680</xdr:rowOff>
    </xdr:to>
    <xdr:cxnSp macro="">
      <xdr:nvCxnSpPr>
        <xdr:cNvPr id="774" name="直線コネクタ 773">
          <a:extLst>
            <a:ext uri="{FF2B5EF4-FFF2-40B4-BE49-F238E27FC236}">
              <a16:creationId xmlns:a16="http://schemas.microsoft.com/office/drawing/2014/main" id="{8BAEDA5B-C7F2-4668-92FA-2809B692D536}"/>
            </a:ext>
          </a:extLst>
        </xdr:cNvPr>
        <xdr:cNvCxnSpPr/>
      </xdr:nvCxnSpPr>
      <xdr:spPr>
        <a:xfrm>
          <a:off x="12854940" y="1398079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145414</xdr:rowOff>
    </xdr:from>
    <xdr:to>
      <xdr:col>72</xdr:col>
      <xdr:colOff>38100</xdr:colOff>
      <xdr:row>83</xdr:row>
      <xdr:rowOff>75564</xdr:rowOff>
    </xdr:to>
    <xdr:sp macro="" textlink="">
      <xdr:nvSpPr>
        <xdr:cNvPr id="775" name="楕円 774">
          <a:extLst>
            <a:ext uri="{FF2B5EF4-FFF2-40B4-BE49-F238E27FC236}">
              <a16:creationId xmlns:a16="http://schemas.microsoft.com/office/drawing/2014/main" id="{ADCC359E-EC56-4872-8FBD-28ADB86768D2}"/>
            </a:ext>
          </a:extLst>
        </xdr:cNvPr>
        <xdr:cNvSpPr/>
      </xdr:nvSpPr>
      <xdr:spPr>
        <a:xfrm>
          <a:off x="12029440" y="13891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24764</xdr:rowOff>
    </xdr:from>
    <xdr:to>
      <xdr:col>76</xdr:col>
      <xdr:colOff>114300</xdr:colOff>
      <xdr:row>83</xdr:row>
      <xdr:rowOff>66675</xdr:rowOff>
    </xdr:to>
    <xdr:cxnSp macro="">
      <xdr:nvCxnSpPr>
        <xdr:cNvPr id="776" name="直線コネクタ 775">
          <a:extLst>
            <a:ext uri="{FF2B5EF4-FFF2-40B4-BE49-F238E27FC236}">
              <a16:creationId xmlns:a16="http://schemas.microsoft.com/office/drawing/2014/main" id="{CAE27C95-0804-44FF-9058-0B0AB1ECDE3A}"/>
            </a:ext>
          </a:extLst>
        </xdr:cNvPr>
        <xdr:cNvCxnSpPr/>
      </xdr:nvCxnSpPr>
      <xdr:spPr>
        <a:xfrm>
          <a:off x="12072620" y="1393888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105411</xdr:rowOff>
    </xdr:from>
    <xdr:to>
      <xdr:col>67</xdr:col>
      <xdr:colOff>101600</xdr:colOff>
      <xdr:row>83</xdr:row>
      <xdr:rowOff>35561</xdr:rowOff>
    </xdr:to>
    <xdr:sp macro="" textlink="">
      <xdr:nvSpPr>
        <xdr:cNvPr id="777" name="楕円 776">
          <a:extLst>
            <a:ext uri="{FF2B5EF4-FFF2-40B4-BE49-F238E27FC236}">
              <a16:creationId xmlns:a16="http://schemas.microsoft.com/office/drawing/2014/main" id="{BC0EAAD5-4A6E-44B4-809C-95E0EE8A8D7F}"/>
            </a:ext>
          </a:extLst>
        </xdr:cNvPr>
        <xdr:cNvSpPr/>
      </xdr:nvSpPr>
      <xdr:spPr>
        <a:xfrm>
          <a:off x="11231880" y="13851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156211</xdr:rowOff>
    </xdr:from>
    <xdr:to>
      <xdr:col>71</xdr:col>
      <xdr:colOff>177800</xdr:colOff>
      <xdr:row>83</xdr:row>
      <xdr:rowOff>24764</xdr:rowOff>
    </xdr:to>
    <xdr:cxnSp macro="">
      <xdr:nvCxnSpPr>
        <xdr:cNvPr id="778" name="直線コネクタ 777">
          <a:extLst>
            <a:ext uri="{FF2B5EF4-FFF2-40B4-BE49-F238E27FC236}">
              <a16:creationId xmlns:a16="http://schemas.microsoft.com/office/drawing/2014/main" id="{DA8309F2-EC73-45A0-AEE8-DB8431F0CA76}"/>
            </a:ext>
          </a:extLst>
        </xdr:cNvPr>
        <xdr:cNvCxnSpPr/>
      </xdr:nvCxnSpPr>
      <xdr:spPr>
        <a:xfrm>
          <a:off x="11282680" y="13902691"/>
          <a:ext cx="789940" cy="3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AFE6FBF3-DAEC-4802-A41E-538558E21C3F}"/>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8D5114F-DA19-482D-A019-F1DD79346E4E}"/>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81" name="n_3aveValue【消防施設】&#10;有形固定資産減価償却率">
          <a:extLst>
            <a:ext uri="{FF2B5EF4-FFF2-40B4-BE49-F238E27FC236}">
              <a16:creationId xmlns:a16="http://schemas.microsoft.com/office/drawing/2014/main" id="{3BD3A842-1F26-4340-84E6-5D5BC40AFB9A}"/>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82" name="n_4aveValue【消防施設】&#10;有形固定資産減価償却率">
          <a:extLst>
            <a:ext uri="{FF2B5EF4-FFF2-40B4-BE49-F238E27FC236}">
              <a16:creationId xmlns:a16="http://schemas.microsoft.com/office/drawing/2014/main" id="{D14C6092-2D59-4A1D-964E-76EF4C6C5DE7}"/>
            </a:ext>
          </a:extLst>
        </xdr:cNvPr>
        <xdr:cNvSpPr txBox="1"/>
      </xdr:nvSpPr>
      <xdr:spPr>
        <a:xfrm>
          <a:off x="1110298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783" name="n_1mainValue【消防施設】&#10;有形固定資産減価償却率">
          <a:extLst>
            <a:ext uri="{FF2B5EF4-FFF2-40B4-BE49-F238E27FC236}">
              <a16:creationId xmlns:a16="http://schemas.microsoft.com/office/drawing/2014/main" id="{495462FA-BA98-4B75-95C6-F8778B0FF2BE}"/>
            </a:ext>
          </a:extLst>
        </xdr:cNvPr>
        <xdr:cNvSpPr txBox="1"/>
      </xdr:nvSpPr>
      <xdr:spPr>
        <a:xfrm>
          <a:off x="134372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108602</xdr:rowOff>
    </xdr:from>
    <xdr:ext cx="405111" cy="259045"/>
    <xdr:sp macro="" textlink="">
      <xdr:nvSpPr>
        <xdr:cNvPr id="784" name="n_2mainValue【消防施設】&#10;有形固定資産減価償却率">
          <a:extLst>
            <a:ext uri="{FF2B5EF4-FFF2-40B4-BE49-F238E27FC236}">
              <a16:creationId xmlns:a16="http://schemas.microsoft.com/office/drawing/2014/main" id="{231397C3-028C-44B4-9FCA-9B7DA8364218}"/>
            </a:ext>
          </a:extLst>
        </xdr:cNvPr>
        <xdr:cNvSpPr txBox="1"/>
      </xdr:nvSpPr>
      <xdr:spPr>
        <a:xfrm>
          <a:off x="126752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66691</xdr:rowOff>
    </xdr:from>
    <xdr:ext cx="405111" cy="259045"/>
    <xdr:sp macro="" textlink="">
      <xdr:nvSpPr>
        <xdr:cNvPr id="785" name="n_3mainValue【消防施設】&#10;有形固定資産減価償却率">
          <a:extLst>
            <a:ext uri="{FF2B5EF4-FFF2-40B4-BE49-F238E27FC236}">
              <a16:creationId xmlns:a16="http://schemas.microsoft.com/office/drawing/2014/main" id="{ECDBE876-0CA2-4231-A5FA-D4D640C4264D}"/>
            </a:ext>
          </a:extLst>
        </xdr:cNvPr>
        <xdr:cNvSpPr txBox="1"/>
      </xdr:nvSpPr>
      <xdr:spPr>
        <a:xfrm>
          <a:off x="11900544" y="139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26688</xdr:rowOff>
    </xdr:from>
    <xdr:ext cx="405111" cy="259045"/>
    <xdr:sp macro="" textlink="">
      <xdr:nvSpPr>
        <xdr:cNvPr id="786" name="n_4mainValue【消防施設】&#10;有形固定資産減価償却率">
          <a:extLst>
            <a:ext uri="{FF2B5EF4-FFF2-40B4-BE49-F238E27FC236}">
              <a16:creationId xmlns:a16="http://schemas.microsoft.com/office/drawing/2014/main" id="{93C5213F-70FD-4F5F-B83D-EC3F814701D1}"/>
            </a:ext>
          </a:extLst>
        </xdr:cNvPr>
        <xdr:cNvSpPr txBox="1"/>
      </xdr:nvSpPr>
      <xdr:spPr>
        <a:xfrm>
          <a:off x="1110298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6A4DFBCD-E3E5-4051-967F-D16E7C23B48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DBCEB623-FD82-4D73-BD25-8BAC5FCFE2F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2C034AFE-3C68-4BCE-86DF-FA89454A157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CF3D1FC-C96A-4335-A3C9-E3B616E3918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39B2E36-4F8C-4B31-94F3-23FE4F689F5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837870E-2ECE-42DB-A6FF-60CFC03F58D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B47A0DC1-46D9-49CD-AA96-41C46225997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E594D71F-116F-45AB-A2E9-AA8C3087E80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3D1790B-EAAD-4805-8E2D-E1F3D82223D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7066E0EB-EC60-444F-BAEF-DCF93C97A52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8A4DDDF-3C85-41CE-9FCC-6D223471518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5A479317-F9DA-4E91-87D3-3EFE1D9A33A1}"/>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66574027-89FB-437E-BB14-6F9161B51A7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36A05AC-FCC4-4C4F-836E-274802611F6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CF96CB63-9B69-4156-8AD9-0193ED5A487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39D0BBA8-E6E9-4A24-9B3C-8FA087A4A03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E80F3A1E-AAB6-428E-93EF-FFE7BDABB5D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F7EBAD1C-25E3-4813-BF06-ECA85405963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2848A573-FCA1-44F2-8291-57F4FD833A0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777383AF-05B5-42B9-8A5C-97B1C58972F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43518842-E3CC-45CB-8E80-DC7E90A85CA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FBDD5D3-ECCE-4C63-9309-CA2EC602D676}"/>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31491C6-AD0B-40D6-A574-485350B656A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1FCB1D4D-8229-4E73-9982-C62BF745BEE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B5D4D2B7-8D02-4DD1-B001-99B95CBFAC1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76865173-56DA-4BBE-A724-83EEE0FD5C80}"/>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3D252DBD-DF44-4415-898B-E4B65B54BE3B}"/>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D0E1AFE5-AE3B-4212-B154-E1C318556D32}"/>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FEFC045D-6BCC-4C33-A3A6-5450AE00D5F7}"/>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A7DBE184-E043-4555-A12A-6B441741C02D}"/>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3EBC5E7D-8EB8-4CB8-91C1-099984E60312}"/>
            </a:ext>
          </a:extLst>
        </xdr:cNvPr>
        <xdr:cNvSpPr txBox="1"/>
      </xdr:nvSpPr>
      <xdr:spPr>
        <a:xfrm>
          <a:off x="19547840" y="14254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A6BE4346-D4F3-4FCF-9971-D9C46E3C4BCB}"/>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B2150A24-4D91-445A-90B4-EE3AEDA7F826}"/>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B1993A7F-1074-4E7E-BDDB-4A8F3E6E6D34}"/>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133713</xdr:rowOff>
    </xdr:from>
    <xdr:to>
      <xdr:col>102</xdr:col>
      <xdr:colOff>165100</xdr:colOff>
      <xdr:row>86</xdr:row>
      <xdr:rowOff>63863</xdr:rowOff>
    </xdr:to>
    <xdr:sp macro="" textlink="">
      <xdr:nvSpPr>
        <xdr:cNvPr id="821" name="フローチャート: 判断 820">
          <a:extLst>
            <a:ext uri="{FF2B5EF4-FFF2-40B4-BE49-F238E27FC236}">
              <a16:creationId xmlns:a16="http://schemas.microsoft.com/office/drawing/2014/main" id="{B90BA0AF-9A84-4BB4-9275-309FD15FD696}"/>
            </a:ext>
          </a:extLst>
        </xdr:cNvPr>
        <xdr:cNvSpPr/>
      </xdr:nvSpPr>
      <xdr:spPr>
        <a:xfrm>
          <a:off x="17162780" y="14383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141332</xdr:rowOff>
    </xdr:from>
    <xdr:to>
      <xdr:col>98</xdr:col>
      <xdr:colOff>38100</xdr:colOff>
      <xdr:row>86</xdr:row>
      <xdr:rowOff>71482</xdr:rowOff>
    </xdr:to>
    <xdr:sp macro="" textlink="">
      <xdr:nvSpPr>
        <xdr:cNvPr id="822" name="フローチャート: 判断 821">
          <a:extLst>
            <a:ext uri="{FF2B5EF4-FFF2-40B4-BE49-F238E27FC236}">
              <a16:creationId xmlns:a16="http://schemas.microsoft.com/office/drawing/2014/main" id="{1AC4FC59-099C-4BEA-9CBE-6ADFD9DDF1BD}"/>
            </a:ext>
          </a:extLst>
        </xdr:cNvPr>
        <xdr:cNvSpPr/>
      </xdr:nvSpPr>
      <xdr:spPr>
        <a:xfrm>
          <a:off x="16388080" y="14390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8D992DF9-D127-4BF2-894D-955FE8CA9BD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71A1D02-59F8-4252-9104-2A4E8B79280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E0605170-82EC-426E-B348-C5D18535749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EBA9B84-8A22-4D54-A6D5-69044799F77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91B08BF-29B9-4F47-AD12-0D37921AEB3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74386</xdr:rowOff>
    </xdr:from>
    <xdr:to>
      <xdr:col>116</xdr:col>
      <xdr:colOff>114300</xdr:colOff>
      <xdr:row>87</xdr:row>
      <xdr:rowOff>4536</xdr:rowOff>
    </xdr:to>
    <xdr:sp macro="" textlink="">
      <xdr:nvSpPr>
        <xdr:cNvPr id="828" name="楕円 827">
          <a:extLst>
            <a:ext uri="{FF2B5EF4-FFF2-40B4-BE49-F238E27FC236}">
              <a16:creationId xmlns:a16="http://schemas.microsoft.com/office/drawing/2014/main" id="{4298FEFC-1B83-4BCD-BC7D-8A2653977A21}"/>
            </a:ext>
          </a:extLst>
        </xdr:cNvPr>
        <xdr:cNvSpPr/>
      </xdr:nvSpPr>
      <xdr:spPr>
        <a:xfrm>
          <a:off x="1945894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160763</xdr:rowOff>
    </xdr:from>
    <xdr:ext cx="469744" cy="259045"/>
    <xdr:sp macro="" textlink="">
      <xdr:nvSpPr>
        <xdr:cNvPr id="829" name="【消防施設】&#10;一人当たり面積該当値テキスト">
          <a:extLst>
            <a:ext uri="{FF2B5EF4-FFF2-40B4-BE49-F238E27FC236}">
              <a16:creationId xmlns:a16="http://schemas.microsoft.com/office/drawing/2014/main" id="{29A93FBE-93DD-4BD4-B5F2-554C21AC0A8D}"/>
            </a:ext>
          </a:extLst>
        </xdr:cNvPr>
        <xdr:cNvSpPr txBox="1"/>
      </xdr:nvSpPr>
      <xdr:spPr>
        <a:xfrm>
          <a:off x="19547840" y="1441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74386</xdr:rowOff>
    </xdr:from>
    <xdr:to>
      <xdr:col>112</xdr:col>
      <xdr:colOff>38100</xdr:colOff>
      <xdr:row>87</xdr:row>
      <xdr:rowOff>4536</xdr:rowOff>
    </xdr:to>
    <xdr:sp macro="" textlink="">
      <xdr:nvSpPr>
        <xdr:cNvPr id="830" name="楕円 829">
          <a:extLst>
            <a:ext uri="{FF2B5EF4-FFF2-40B4-BE49-F238E27FC236}">
              <a16:creationId xmlns:a16="http://schemas.microsoft.com/office/drawing/2014/main" id="{CD9156C9-963E-4C9D-A832-0EC90D053A32}"/>
            </a:ext>
          </a:extLst>
        </xdr:cNvPr>
        <xdr:cNvSpPr/>
      </xdr:nvSpPr>
      <xdr:spPr>
        <a:xfrm>
          <a:off x="18735040" y="14491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125186</xdr:rowOff>
    </xdr:from>
    <xdr:to>
      <xdr:col>116</xdr:col>
      <xdr:colOff>63500</xdr:colOff>
      <xdr:row>86</xdr:row>
      <xdr:rowOff>125186</xdr:rowOff>
    </xdr:to>
    <xdr:cxnSp macro="">
      <xdr:nvCxnSpPr>
        <xdr:cNvPr id="831" name="直線コネクタ 830">
          <a:extLst>
            <a:ext uri="{FF2B5EF4-FFF2-40B4-BE49-F238E27FC236}">
              <a16:creationId xmlns:a16="http://schemas.microsoft.com/office/drawing/2014/main" id="{4F93F472-6849-4E3E-AD25-B03F303D6D2C}"/>
            </a:ext>
          </a:extLst>
        </xdr:cNvPr>
        <xdr:cNvCxnSpPr/>
      </xdr:nvCxnSpPr>
      <xdr:spPr>
        <a:xfrm>
          <a:off x="18778220" y="145422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74386</xdr:rowOff>
    </xdr:from>
    <xdr:to>
      <xdr:col>107</xdr:col>
      <xdr:colOff>101600</xdr:colOff>
      <xdr:row>87</xdr:row>
      <xdr:rowOff>4536</xdr:rowOff>
    </xdr:to>
    <xdr:sp macro="" textlink="">
      <xdr:nvSpPr>
        <xdr:cNvPr id="832" name="楕円 831">
          <a:extLst>
            <a:ext uri="{FF2B5EF4-FFF2-40B4-BE49-F238E27FC236}">
              <a16:creationId xmlns:a16="http://schemas.microsoft.com/office/drawing/2014/main" id="{517D11A3-A1C1-488C-8185-B2DF47154DDF}"/>
            </a:ext>
          </a:extLst>
        </xdr:cNvPr>
        <xdr:cNvSpPr/>
      </xdr:nvSpPr>
      <xdr:spPr>
        <a:xfrm>
          <a:off x="1793748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125186</xdr:rowOff>
    </xdr:from>
    <xdr:to>
      <xdr:col>111</xdr:col>
      <xdr:colOff>177800</xdr:colOff>
      <xdr:row>86</xdr:row>
      <xdr:rowOff>125186</xdr:rowOff>
    </xdr:to>
    <xdr:cxnSp macro="">
      <xdr:nvCxnSpPr>
        <xdr:cNvPr id="833" name="直線コネクタ 832">
          <a:extLst>
            <a:ext uri="{FF2B5EF4-FFF2-40B4-BE49-F238E27FC236}">
              <a16:creationId xmlns:a16="http://schemas.microsoft.com/office/drawing/2014/main" id="{8DC9F643-BD67-446F-B31E-2F035C2EF708}"/>
            </a:ext>
          </a:extLst>
        </xdr:cNvPr>
        <xdr:cNvCxnSpPr/>
      </xdr:nvCxnSpPr>
      <xdr:spPr>
        <a:xfrm>
          <a:off x="17988280" y="14542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74386</xdr:rowOff>
    </xdr:from>
    <xdr:to>
      <xdr:col>102</xdr:col>
      <xdr:colOff>165100</xdr:colOff>
      <xdr:row>87</xdr:row>
      <xdr:rowOff>4536</xdr:rowOff>
    </xdr:to>
    <xdr:sp macro="" textlink="">
      <xdr:nvSpPr>
        <xdr:cNvPr id="834" name="楕円 833">
          <a:extLst>
            <a:ext uri="{FF2B5EF4-FFF2-40B4-BE49-F238E27FC236}">
              <a16:creationId xmlns:a16="http://schemas.microsoft.com/office/drawing/2014/main" id="{D8FEEF5D-AFCE-4EE4-9EB4-BFA4B8EC4B70}"/>
            </a:ext>
          </a:extLst>
        </xdr:cNvPr>
        <xdr:cNvSpPr/>
      </xdr:nvSpPr>
      <xdr:spPr>
        <a:xfrm>
          <a:off x="1716278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125186</xdr:rowOff>
    </xdr:from>
    <xdr:to>
      <xdr:col>107</xdr:col>
      <xdr:colOff>50800</xdr:colOff>
      <xdr:row>86</xdr:row>
      <xdr:rowOff>125186</xdr:rowOff>
    </xdr:to>
    <xdr:cxnSp macro="">
      <xdr:nvCxnSpPr>
        <xdr:cNvPr id="835" name="直線コネクタ 834">
          <a:extLst>
            <a:ext uri="{FF2B5EF4-FFF2-40B4-BE49-F238E27FC236}">
              <a16:creationId xmlns:a16="http://schemas.microsoft.com/office/drawing/2014/main" id="{75F1143F-1B98-4A96-942D-24E8E1912A06}"/>
            </a:ext>
          </a:extLst>
        </xdr:cNvPr>
        <xdr:cNvCxnSpPr/>
      </xdr:nvCxnSpPr>
      <xdr:spPr>
        <a:xfrm>
          <a:off x="17213580" y="14542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75474</xdr:rowOff>
    </xdr:from>
    <xdr:to>
      <xdr:col>98</xdr:col>
      <xdr:colOff>38100</xdr:colOff>
      <xdr:row>87</xdr:row>
      <xdr:rowOff>5624</xdr:rowOff>
    </xdr:to>
    <xdr:sp macro="" textlink="">
      <xdr:nvSpPr>
        <xdr:cNvPr id="836" name="楕円 835">
          <a:extLst>
            <a:ext uri="{FF2B5EF4-FFF2-40B4-BE49-F238E27FC236}">
              <a16:creationId xmlns:a16="http://schemas.microsoft.com/office/drawing/2014/main" id="{E2DDF086-8BD4-4DD8-B0FE-35CCFF0F94CA}"/>
            </a:ext>
          </a:extLst>
        </xdr:cNvPr>
        <xdr:cNvSpPr/>
      </xdr:nvSpPr>
      <xdr:spPr>
        <a:xfrm>
          <a:off x="16388080" y="1449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125186</xdr:rowOff>
    </xdr:from>
    <xdr:to>
      <xdr:col>102</xdr:col>
      <xdr:colOff>114300</xdr:colOff>
      <xdr:row>86</xdr:row>
      <xdr:rowOff>126274</xdr:rowOff>
    </xdr:to>
    <xdr:cxnSp macro="">
      <xdr:nvCxnSpPr>
        <xdr:cNvPr id="837" name="直線コネクタ 836">
          <a:extLst>
            <a:ext uri="{FF2B5EF4-FFF2-40B4-BE49-F238E27FC236}">
              <a16:creationId xmlns:a16="http://schemas.microsoft.com/office/drawing/2014/main" id="{110AFBE5-27E3-4A58-9A9F-F876B0975B6D}"/>
            </a:ext>
          </a:extLst>
        </xdr:cNvPr>
        <xdr:cNvCxnSpPr/>
      </xdr:nvCxnSpPr>
      <xdr:spPr>
        <a:xfrm flipV="1">
          <a:off x="16431260" y="14542226"/>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F9CA44DD-8096-4CA6-BC57-C0905CD44F2D}"/>
            </a:ext>
          </a:extLst>
        </xdr:cNvPr>
        <xdr:cNvSpPr txBox="1"/>
      </xdr:nvSpPr>
      <xdr:spPr>
        <a:xfrm>
          <a:off x="18561127" y="14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F5B49BE7-E643-461D-A0CA-F814341A0F70}"/>
            </a:ext>
          </a:extLst>
        </xdr:cNvPr>
        <xdr:cNvSpPr txBox="1"/>
      </xdr:nvSpPr>
      <xdr:spPr>
        <a:xfrm>
          <a:off x="17776267" y="141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80390</xdr:rowOff>
    </xdr:from>
    <xdr:ext cx="469744" cy="259045"/>
    <xdr:sp macro="" textlink="">
      <xdr:nvSpPr>
        <xdr:cNvPr id="840" name="n_3aveValue【消防施設】&#10;一人当たり面積">
          <a:extLst>
            <a:ext uri="{FF2B5EF4-FFF2-40B4-BE49-F238E27FC236}">
              <a16:creationId xmlns:a16="http://schemas.microsoft.com/office/drawing/2014/main" id="{727BB4D2-E547-4D44-9F8D-2EDBE48DFA93}"/>
            </a:ext>
          </a:extLst>
        </xdr:cNvPr>
        <xdr:cNvSpPr txBox="1"/>
      </xdr:nvSpPr>
      <xdr:spPr>
        <a:xfrm>
          <a:off x="17001567" y="14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88009</xdr:rowOff>
    </xdr:from>
    <xdr:ext cx="469744" cy="259045"/>
    <xdr:sp macro="" textlink="">
      <xdr:nvSpPr>
        <xdr:cNvPr id="841" name="n_4aveValue【消防施設】&#10;一人当たり面積">
          <a:extLst>
            <a:ext uri="{FF2B5EF4-FFF2-40B4-BE49-F238E27FC236}">
              <a16:creationId xmlns:a16="http://schemas.microsoft.com/office/drawing/2014/main" id="{865AA688-E29F-4A49-BCF2-F60725074DF4}"/>
            </a:ext>
          </a:extLst>
        </xdr:cNvPr>
        <xdr:cNvSpPr txBox="1"/>
      </xdr:nvSpPr>
      <xdr:spPr>
        <a:xfrm>
          <a:off x="16226867" y="141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167113</xdr:rowOff>
    </xdr:from>
    <xdr:ext cx="469744" cy="259045"/>
    <xdr:sp macro="" textlink="">
      <xdr:nvSpPr>
        <xdr:cNvPr id="842" name="n_1mainValue【消防施設】&#10;一人当たり面積">
          <a:extLst>
            <a:ext uri="{FF2B5EF4-FFF2-40B4-BE49-F238E27FC236}">
              <a16:creationId xmlns:a16="http://schemas.microsoft.com/office/drawing/2014/main" id="{CCA7FC66-F905-45E2-8F4E-5039D460C746}"/>
            </a:ext>
          </a:extLst>
        </xdr:cNvPr>
        <xdr:cNvSpPr txBox="1"/>
      </xdr:nvSpPr>
      <xdr:spPr>
        <a:xfrm>
          <a:off x="1856112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167113</xdr:rowOff>
    </xdr:from>
    <xdr:ext cx="469744" cy="259045"/>
    <xdr:sp macro="" textlink="">
      <xdr:nvSpPr>
        <xdr:cNvPr id="843" name="n_2mainValue【消防施設】&#10;一人当たり面積">
          <a:extLst>
            <a:ext uri="{FF2B5EF4-FFF2-40B4-BE49-F238E27FC236}">
              <a16:creationId xmlns:a16="http://schemas.microsoft.com/office/drawing/2014/main" id="{81234756-5850-4167-AD8E-D1B66BE9634E}"/>
            </a:ext>
          </a:extLst>
        </xdr:cNvPr>
        <xdr:cNvSpPr txBox="1"/>
      </xdr:nvSpPr>
      <xdr:spPr>
        <a:xfrm>
          <a:off x="1777626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167113</xdr:rowOff>
    </xdr:from>
    <xdr:ext cx="469744" cy="259045"/>
    <xdr:sp macro="" textlink="">
      <xdr:nvSpPr>
        <xdr:cNvPr id="844" name="n_3mainValue【消防施設】&#10;一人当たり面積">
          <a:extLst>
            <a:ext uri="{FF2B5EF4-FFF2-40B4-BE49-F238E27FC236}">
              <a16:creationId xmlns:a16="http://schemas.microsoft.com/office/drawing/2014/main" id="{99CD31AC-DD24-46A0-8F11-896256AC7782}"/>
            </a:ext>
          </a:extLst>
        </xdr:cNvPr>
        <xdr:cNvSpPr txBox="1"/>
      </xdr:nvSpPr>
      <xdr:spPr>
        <a:xfrm>
          <a:off x="1700156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845" name="n_4mainValue【消防施設】&#10;一人当たり面積">
          <a:extLst>
            <a:ext uri="{FF2B5EF4-FFF2-40B4-BE49-F238E27FC236}">
              <a16:creationId xmlns:a16="http://schemas.microsoft.com/office/drawing/2014/main" id="{EB2700EF-FF7F-4E27-B935-C32217D2E4DA}"/>
            </a:ext>
          </a:extLst>
        </xdr:cNvPr>
        <xdr:cNvSpPr txBox="1"/>
      </xdr:nvSpPr>
      <xdr:spPr>
        <a:xfrm>
          <a:off x="1622686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1095E763-E5CE-4A60-98A0-1A151F0642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99073728-0B0C-4AE9-A924-8BF5DD94F18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ECC3AF8-68D5-4329-8DF7-DC9955698B2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106A8594-EAF6-4C48-8F9A-B2F4CD7673E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F4F274AD-D383-4EE1-AEB2-4FA079AF45D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681BC9C3-53C5-4880-B0C2-9AB4C1E89E5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438D96D9-40C1-4048-B46F-3D68F9036A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249AB817-45FF-4EC7-B2E4-1E5B83AF13E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15267020-9E14-4C61-93F8-52D6B92A958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A72DEC30-A9E5-48F3-87AA-178FDA7F0FA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5409C6EB-36D8-4A04-94EF-59B2EF7FED6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46593ECF-9318-464B-BCE8-7E659479BDD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E2F11AAF-5D61-4C8F-8CFA-0821C4411C8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874E79DE-47FF-4306-95E0-146076C3C61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963CBA78-B9D9-4ED6-91A6-D0541013FEB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8F1CD5C6-791F-49A3-B7DA-93A94FB414E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50B9680B-A952-4E33-9AC2-97168177594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DDCD4D89-F37E-4C25-9577-9EBEEC5570E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10CBFE46-1AFA-4683-9249-D2431784FFA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31860ABA-4239-4FFF-94C6-BF451634EC4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6C92C488-E8AA-45DA-B289-E3D535F495E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AFBEE289-AA33-4C84-8072-BC139866F9F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755057D3-D51E-46CA-9E88-1EB44292BFE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42D7100D-47A8-4459-AC73-44232D31CD6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7F0321B8-F664-4CF5-8DF8-69CB1AB93C7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B551BB4A-AAF5-40BD-9A4E-8A868AF8202F}"/>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1B3861E-966A-488D-ADB2-4F3567C0C4DA}"/>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9C32D987-75C9-4E52-9121-F7E77B5AFE9A}"/>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6DACD94D-B867-49BF-8030-C3AD4A101DD2}"/>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5C90466A-708D-49B7-95D9-08264959ECFD}"/>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a:extLst>
            <a:ext uri="{FF2B5EF4-FFF2-40B4-BE49-F238E27FC236}">
              <a16:creationId xmlns:a16="http://schemas.microsoft.com/office/drawing/2014/main" id="{B6385904-ADC6-4DDB-AB43-C50A9285CEFD}"/>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418F8711-740C-4FA5-8B09-8F089F6FB395}"/>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4BFB1DA9-6666-495B-8E87-DBBE35E603F3}"/>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875140B7-3951-4ACA-91A5-486896C57ED4}"/>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80" name="フローチャート: 判断 879">
          <a:extLst>
            <a:ext uri="{FF2B5EF4-FFF2-40B4-BE49-F238E27FC236}">
              <a16:creationId xmlns:a16="http://schemas.microsoft.com/office/drawing/2014/main" id="{A20E50EF-FD22-4202-83BE-5A9A26743AAA}"/>
            </a:ext>
          </a:extLst>
        </xdr:cNvPr>
        <xdr:cNvSpPr/>
      </xdr:nvSpPr>
      <xdr:spPr>
        <a:xfrm>
          <a:off x="1202944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81" name="フローチャート: 判断 880">
          <a:extLst>
            <a:ext uri="{FF2B5EF4-FFF2-40B4-BE49-F238E27FC236}">
              <a16:creationId xmlns:a16="http://schemas.microsoft.com/office/drawing/2014/main" id="{498619DE-4F4E-4F9C-8BB4-B4765FBEB35B}"/>
            </a:ext>
          </a:extLst>
        </xdr:cNvPr>
        <xdr:cNvSpPr/>
      </xdr:nvSpPr>
      <xdr:spPr>
        <a:xfrm>
          <a:off x="1123188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AC892E7-61BC-4DF6-919C-C5E00131628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DB2C69B-3266-4D77-9BD3-8B82A880A07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79CE818-E958-4E2B-90C5-8C00B5D0544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9F255C32-132E-437E-AFCA-2E7764A8A0B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3B513A1-0DF9-4833-A28F-D7EC823C0B9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40095</xdr:rowOff>
    </xdr:from>
    <xdr:to>
      <xdr:col>85</xdr:col>
      <xdr:colOff>177800</xdr:colOff>
      <xdr:row>102</xdr:row>
      <xdr:rowOff>141695</xdr:rowOff>
    </xdr:to>
    <xdr:sp macro="" textlink="">
      <xdr:nvSpPr>
        <xdr:cNvPr id="887" name="楕円 886">
          <a:extLst>
            <a:ext uri="{FF2B5EF4-FFF2-40B4-BE49-F238E27FC236}">
              <a16:creationId xmlns:a16="http://schemas.microsoft.com/office/drawing/2014/main" id="{D5E38A98-053E-43A8-AB9A-5F834283270D}"/>
            </a:ext>
          </a:extLst>
        </xdr:cNvPr>
        <xdr:cNvSpPr/>
      </xdr:nvSpPr>
      <xdr:spPr>
        <a:xfrm>
          <a:off x="14325600" y="17139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62972</xdr:rowOff>
    </xdr:from>
    <xdr:ext cx="405111" cy="259045"/>
    <xdr:sp macro="" textlink="">
      <xdr:nvSpPr>
        <xdr:cNvPr id="888" name="【庁舎】&#10;有形固定資産減価償却率該当値テキスト">
          <a:extLst>
            <a:ext uri="{FF2B5EF4-FFF2-40B4-BE49-F238E27FC236}">
              <a16:creationId xmlns:a16="http://schemas.microsoft.com/office/drawing/2014/main" id="{BA0535D4-C9DE-42CB-B95D-AF0E8A426F0C}"/>
            </a:ext>
          </a:extLst>
        </xdr:cNvPr>
        <xdr:cNvSpPr txBox="1"/>
      </xdr:nvSpPr>
      <xdr:spPr>
        <a:xfrm>
          <a:off x="14414500" y="169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61323</xdr:rowOff>
    </xdr:from>
    <xdr:to>
      <xdr:col>81</xdr:col>
      <xdr:colOff>101600</xdr:colOff>
      <xdr:row>106</xdr:row>
      <xdr:rowOff>162923</xdr:rowOff>
    </xdr:to>
    <xdr:sp macro="" textlink="">
      <xdr:nvSpPr>
        <xdr:cNvPr id="889" name="楕円 888">
          <a:extLst>
            <a:ext uri="{FF2B5EF4-FFF2-40B4-BE49-F238E27FC236}">
              <a16:creationId xmlns:a16="http://schemas.microsoft.com/office/drawing/2014/main" id="{811460DC-8B0E-4E2D-BA8D-E03A871AAD2E}"/>
            </a:ext>
          </a:extLst>
        </xdr:cNvPr>
        <xdr:cNvSpPr/>
      </xdr:nvSpPr>
      <xdr:spPr>
        <a:xfrm>
          <a:off x="1357884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90895</xdr:rowOff>
    </xdr:from>
    <xdr:to>
      <xdr:col>85</xdr:col>
      <xdr:colOff>127000</xdr:colOff>
      <xdr:row>106</xdr:row>
      <xdr:rowOff>112123</xdr:rowOff>
    </xdr:to>
    <xdr:cxnSp macro="">
      <xdr:nvCxnSpPr>
        <xdr:cNvPr id="890" name="直線コネクタ 889">
          <a:extLst>
            <a:ext uri="{FF2B5EF4-FFF2-40B4-BE49-F238E27FC236}">
              <a16:creationId xmlns:a16="http://schemas.microsoft.com/office/drawing/2014/main" id="{60C3ECBD-391D-4898-BB62-332E6E0057A5}"/>
            </a:ext>
          </a:extLst>
        </xdr:cNvPr>
        <xdr:cNvCxnSpPr/>
      </xdr:nvCxnSpPr>
      <xdr:spPr>
        <a:xfrm flipV="1">
          <a:off x="13629640" y="17190175"/>
          <a:ext cx="746760" cy="69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891" name="楕円 890">
          <a:extLst>
            <a:ext uri="{FF2B5EF4-FFF2-40B4-BE49-F238E27FC236}">
              <a16:creationId xmlns:a16="http://schemas.microsoft.com/office/drawing/2014/main" id="{BBC229AB-25CC-4D8E-990D-BD2864EE92B4}"/>
            </a:ext>
          </a:extLst>
        </xdr:cNvPr>
        <xdr:cNvSpPr/>
      </xdr:nvSpPr>
      <xdr:spPr>
        <a:xfrm>
          <a:off x="1280414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112123</xdr:rowOff>
    </xdr:to>
    <xdr:cxnSp macro="">
      <xdr:nvCxnSpPr>
        <xdr:cNvPr id="892" name="直線コネクタ 891">
          <a:extLst>
            <a:ext uri="{FF2B5EF4-FFF2-40B4-BE49-F238E27FC236}">
              <a16:creationId xmlns:a16="http://schemas.microsoft.com/office/drawing/2014/main" id="{90CB5B45-589A-415A-A487-799A55C2CF8F}"/>
            </a:ext>
          </a:extLst>
        </xdr:cNvPr>
        <xdr:cNvCxnSpPr/>
      </xdr:nvCxnSpPr>
      <xdr:spPr>
        <a:xfrm>
          <a:off x="12854940" y="178819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893" name="楕円 892">
          <a:extLst>
            <a:ext uri="{FF2B5EF4-FFF2-40B4-BE49-F238E27FC236}">
              <a16:creationId xmlns:a16="http://schemas.microsoft.com/office/drawing/2014/main" id="{A74E613B-BFD5-4EBE-A20F-B3FF8E241BB0}"/>
            </a:ext>
          </a:extLst>
        </xdr:cNvPr>
        <xdr:cNvSpPr/>
      </xdr:nvSpPr>
      <xdr:spPr>
        <a:xfrm>
          <a:off x="12029440" y="17801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112123</xdr:rowOff>
    </xdr:to>
    <xdr:cxnSp macro="">
      <xdr:nvCxnSpPr>
        <xdr:cNvPr id="894" name="直線コネクタ 893">
          <a:extLst>
            <a:ext uri="{FF2B5EF4-FFF2-40B4-BE49-F238E27FC236}">
              <a16:creationId xmlns:a16="http://schemas.microsoft.com/office/drawing/2014/main" id="{3F9330BB-87B4-46A7-8A9B-4A5E71B51995}"/>
            </a:ext>
          </a:extLst>
        </xdr:cNvPr>
        <xdr:cNvCxnSpPr/>
      </xdr:nvCxnSpPr>
      <xdr:spPr>
        <a:xfrm>
          <a:off x="12072620" y="1785257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895" name="楕円 894">
          <a:extLst>
            <a:ext uri="{FF2B5EF4-FFF2-40B4-BE49-F238E27FC236}">
              <a16:creationId xmlns:a16="http://schemas.microsoft.com/office/drawing/2014/main" id="{9BBC346B-EFE1-4B1B-9C6E-1415C32E2240}"/>
            </a:ext>
          </a:extLst>
        </xdr:cNvPr>
        <xdr:cNvSpPr/>
      </xdr:nvSpPr>
      <xdr:spPr>
        <a:xfrm>
          <a:off x="1123188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82731</xdr:rowOff>
    </xdr:to>
    <xdr:cxnSp macro="">
      <xdr:nvCxnSpPr>
        <xdr:cNvPr id="896" name="直線コネクタ 895">
          <a:extLst>
            <a:ext uri="{FF2B5EF4-FFF2-40B4-BE49-F238E27FC236}">
              <a16:creationId xmlns:a16="http://schemas.microsoft.com/office/drawing/2014/main" id="{95E4E220-5422-49A2-A3F0-6394E8F9CC86}"/>
            </a:ext>
          </a:extLst>
        </xdr:cNvPr>
        <xdr:cNvCxnSpPr/>
      </xdr:nvCxnSpPr>
      <xdr:spPr>
        <a:xfrm>
          <a:off x="11282680" y="1782154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F97C4718-6B58-4701-97A0-16D7F5D1030F}"/>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5BAD9138-7BF4-48FB-94CD-4E47C786E10F}"/>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9" name="n_3aveValue【庁舎】&#10;有形固定資産減価償却率">
          <a:extLst>
            <a:ext uri="{FF2B5EF4-FFF2-40B4-BE49-F238E27FC236}">
              <a16:creationId xmlns:a16="http://schemas.microsoft.com/office/drawing/2014/main" id="{6500F330-2A23-43AD-94B9-58C32485DC43}"/>
            </a:ext>
          </a:extLst>
        </xdr:cNvPr>
        <xdr:cNvSpPr txBox="1"/>
      </xdr:nvSpPr>
      <xdr:spPr>
        <a:xfrm>
          <a:off x="119005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900" name="n_4aveValue【庁舎】&#10;有形固定資産減価償却率">
          <a:extLst>
            <a:ext uri="{FF2B5EF4-FFF2-40B4-BE49-F238E27FC236}">
              <a16:creationId xmlns:a16="http://schemas.microsoft.com/office/drawing/2014/main" id="{F7CE7A57-68AC-4285-A3AB-83FB5EBB3FD0}"/>
            </a:ext>
          </a:extLst>
        </xdr:cNvPr>
        <xdr:cNvSpPr txBox="1"/>
      </xdr:nvSpPr>
      <xdr:spPr>
        <a:xfrm>
          <a:off x="1110298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154050</xdr:rowOff>
    </xdr:from>
    <xdr:ext cx="405111" cy="259045"/>
    <xdr:sp macro="" textlink="">
      <xdr:nvSpPr>
        <xdr:cNvPr id="901" name="n_1mainValue【庁舎】&#10;有形固定資産減価償却率">
          <a:extLst>
            <a:ext uri="{FF2B5EF4-FFF2-40B4-BE49-F238E27FC236}">
              <a16:creationId xmlns:a16="http://schemas.microsoft.com/office/drawing/2014/main" id="{CD66F7D7-3D81-4B67-AA2F-B009A2948B9E}"/>
            </a:ext>
          </a:extLst>
        </xdr:cNvPr>
        <xdr:cNvSpPr txBox="1"/>
      </xdr:nvSpPr>
      <xdr:spPr>
        <a:xfrm>
          <a:off x="134372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902" name="n_2mainValue【庁舎】&#10;有形固定資産減価償却率">
          <a:extLst>
            <a:ext uri="{FF2B5EF4-FFF2-40B4-BE49-F238E27FC236}">
              <a16:creationId xmlns:a16="http://schemas.microsoft.com/office/drawing/2014/main" id="{0F213BD2-C5EB-4C65-BCBE-48DC022858B7}"/>
            </a:ext>
          </a:extLst>
        </xdr:cNvPr>
        <xdr:cNvSpPr txBox="1"/>
      </xdr:nvSpPr>
      <xdr:spPr>
        <a:xfrm>
          <a:off x="126752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903" name="n_3mainValue【庁舎】&#10;有形固定資産減価償却率">
          <a:extLst>
            <a:ext uri="{FF2B5EF4-FFF2-40B4-BE49-F238E27FC236}">
              <a16:creationId xmlns:a16="http://schemas.microsoft.com/office/drawing/2014/main" id="{A34CAEA4-E25E-4CDD-8E15-158325C3E98C}"/>
            </a:ext>
          </a:extLst>
        </xdr:cNvPr>
        <xdr:cNvSpPr txBox="1"/>
      </xdr:nvSpPr>
      <xdr:spPr>
        <a:xfrm>
          <a:off x="11900544" y="1789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904" name="n_4mainValue【庁舎】&#10;有形固定資産減価償却率">
          <a:extLst>
            <a:ext uri="{FF2B5EF4-FFF2-40B4-BE49-F238E27FC236}">
              <a16:creationId xmlns:a16="http://schemas.microsoft.com/office/drawing/2014/main" id="{8E10392F-DCCD-4CC4-A6C6-90CA331689BD}"/>
            </a:ext>
          </a:extLst>
        </xdr:cNvPr>
        <xdr:cNvSpPr txBox="1"/>
      </xdr:nvSpPr>
      <xdr:spPr>
        <a:xfrm>
          <a:off x="1110298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E1496647-AB50-4A68-B490-C2F68277842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AF84F72D-B2ED-4C8D-8F2B-9141E1E326C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5566D7D-0257-47B5-9688-F2378DA2DA7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A0617382-E462-4F81-89B6-0469E317940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E168BFAA-F27C-4859-84FD-7397F461CAE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DD81C248-40D2-43B5-A00C-950BF7D6068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757499C-B2EC-4C44-B2DF-4312138179B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E83E2BDC-38D3-4A9B-AB6A-F68592535AF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A85A8159-FE46-4B13-983D-D1D90B8E80A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E1A2E660-EC67-4537-8001-003FD486FBB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5F657F45-4C93-45F8-8B1E-024273DB5E5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7C603C6E-8439-4C0A-816D-734B60507BB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B058B0C-3860-43BD-9B27-8F31AE828BB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4AB72176-1210-4593-8313-6FBFC436636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7EBF1242-1AEF-40EC-AEBB-6C5E4926044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85A2F3EA-8E80-451D-801A-82055A39129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6441EAC5-A34A-450F-8893-618B3FD1221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DB533918-98E7-4C89-8E65-AE35904952A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FDFF20AC-898A-4480-93D2-D6BD52804F9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15CB0F89-95E7-4423-B7EA-C6E8B9757E93}"/>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4EE47498-0AED-4443-B04D-1304167194B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AFD12110-CA12-43EE-B1C7-9FB64EB925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8BD32B63-BE92-446B-A363-20BCE78A199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117105D6-D4C1-4132-936A-89C6EADA014D}"/>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EF959E08-5B4D-471A-9AB9-EE23B4A2DD9D}"/>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4CA32F14-7BE0-4A01-9C21-B0F0A4477CA7}"/>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F8AE5C1D-2E8D-4D70-BCD4-13B0A3C9CD4B}"/>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50D8BFA6-446C-40D5-B38D-19DD19F7116D}"/>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460446AA-E88F-42DF-B609-BF7611594FF7}"/>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5C4EBD38-2AED-4E04-A313-9EB08A75DBFF}"/>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35F2D732-83B0-4973-9920-63912B751AF3}"/>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E06CED1D-3C4A-4CB1-AEEA-9E59C932E242}"/>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76836</xdr:rowOff>
    </xdr:from>
    <xdr:to>
      <xdr:col>102</xdr:col>
      <xdr:colOff>165100</xdr:colOff>
      <xdr:row>105</xdr:row>
      <xdr:rowOff>6986</xdr:rowOff>
    </xdr:to>
    <xdr:sp macro="" textlink="">
      <xdr:nvSpPr>
        <xdr:cNvPr id="937" name="フローチャート: 判断 936">
          <a:extLst>
            <a:ext uri="{FF2B5EF4-FFF2-40B4-BE49-F238E27FC236}">
              <a16:creationId xmlns:a16="http://schemas.microsoft.com/office/drawing/2014/main" id="{08C42D81-96DE-4894-AAC5-CFC11DC9CA82}"/>
            </a:ext>
          </a:extLst>
        </xdr:cNvPr>
        <xdr:cNvSpPr/>
      </xdr:nvSpPr>
      <xdr:spPr>
        <a:xfrm>
          <a:off x="1716278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67311</xdr:rowOff>
    </xdr:from>
    <xdr:to>
      <xdr:col>98</xdr:col>
      <xdr:colOff>38100</xdr:colOff>
      <xdr:row>104</xdr:row>
      <xdr:rowOff>168911</xdr:rowOff>
    </xdr:to>
    <xdr:sp macro="" textlink="">
      <xdr:nvSpPr>
        <xdr:cNvPr id="938" name="フローチャート: 判断 937">
          <a:extLst>
            <a:ext uri="{FF2B5EF4-FFF2-40B4-BE49-F238E27FC236}">
              <a16:creationId xmlns:a16="http://schemas.microsoft.com/office/drawing/2014/main" id="{A48C5447-5E45-408F-A370-A4C23C2B714E}"/>
            </a:ext>
          </a:extLst>
        </xdr:cNvPr>
        <xdr:cNvSpPr/>
      </xdr:nvSpPr>
      <xdr:spPr>
        <a:xfrm>
          <a:off x="16388080" y="175018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ACFAB2C-4790-4795-9459-BBB551F0864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C241F07-2523-479F-A3C9-375E3C34C5A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3664E43-8D90-44C7-94AA-0EFAB0B5B02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524D4E10-FA69-4E51-AB15-5B756C77AEC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A0FCF968-CD9A-4412-96B0-CB75201E1B2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124461</xdr:rowOff>
    </xdr:from>
    <xdr:to>
      <xdr:col>116</xdr:col>
      <xdr:colOff>114300</xdr:colOff>
      <xdr:row>101</xdr:row>
      <xdr:rowOff>54611</xdr:rowOff>
    </xdr:to>
    <xdr:sp macro="" textlink="">
      <xdr:nvSpPr>
        <xdr:cNvPr id="944" name="楕円 943">
          <a:extLst>
            <a:ext uri="{FF2B5EF4-FFF2-40B4-BE49-F238E27FC236}">
              <a16:creationId xmlns:a16="http://schemas.microsoft.com/office/drawing/2014/main" id="{597F2500-95DD-4ADD-B030-3F694010C998}"/>
            </a:ext>
          </a:extLst>
        </xdr:cNvPr>
        <xdr:cNvSpPr/>
      </xdr:nvSpPr>
      <xdr:spPr>
        <a:xfrm>
          <a:off x="19458940" y="1688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58438</xdr:rowOff>
    </xdr:from>
    <xdr:ext cx="469744" cy="259045"/>
    <xdr:sp macro="" textlink="">
      <xdr:nvSpPr>
        <xdr:cNvPr id="945" name="【庁舎】&#10;一人当たり面積該当値テキスト">
          <a:extLst>
            <a:ext uri="{FF2B5EF4-FFF2-40B4-BE49-F238E27FC236}">
              <a16:creationId xmlns:a16="http://schemas.microsoft.com/office/drawing/2014/main" id="{3E9A9CA8-B120-4697-AF01-5280801F05FC}"/>
            </a:ext>
          </a:extLst>
        </xdr:cNvPr>
        <xdr:cNvSpPr txBox="1"/>
      </xdr:nvSpPr>
      <xdr:spPr>
        <a:xfrm>
          <a:off x="19547840" y="1682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46" name="楕円 945">
          <a:extLst>
            <a:ext uri="{FF2B5EF4-FFF2-40B4-BE49-F238E27FC236}">
              <a16:creationId xmlns:a16="http://schemas.microsoft.com/office/drawing/2014/main" id="{F514D75B-7FFE-4420-BB1C-A2F41165CB59}"/>
            </a:ext>
          </a:extLst>
        </xdr:cNvPr>
        <xdr:cNvSpPr/>
      </xdr:nvSpPr>
      <xdr:spPr>
        <a:xfrm>
          <a:off x="1873504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3811</xdr:rowOff>
    </xdr:from>
    <xdr:to>
      <xdr:col>116</xdr:col>
      <xdr:colOff>63500</xdr:colOff>
      <xdr:row>103</xdr:row>
      <xdr:rowOff>156211</xdr:rowOff>
    </xdr:to>
    <xdr:cxnSp macro="">
      <xdr:nvCxnSpPr>
        <xdr:cNvPr id="947" name="直線コネクタ 946">
          <a:extLst>
            <a:ext uri="{FF2B5EF4-FFF2-40B4-BE49-F238E27FC236}">
              <a16:creationId xmlns:a16="http://schemas.microsoft.com/office/drawing/2014/main" id="{1694B171-E254-42C3-AC10-DADD03760AE3}"/>
            </a:ext>
          </a:extLst>
        </xdr:cNvPr>
        <xdr:cNvCxnSpPr/>
      </xdr:nvCxnSpPr>
      <xdr:spPr>
        <a:xfrm flipV="1">
          <a:off x="18778220" y="16935451"/>
          <a:ext cx="73152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109220</xdr:rowOff>
    </xdr:from>
    <xdr:to>
      <xdr:col>107</xdr:col>
      <xdr:colOff>101600</xdr:colOff>
      <xdr:row>104</xdr:row>
      <xdr:rowOff>39370</xdr:rowOff>
    </xdr:to>
    <xdr:sp macro="" textlink="">
      <xdr:nvSpPr>
        <xdr:cNvPr id="948" name="楕円 947">
          <a:extLst>
            <a:ext uri="{FF2B5EF4-FFF2-40B4-BE49-F238E27FC236}">
              <a16:creationId xmlns:a16="http://schemas.microsoft.com/office/drawing/2014/main" id="{5BCF8E0A-0997-4E97-BEA6-01226EEEEE58}"/>
            </a:ext>
          </a:extLst>
        </xdr:cNvPr>
        <xdr:cNvSpPr/>
      </xdr:nvSpPr>
      <xdr:spPr>
        <a:xfrm>
          <a:off x="1793748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103</xdr:row>
      <xdr:rowOff>160020</xdr:rowOff>
    </xdr:to>
    <xdr:cxnSp macro="">
      <xdr:nvCxnSpPr>
        <xdr:cNvPr id="949" name="直線コネクタ 948">
          <a:extLst>
            <a:ext uri="{FF2B5EF4-FFF2-40B4-BE49-F238E27FC236}">
              <a16:creationId xmlns:a16="http://schemas.microsoft.com/office/drawing/2014/main" id="{04EEA011-B54A-4F02-A77D-167D0CBEF67A}"/>
            </a:ext>
          </a:extLst>
        </xdr:cNvPr>
        <xdr:cNvCxnSpPr/>
      </xdr:nvCxnSpPr>
      <xdr:spPr>
        <a:xfrm flipV="1">
          <a:off x="17988280" y="1742313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122555</xdr:rowOff>
    </xdr:from>
    <xdr:to>
      <xdr:col>102</xdr:col>
      <xdr:colOff>165100</xdr:colOff>
      <xdr:row>104</xdr:row>
      <xdr:rowOff>52705</xdr:rowOff>
    </xdr:to>
    <xdr:sp macro="" textlink="">
      <xdr:nvSpPr>
        <xdr:cNvPr id="950" name="楕円 949">
          <a:extLst>
            <a:ext uri="{FF2B5EF4-FFF2-40B4-BE49-F238E27FC236}">
              <a16:creationId xmlns:a16="http://schemas.microsoft.com/office/drawing/2014/main" id="{9BBD7C9F-1BBC-4DC0-97C0-327DFB0CD705}"/>
            </a:ext>
          </a:extLst>
        </xdr:cNvPr>
        <xdr:cNvSpPr/>
      </xdr:nvSpPr>
      <xdr:spPr>
        <a:xfrm>
          <a:off x="1716278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160020</xdr:rowOff>
    </xdr:from>
    <xdr:to>
      <xdr:col>107</xdr:col>
      <xdr:colOff>50800</xdr:colOff>
      <xdr:row>104</xdr:row>
      <xdr:rowOff>1905</xdr:rowOff>
    </xdr:to>
    <xdr:cxnSp macro="">
      <xdr:nvCxnSpPr>
        <xdr:cNvPr id="951" name="直線コネクタ 950">
          <a:extLst>
            <a:ext uri="{FF2B5EF4-FFF2-40B4-BE49-F238E27FC236}">
              <a16:creationId xmlns:a16="http://schemas.microsoft.com/office/drawing/2014/main" id="{A1CA9B92-4482-4A45-897A-234419140DD4}"/>
            </a:ext>
          </a:extLst>
        </xdr:cNvPr>
        <xdr:cNvCxnSpPr/>
      </xdr:nvCxnSpPr>
      <xdr:spPr>
        <a:xfrm flipV="1">
          <a:off x="17213580" y="1742694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952" name="楕円 951">
          <a:extLst>
            <a:ext uri="{FF2B5EF4-FFF2-40B4-BE49-F238E27FC236}">
              <a16:creationId xmlns:a16="http://schemas.microsoft.com/office/drawing/2014/main" id="{2178ADB8-0899-4E3F-BF62-95B1D1CCD519}"/>
            </a:ext>
          </a:extLst>
        </xdr:cNvPr>
        <xdr:cNvSpPr/>
      </xdr:nvSpPr>
      <xdr:spPr>
        <a:xfrm>
          <a:off x="16388080" y="17399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1905</xdr:rowOff>
    </xdr:from>
    <xdr:to>
      <xdr:col>102</xdr:col>
      <xdr:colOff>114300</xdr:colOff>
      <xdr:row>104</xdr:row>
      <xdr:rowOff>11430</xdr:rowOff>
    </xdr:to>
    <xdr:cxnSp macro="">
      <xdr:nvCxnSpPr>
        <xdr:cNvPr id="953" name="直線コネクタ 952">
          <a:extLst>
            <a:ext uri="{FF2B5EF4-FFF2-40B4-BE49-F238E27FC236}">
              <a16:creationId xmlns:a16="http://schemas.microsoft.com/office/drawing/2014/main" id="{A40671B7-9C61-42EE-BDC6-7CEB0C5375F8}"/>
            </a:ext>
          </a:extLst>
        </xdr:cNvPr>
        <xdr:cNvCxnSpPr/>
      </xdr:nvCxnSpPr>
      <xdr:spPr>
        <a:xfrm flipV="1">
          <a:off x="16431260" y="1743646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97A97EB3-098F-4F96-BA7A-7BC5CC36136D}"/>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9B057A44-86FB-488F-B3D0-89C6739E1C3B}"/>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169563</xdr:rowOff>
    </xdr:from>
    <xdr:ext cx="469744" cy="259045"/>
    <xdr:sp macro="" textlink="">
      <xdr:nvSpPr>
        <xdr:cNvPr id="956" name="n_3aveValue【庁舎】&#10;一人当たり面積">
          <a:extLst>
            <a:ext uri="{FF2B5EF4-FFF2-40B4-BE49-F238E27FC236}">
              <a16:creationId xmlns:a16="http://schemas.microsoft.com/office/drawing/2014/main" id="{4FE0122C-DF3E-4DCD-89F8-E9C7A0429EBE}"/>
            </a:ext>
          </a:extLst>
        </xdr:cNvPr>
        <xdr:cNvSpPr txBox="1"/>
      </xdr:nvSpPr>
      <xdr:spPr>
        <a:xfrm>
          <a:off x="17001567" y="176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160038</xdr:rowOff>
    </xdr:from>
    <xdr:ext cx="469744" cy="259045"/>
    <xdr:sp macro="" textlink="">
      <xdr:nvSpPr>
        <xdr:cNvPr id="957" name="n_4aveValue【庁舎】&#10;一人当たり面積">
          <a:extLst>
            <a:ext uri="{FF2B5EF4-FFF2-40B4-BE49-F238E27FC236}">
              <a16:creationId xmlns:a16="http://schemas.microsoft.com/office/drawing/2014/main" id="{64DBD160-8114-4049-9439-97E69BF2177F}"/>
            </a:ext>
          </a:extLst>
        </xdr:cNvPr>
        <xdr:cNvSpPr txBox="1"/>
      </xdr:nvSpPr>
      <xdr:spPr>
        <a:xfrm>
          <a:off x="16226867" y="175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58" name="n_1mainValue【庁舎】&#10;一人当たり面積">
          <a:extLst>
            <a:ext uri="{FF2B5EF4-FFF2-40B4-BE49-F238E27FC236}">
              <a16:creationId xmlns:a16="http://schemas.microsoft.com/office/drawing/2014/main" id="{32F633E5-8DAE-4431-A49B-7D4E32243625}"/>
            </a:ext>
          </a:extLst>
        </xdr:cNvPr>
        <xdr:cNvSpPr txBox="1"/>
      </xdr:nvSpPr>
      <xdr:spPr>
        <a:xfrm>
          <a:off x="1856112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55897</xdr:rowOff>
    </xdr:from>
    <xdr:ext cx="469744" cy="259045"/>
    <xdr:sp macro="" textlink="">
      <xdr:nvSpPr>
        <xdr:cNvPr id="959" name="n_2mainValue【庁舎】&#10;一人当たり面積">
          <a:extLst>
            <a:ext uri="{FF2B5EF4-FFF2-40B4-BE49-F238E27FC236}">
              <a16:creationId xmlns:a16="http://schemas.microsoft.com/office/drawing/2014/main" id="{5FE9D119-0D8D-4AE1-A32C-86659FB24C8B}"/>
            </a:ext>
          </a:extLst>
        </xdr:cNvPr>
        <xdr:cNvSpPr txBox="1"/>
      </xdr:nvSpPr>
      <xdr:spPr>
        <a:xfrm>
          <a:off x="1777626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69232</xdr:rowOff>
    </xdr:from>
    <xdr:ext cx="469744" cy="259045"/>
    <xdr:sp macro="" textlink="">
      <xdr:nvSpPr>
        <xdr:cNvPr id="960" name="n_3mainValue【庁舎】&#10;一人当たり面積">
          <a:extLst>
            <a:ext uri="{FF2B5EF4-FFF2-40B4-BE49-F238E27FC236}">
              <a16:creationId xmlns:a16="http://schemas.microsoft.com/office/drawing/2014/main" id="{3F5E6755-F0B7-4621-AC8D-C6A10C2E1D25}"/>
            </a:ext>
          </a:extLst>
        </xdr:cNvPr>
        <xdr:cNvSpPr txBox="1"/>
      </xdr:nvSpPr>
      <xdr:spPr>
        <a:xfrm>
          <a:off x="17001567" y="171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78757</xdr:rowOff>
    </xdr:from>
    <xdr:ext cx="469744" cy="259045"/>
    <xdr:sp macro="" textlink="">
      <xdr:nvSpPr>
        <xdr:cNvPr id="961" name="n_4mainValue【庁舎】&#10;一人当たり面積">
          <a:extLst>
            <a:ext uri="{FF2B5EF4-FFF2-40B4-BE49-F238E27FC236}">
              <a16:creationId xmlns:a16="http://schemas.microsoft.com/office/drawing/2014/main" id="{55758BD8-F4C2-489C-AE7F-B8D65859ED1E}"/>
            </a:ext>
          </a:extLst>
        </xdr:cNvPr>
        <xdr:cNvSpPr txBox="1"/>
      </xdr:nvSpPr>
      <xdr:spPr>
        <a:xfrm>
          <a:off x="16226867" y="171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6100ED9B-7EF8-40A0-AD6C-0851CB6EB4C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AFACE241-3B41-4FCF-8746-E65DF576583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96EDF677-2B56-4D05-913D-89A8039D6E3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有形固定資産の減価償却率は、</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「庁舎」</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以外は類似団体と比較して全体的に高い水準にある。令和</a:t>
          </a:r>
          <a:r>
            <a:rPr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年度に新庁舎が完成した</a:t>
          </a:r>
          <a:r>
            <a:rPr lang="ja-JP" altLang="en-US" sz="14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ため</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旧庁舎跡地</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の他</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機能施設への転用</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や他施設との集約化・複合化など有効活用</a:t>
          </a:r>
          <a:r>
            <a:rPr lang="ja-JP" altLang="en-US" sz="14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を</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検討する必要がある。また、老朽化が進んだ施設</a:t>
          </a:r>
          <a:r>
            <a:rPr lang="ja-JP" altLang="en-US" sz="14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について</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「公共施設</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等</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総合管理計画」に基づき、</a:t>
          </a:r>
          <a:r>
            <a:rPr lang="ja-JP" altLang="en-US" sz="1400" strike="noStrike" baseline="0">
              <a:solidFill>
                <a:schemeClr val="tx1"/>
              </a:solidFill>
              <a:effectLst/>
              <a:latin typeface="ＭＳ Ｐゴシック" panose="020B0600070205080204" pitchFamily="50" charset="-128"/>
              <a:ea typeface="ＭＳ Ｐゴシック" panose="020B0600070205080204" pitchFamily="50" charset="-128"/>
              <a:cs typeface="+mn-cs"/>
            </a:rPr>
            <a:t>更新・統廃合・長寿命化を計画的に行い、市全体の施設保有量を削減しながら財政負担の軽減および平準化を図っていく。</a:t>
          </a:r>
          <a:endParaRPr lang="ja-JP" altLang="ja-JP" sz="1800" strike="noStrike" baseline="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財政力指数は、前年度に比べ０．０１ポイント減少し０．５３となり、類似団体平均よりは０．０１ポイント低い数値となっている。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ここ数年減少傾向が進んでおり、歳入確保や本巣市定員適正化計画による人件費の抑制、行財政改革大綱実施計画及び事務事業評価による歳出抑制に努め、財政基盤の強化を図る必要がある。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経常収支比率は、前年度に比べ１．０ポイント増加し８９．２％となり、類似団体平均に比べて２．８ポイント低い数値となっている。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年々財政の硬直化が進行しており、公共施設等の統廃合や適正な定員管理に努めるとともに、事務事業の見直しをさらに進め、優先度の低い事業の廃止・縮小を行い引き続き経常経費の削減に努める。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022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175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61</xdr:row>
      <xdr:rowOff>79163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175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151554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76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人口１人当たり人件費・物件費等決算額は、２０４，７５２円となっており、類似団体平均より２５，０８８円高くなっている。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は前年度から１７人の増加で、業務継続や雇用確保の観点から、会計年度任用職員や再任用職員の採用増により人件費は増加し、また、地理的要因にもよる統廃合の進まない公共施設への維持費等の物件費が増加傾向で、全国平均を大きく上回っている。喫緊の課題は、公共施設等総合管理計画や公共施設再配置計画に基づき、既存施設の統廃合を進め、物件費等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18424</xdr:rowOff>
    </xdr:from>
    <xdr:to>
      <xdr:col>23</xdr:col>
      <xdr:colOff>133350</xdr:colOff>
      <xdr:row>85</xdr:row>
      <xdr:rowOff>60416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91674"/>
          <a:ext cx="838200" cy="4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18424</xdr:rowOff>
    </xdr:from>
    <xdr:to>
      <xdr:col>19</xdr:col>
      <xdr:colOff>133350</xdr:colOff>
      <xdr:row>85</xdr:row>
      <xdr:rowOff>56761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91674"/>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127656</xdr:rowOff>
    </xdr:from>
    <xdr:to>
      <xdr:col>15</xdr:col>
      <xdr:colOff>82550</xdr:colOff>
      <xdr:row>85</xdr:row>
      <xdr:rowOff>56761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29456"/>
          <a:ext cx="889000" cy="10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10944</xdr:rowOff>
    </xdr:from>
    <xdr:to>
      <xdr:col>11</xdr:col>
      <xdr:colOff>31750</xdr:colOff>
      <xdr:row>84</xdr:row>
      <xdr:rowOff>127656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12744"/>
          <a:ext cx="889000" cy="1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122473</xdr:rowOff>
    </xdr:from>
    <xdr:to>
      <xdr:col>11</xdr:col>
      <xdr:colOff>82550</xdr:colOff>
      <xdr:row>85</xdr:row>
      <xdr:rowOff>52623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52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37400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61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24076</xdr:rowOff>
    </xdr:from>
    <xdr:to>
      <xdr:col>7</xdr:col>
      <xdr:colOff>31750</xdr:colOff>
      <xdr:row>84</xdr:row>
      <xdr:rowOff>125676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2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110453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51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9616</xdr:rowOff>
    </xdr:from>
    <xdr:to>
      <xdr:col>23</xdr:col>
      <xdr:colOff>184150</xdr:colOff>
      <xdr:row>85</xdr:row>
      <xdr:rowOff>111216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153143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139074</xdr:rowOff>
    </xdr:from>
    <xdr:to>
      <xdr:col>19</xdr:col>
      <xdr:colOff>184150</xdr:colOff>
      <xdr:row>85</xdr:row>
      <xdr:rowOff>69224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54001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27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5961</xdr:rowOff>
    </xdr:from>
    <xdr:to>
      <xdr:col>15</xdr:col>
      <xdr:colOff>133350</xdr:colOff>
      <xdr:row>85</xdr:row>
      <xdr:rowOff>107561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92338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6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76856</xdr:rowOff>
    </xdr:from>
    <xdr:to>
      <xdr:col>11</xdr:col>
      <xdr:colOff>82550</xdr:colOff>
      <xdr:row>85</xdr:row>
      <xdr:rowOff>7006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17183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131594</xdr:rowOff>
    </xdr:from>
    <xdr:to>
      <xdr:col>7</xdr:col>
      <xdr:colOff>31750</xdr:colOff>
      <xdr:row>84</xdr:row>
      <xdr:rowOff>61744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3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ラスパイレス指数は、前年度と比べ０．５ポイント増加し９６．７となり、類似団体平均よりも０．８ポイント低い数値となっている。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一人当たりの業務量が増加傾向の中、人材確保の観点から、給与水準を上げることが望まれるが、人口減少により税収等が減少する中では現行の水準を維持するのが精一杯である。このため、当面、経常的経費の縮減と投資的経費の抑制、企業誘致等を促進し税収の増額に努め、安定した市政の運営の確保した上で、水準の見直しを検討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103188</xdr:rowOff>
    </xdr:from>
    <xdr:to>
      <xdr:col>81</xdr:col>
      <xdr:colOff>44450</xdr:colOff>
      <xdr:row>84</xdr:row>
      <xdr:rowOff>7144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33538"/>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88106</xdr:rowOff>
    </xdr:from>
    <xdr:to>
      <xdr:col>77</xdr:col>
      <xdr:colOff>44450</xdr:colOff>
      <xdr:row>83</xdr:row>
      <xdr:rowOff>103188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184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88106</xdr:rowOff>
    </xdr:from>
    <xdr:to>
      <xdr:col>72</xdr:col>
      <xdr:colOff>203200</xdr:colOff>
      <xdr:row>84</xdr:row>
      <xdr:rowOff>7144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1845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27781</xdr:rowOff>
    </xdr:from>
    <xdr:to>
      <xdr:col>68</xdr:col>
      <xdr:colOff>152400</xdr:colOff>
      <xdr:row>84</xdr:row>
      <xdr:rowOff>7144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58131"/>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127794</xdr:rowOff>
    </xdr:from>
    <xdr:to>
      <xdr:col>81</xdr:col>
      <xdr:colOff>95250</xdr:colOff>
      <xdr:row>84</xdr:row>
      <xdr:rowOff>57944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144321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52388</xdr:rowOff>
    </xdr:from>
    <xdr:to>
      <xdr:col>77</xdr:col>
      <xdr:colOff>95250</xdr:colOff>
      <xdr:row>83</xdr:row>
      <xdr:rowOff>153988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164165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5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37306</xdr:rowOff>
    </xdr:from>
    <xdr:to>
      <xdr:col>73</xdr:col>
      <xdr:colOff>44450</xdr:colOff>
      <xdr:row>83</xdr:row>
      <xdr:rowOff>138906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149083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3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127794</xdr:rowOff>
    </xdr:from>
    <xdr:to>
      <xdr:col>68</xdr:col>
      <xdr:colOff>203200</xdr:colOff>
      <xdr:row>84</xdr:row>
      <xdr:rowOff>57944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68121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148431</xdr:rowOff>
    </xdr:from>
    <xdr:to>
      <xdr:col>64</xdr:col>
      <xdr:colOff>152400</xdr:colOff>
      <xdr:row>83</xdr:row>
      <xdr:rowOff>78581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88758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人口千人当たり職員数は、前年度に比べ０．１８人減少し８．４３人となり、類似団体平均に比べて０．５８人下回っている。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権限移譲や国等の方針に基づく新たな業務の発生、既存事業の複雑化に伴う業務量の増加などが顕著になっており、職員一人当たりの負担が増加している。このため、業務の効率化や事業の見直しなど業務のあり方について抜本的な見直しを実施するとともに、本巣市定員適正化計画に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119380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5714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106741</xdr:rowOff>
    </xdr:from>
    <xdr:to>
      <xdr:col>77</xdr:col>
      <xdr:colOff>44450</xdr:colOff>
      <xdr:row>61</xdr:row>
      <xdr:rowOff>119380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519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92952</xdr:rowOff>
    </xdr:from>
    <xdr:to>
      <xdr:col>72</xdr:col>
      <xdr:colOff>203200</xdr:colOff>
      <xdr:row>61</xdr:row>
      <xdr:rowOff>106741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140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100995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514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86723</xdr:rowOff>
    </xdr:from>
    <xdr:to>
      <xdr:col>68</xdr:col>
      <xdr:colOff>203200</xdr:colOff>
      <xdr:row>63</xdr:row>
      <xdr:rowOff>16873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77530</xdr:rowOff>
    </xdr:from>
    <xdr:to>
      <xdr:col>64</xdr:col>
      <xdr:colOff>152400</xdr:colOff>
      <xdr:row>63</xdr:row>
      <xdr:rowOff>7680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163907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64424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55941</xdr:rowOff>
    </xdr:from>
    <xdr:to>
      <xdr:col>73</xdr:col>
      <xdr:colOff>44450</xdr:colOff>
      <xdr:row>61</xdr:row>
      <xdr:rowOff>157541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167718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42152</xdr:rowOff>
    </xdr:from>
    <xdr:to>
      <xdr:col>68</xdr:col>
      <xdr:colOff>203200</xdr:colOff>
      <xdr:row>61</xdr:row>
      <xdr:rowOff>143752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153929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50195</xdr:rowOff>
    </xdr:from>
    <xdr:to>
      <xdr:col>64</xdr:col>
      <xdr:colOff>152400</xdr:colOff>
      <xdr:row>61</xdr:row>
      <xdr:rowOff>151795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161972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7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実質公債費比率は前年度に比べ０．５ポイント増加し７．９％となり、引き続き増加傾向であるが、類似団体平均を０．７ポイント下回っている。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上昇要因は、近年の投資的事業による地方債発行額の増加と、それに伴う地方債借入後の据置き期間経過による元利償還額の増加である。今後も、後年度の財政負担となる公債費縮減のため、交付税算入率の高い地方債を借り入れるなど、公債費の適正化を図るとともに歳出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41</xdr:row>
      <xdr:rowOff>1512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735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115509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1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58057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930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35076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138689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将来負担比率は前年度に比べ１４．７ポイント増加し５０．０％となり、類似団体平均よりも３２．８ポイント高い状況にある。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これは、主に新庁舎整備、</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周辺道路整備、保育・教育施設整備などの大型建設事業に伴う公債費の増加によるものであり、引き続き投資的事業には、交付税算入率の高い有利な地方債を活用するとともに、発行額そのものの抑制に努め、将来世代への負担軽減が図られるよう、適正な地方債管理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49708</xdr:rowOff>
    </xdr:from>
    <xdr:to>
      <xdr:col>81</xdr:col>
      <xdr:colOff>44450</xdr:colOff>
      <xdr:row>15</xdr:row>
      <xdr:rowOff>120650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621458"/>
          <a:ext cx="8382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166141</xdr:rowOff>
    </xdr:from>
    <xdr:to>
      <xdr:col>77</xdr:col>
      <xdr:colOff>44450</xdr:colOff>
      <xdr:row>15</xdr:row>
      <xdr:rowOff>49708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566441"/>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166141</xdr:rowOff>
    </xdr:from>
    <xdr:to>
      <xdr:col>72</xdr:col>
      <xdr:colOff>203200</xdr:colOff>
      <xdr:row>15</xdr:row>
      <xdr:rowOff>44399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66441"/>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37160</xdr:rowOff>
    </xdr:from>
    <xdr:to>
      <xdr:col>68</xdr:col>
      <xdr:colOff>152400</xdr:colOff>
      <xdr:row>15</xdr:row>
      <xdr:rowOff>44399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60891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28829</xdr:rowOff>
    </xdr:from>
    <xdr:to>
      <xdr:col>68</xdr:col>
      <xdr:colOff>203200</xdr:colOff>
      <xdr:row>15</xdr:row>
      <xdr:rowOff>130429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115206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65507</xdr:rowOff>
    </xdr:from>
    <xdr:to>
      <xdr:col>64</xdr:col>
      <xdr:colOff>152400</xdr:colOff>
      <xdr:row>15</xdr:row>
      <xdr:rowOff>167107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151884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69850</xdr:rowOff>
    </xdr:from>
    <xdr:to>
      <xdr:col>81</xdr:col>
      <xdr:colOff>95250</xdr:colOff>
      <xdr:row>16</xdr:row>
      <xdr:rowOff>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41927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170358</xdr:rowOff>
    </xdr:from>
    <xdr:to>
      <xdr:col>77</xdr:col>
      <xdr:colOff>95250</xdr:colOff>
      <xdr:row>15</xdr:row>
      <xdr:rowOff>100508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85285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5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115341</xdr:rowOff>
    </xdr:from>
    <xdr:to>
      <xdr:col>73</xdr:col>
      <xdr:colOff>44450</xdr:colOff>
      <xdr:row>15</xdr:row>
      <xdr:rowOff>45491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55668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8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165049</xdr:rowOff>
    </xdr:from>
    <xdr:to>
      <xdr:col>68</xdr:col>
      <xdr:colOff>203200</xdr:colOff>
      <xdr:row>15</xdr:row>
      <xdr:rowOff>95199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105376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33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157810</xdr:rowOff>
    </xdr:from>
    <xdr:to>
      <xdr:col>64</xdr:col>
      <xdr:colOff>152400</xdr:colOff>
      <xdr:row>15</xdr:row>
      <xdr:rowOff>87960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98137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2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類似団体平均と比べると、人件費に係る経常収支比率は低くなっている。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今後も本巣市定員適正化計画により、定員管理・給与の適正化を図り、人件費の抑制に努める。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162378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542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162378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6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56243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6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36</xdr:row>
      <xdr:rowOff>56243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256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2722</xdr:rowOff>
    </xdr:from>
    <xdr:to>
      <xdr:col>24</xdr:col>
      <xdr:colOff>76200</xdr:colOff>
      <xdr:row>35</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111578</xdr:rowOff>
    </xdr:from>
    <xdr:to>
      <xdr:col>20</xdr:col>
      <xdr:colOff>38100</xdr:colOff>
      <xdr:row>36</xdr:row>
      <xdr:rowOff>41728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5443</xdr:rowOff>
    </xdr:from>
    <xdr:to>
      <xdr:col>11</xdr:col>
      <xdr:colOff>60325</xdr:colOff>
      <xdr:row>36</xdr:row>
      <xdr:rowOff>107043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117220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比べ１．３ポイント増加しており、経常収支比率が高い状態となっている。要因として、合併後も多くの公共施設を配置し、維持管理経費が減少していないことに加え物価高騰などの影響が挙げられる。今後は抜本的な事業のあり方等を検証するとともに、公共施設再配置計画等により既存施設の統廃合等を進め、物件費の縮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89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7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75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149860</xdr:rowOff>
    </xdr:from>
    <xdr:to>
      <xdr:col>69</xdr:col>
      <xdr:colOff>92075</xdr:colOff>
      <xdr:row>19</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359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80010</xdr:rowOff>
    </xdr:from>
    <xdr:to>
      <xdr:col>65</xdr:col>
      <xdr:colOff>53975</xdr:colOff>
      <xdr:row>20</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前年度に比べると０．７ポイント減少し、類似団体平均と比べて引き続き低くなっている。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扶助費の執行額は、物価高騰対策関連事業等の終了に伴う減少が主なものであり、今後も少子高齢化による社会保障関係費は増加し続けることから、市単独扶助事業の適正化を常に図る必要がある。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3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39915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その他に係る経常収支比率は、前年度より０．５ポイント増加し、類似団体平均よりも１．６ポイント高い状況となっている。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比率の増減の主な要因は繰出金の増減によるため、引き続き公営企業会計への基準外繰出の抑制に努める。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134620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9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130810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35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比べると、令和２年度以降、低くなっているものの、当該経費を構成している、ゴミ処理業務の一部事務組合への委託や消防業務の広域化による岐阜市への委託、町村合併の調整として、各種団体への補助金について合併前のまま継続している。各種団体への補助金については定期的な見直しなどにより、整理合理化や補助基準の適正化を図り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町村合併以降の整備事業に充当した地方債の償還額等が積み上がり、年々公債費が増加している中で、合併特例債、緊急防災・減災事業債や緊急自然災害防止対策事業債を活用した事業の集中投資により、借入額は令和７年度まで増加が見込まれる。引き続き、後年度の財政負担とならないよう、事業の緊急性・必要性、他の財源の有無（国庫補助等）など総合的に判断し、起債の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760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98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35052</xdr:rowOff>
    </xdr:from>
    <xdr:to>
      <xdr:col>11</xdr:col>
      <xdr:colOff>60325</xdr:colOff>
      <xdr:row>78</xdr:row>
      <xdr:rowOff>136652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公債費以外に係る経常収支比率は、類似団体平均と比べて、おおむね同じような率で推移し、増減傾向も同じ動きをしている。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ただし、合併前の施設や行政サービスを維持しながらの事業展開による維持補修費、補助費、物件費の増など、今後も経常経費の増加が見込まれるため、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身の丈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に合った政策に転換し、経常経費の削減に努める必要がある。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18415</xdr:rowOff>
    </xdr:from>
    <xdr:to>
      <xdr:col>82</xdr:col>
      <xdr:colOff>107950</xdr:colOff>
      <xdr:row>75</xdr:row>
      <xdr:rowOff>64135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771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75</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2570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75</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2570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600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156210</xdr:rowOff>
    </xdr:from>
    <xdr:to>
      <xdr:col>69</xdr:col>
      <xdr:colOff>142875</xdr:colOff>
      <xdr:row>75</xdr:row>
      <xdr:rowOff>86360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71137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47625</xdr:rowOff>
    </xdr:from>
    <xdr:to>
      <xdr:col>65</xdr:col>
      <xdr:colOff>53975</xdr:colOff>
      <xdr:row>75</xdr:row>
      <xdr:rowOff>149225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134002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xdr:rowOff>
    </xdr:from>
    <xdr:to>
      <xdr:col>82</xdr:col>
      <xdr:colOff>158750</xdr:colOff>
      <xdr:row>75</xdr:row>
      <xdr:rowOff>114935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29862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139065</xdr:rowOff>
    </xdr:from>
    <xdr:to>
      <xdr:col>78</xdr:col>
      <xdr:colOff>120650</xdr:colOff>
      <xdr:row>75</xdr:row>
      <xdr:rowOff>69215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79392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59055</xdr:rowOff>
    </xdr:from>
    <xdr:to>
      <xdr:col>74</xdr:col>
      <xdr:colOff>31750</xdr:colOff>
      <xdr:row>73</xdr:row>
      <xdr:rowOff>160655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170832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36195</xdr:rowOff>
    </xdr:from>
    <xdr:to>
      <xdr:col>65</xdr:col>
      <xdr:colOff>53975</xdr:colOff>
      <xdr:row>75</xdr:row>
      <xdr:rowOff>137795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147972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153076</xdr:rowOff>
    </xdr:from>
    <xdr:to>
      <xdr:col>29</xdr:col>
      <xdr:colOff>127000</xdr:colOff>
      <xdr:row>17</xdr:row>
      <xdr:rowOff>5004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3901"/>
          <a:ext cx="647700" cy="2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5004</xdr:rowOff>
    </xdr:from>
    <xdr:to>
      <xdr:col>26</xdr:col>
      <xdr:colOff>50800</xdr:colOff>
      <xdr:row>17</xdr:row>
      <xdr:rowOff>35682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67279"/>
          <a:ext cx="698500" cy="30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35682</xdr:rowOff>
    </xdr:from>
    <xdr:to>
      <xdr:col>22</xdr:col>
      <xdr:colOff>114300</xdr:colOff>
      <xdr:row>17</xdr:row>
      <xdr:rowOff>95514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7957"/>
          <a:ext cx="698500" cy="5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95514</xdr:rowOff>
    </xdr:from>
    <xdr:to>
      <xdr:col>18</xdr:col>
      <xdr:colOff>177800</xdr:colOff>
      <xdr:row>18</xdr:row>
      <xdr:rowOff>14239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7789"/>
          <a:ext cx="698500" cy="90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43236</xdr:rowOff>
    </xdr:from>
    <xdr:to>
      <xdr:col>19</xdr:col>
      <xdr:colOff>38100</xdr:colOff>
      <xdr:row>15</xdr:row>
      <xdr:rowOff>144836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6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155013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4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88438</xdr:rowOff>
    </xdr:from>
    <xdr:to>
      <xdr:col>15</xdr:col>
      <xdr:colOff>101600</xdr:colOff>
      <xdr:row>16</xdr:row>
      <xdr:rowOff>18588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0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47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102276</xdr:rowOff>
    </xdr:from>
    <xdr:to>
      <xdr:col>29</xdr:col>
      <xdr:colOff>177800</xdr:colOff>
      <xdr:row>17</xdr:row>
      <xdr:rowOff>32426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3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74353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125654</xdr:rowOff>
    </xdr:from>
    <xdr:to>
      <xdr:col>26</xdr:col>
      <xdr:colOff>101600</xdr:colOff>
      <xdr:row>17</xdr:row>
      <xdr:rowOff>55804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1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40581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02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156332</xdr:rowOff>
    </xdr:from>
    <xdr:to>
      <xdr:col>22</xdr:col>
      <xdr:colOff>165100</xdr:colOff>
      <xdr:row>17</xdr:row>
      <xdr:rowOff>86482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71259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44714</xdr:rowOff>
    </xdr:from>
    <xdr:to>
      <xdr:col>19</xdr:col>
      <xdr:colOff>38100</xdr:colOff>
      <xdr:row>17</xdr:row>
      <xdr:rowOff>146314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131091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134889</xdr:rowOff>
    </xdr:from>
    <xdr:to>
      <xdr:col>15</xdr:col>
      <xdr:colOff>101600</xdr:colOff>
      <xdr:row>18</xdr:row>
      <xdr:rowOff>65039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8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205540</xdr:rowOff>
    </xdr:from>
    <xdr:to>
      <xdr:col>29</xdr:col>
      <xdr:colOff>127000</xdr:colOff>
      <xdr:row>35</xdr:row>
      <xdr:rowOff>214456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15890"/>
          <a:ext cx="647700" cy="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190318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0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214456</xdr:rowOff>
    </xdr:from>
    <xdr:to>
      <xdr:col>26</xdr:col>
      <xdr:colOff>50800</xdr:colOff>
      <xdr:row>35</xdr:row>
      <xdr:rowOff>287706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24806"/>
          <a:ext cx="6985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287706</xdr:rowOff>
    </xdr:from>
    <xdr:to>
      <xdr:col>22</xdr:col>
      <xdr:colOff>114300</xdr:colOff>
      <xdr:row>36</xdr:row>
      <xdr:rowOff>39381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8056"/>
          <a:ext cx="698500" cy="9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39381</xdr:rowOff>
    </xdr:from>
    <xdr:to>
      <xdr:col>18</xdr:col>
      <xdr:colOff>177800</xdr:colOff>
      <xdr:row>36</xdr:row>
      <xdr:rowOff>72691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2631"/>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131489</xdr:rowOff>
    </xdr:from>
    <xdr:to>
      <xdr:col>19</xdr:col>
      <xdr:colOff>38100</xdr:colOff>
      <xdr:row>35</xdr:row>
      <xdr:rowOff>233089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243266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109151</xdr:rowOff>
    </xdr:from>
    <xdr:to>
      <xdr:col>15</xdr:col>
      <xdr:colOff>101600</xdr:colOff>
      <xdr:row>35</xdr:row>
      <xdr:rowOff>210751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220928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4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154740</xdr:rowOff>
    </xdr:from>
    <xdr:to>
      <xdr:col>29</xdr:col>
      <xdr:colOff>177800</xdr:colOff>
      <xdr:row>35</xdr:row>
      <xdr:rowOff>256340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342717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163656</xdr:rowOff>
    </xdr:from>
    <xdr:to>
      <xdr:col>26</xdr:col>
      <xdr:colOff>101600</xdr:colOff>
      <xdr:row>35</xdr:row>
      <xdr:rowOff>265256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275433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4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236906</xdr:rowOff>
    </xdr:from>
    <xdr:to>
      <xdr:col>22</xdr:col>
      <xdr:colOff>165100</xdr:colOff>
      <xdr:row>35</xdr:row>
      <xdr:rowOff>338506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331481</xdr:rowOff>
    </xdr:from>
    <xdr:to>
      <xdr:col>19</xdr:col>
      <xdr:colOff>38100</xdr:colOff>
      <xdr:row>36</xdr:row>
      <xdr:rowOff>90181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74958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21891</xdr:rowOff>
    </xdr:from>
    <xdr:to>
      <xdr:col>15</xdr:col>
      <xdr:colOff>101600</xdr:colOff>
      <xdr:row>36</xdr:row>
      <xdr:rowOff>123491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5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146660</xdr:rowOff>
    </xdr:from>
    <xdr:to>
      <xdr:col>24</xdr:col>
      <xdr:colOff>63500</xdr:colOff>
      <xdr:row>34</xdr:row>
      <xdr:rowOff>154305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75960"/>
          <a:ext cx="8382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146660</xdr:rowOff>
    </xdr:from>
    <xdr:to>
      <xdr:col>19</xdr:col>
      <xdr:colOff>177800</xdr:colOff>
      <xdr:row>34</xdr:row>
      <xdr:rowOff>152629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5960"/>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152629</xdr:rowOff>
    </xdr:from>
    <xdr:to>
      <xdr:col>15</xdr:col>
      <xdr:colOff>50800</xdr:colOff>
      <xdr:row>35</xdr:row>
      <xdr:rowOff>27064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1929"/>
          <a:ext cx="889000" cy="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27064</xdr:rowOff>
    </xdr:from>
    <xdr:to>
      <xdr:col>10</xdr:col>
      <xdr:colOff>114300</xdr:colOff>
      <xdr:row>36</xdr:row>
      <xdr:rowOff>71984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7814"/>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131102</xdr:rowOff>
    </xdr:from>
    <xdr:to>
      <xdr:col>10</xdr:col>
      <xdr:colOff>165100</xdr:colOff>
      <xdr:row>34</xdr:row>
      <xdr:rowOff>61252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77779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81115</xdr:rowOff>
    </xdr:from>
    <xdr:to>
      <xdr:col>6</xdr:col>
      <xdr:colOff>38100</xdr:colOff>
      <xdr:row>35</xdr:row>
      <xdr:rowOff>11265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1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27792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103505</xdr:rowOff>
    </xdr:from>
    <xdr:to>
      <xdr:col>24</xdr:col>
      <xdr:colOff>114300</xdr:colOff>
      <xdr:row>35</xdr:row>
      <xdr:rowOff>33655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81932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95860</xdr:rowOff>
    </xdr:from>
    <xdr:to>
      <xdr:col>20</xdr:col>
      <xdr:colOff>38100</xdr:colOff>
      <xdr:row>35</xdr:row>
      <xdr:rowOff>26010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42537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101829</xdr:rowOff>
    </xdr:from>
    <xdr:to>
      <xdr:col>15</xdr:col>
      <xdr:colOff>101600</xdr:colOff>
      <xdr:row>35</xdr:row>
      <xdr:rowOff>31979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48506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147714</xdr:rowOff>
    </xdr:from>
    <xdr:to>
      <xdr:col>10</xdr:col>
      <xdr:colOff>165100</xdr:colOff>
      <xdr:row>35</xdr:row>
      <xdr:rowOff>77864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68991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21184</xdr:rowOff>
    </xdr:from>
    <xdr:to>
      <xdr:col>6</xdr:col>
      <xdr:colOff>38100</xdr:colOff>
      <xdr:row>36</xdr:row>
      <xdr:rowOff>122784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113911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142196</xdr:rowOff>
    </xdr:from>
    <xdr:to>
      <xdr:col>24</xdr:col>
      <xdr:colOff>63500</xdr:colOff>
      <xdr:row>56</xdr:row>
      <xdr:rowOff>8511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71946"/>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127200</xdr:rowOff>
    </xdr:from>
    <xdr:to>
      <xdr:col>19</xdr:col>
      <xdr:colOff>177800</xdr:colOff>
      <xdr:row>56</xdr:row>
      <xdr:rowOff>8511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56950"/>
          <a:ext cx="8890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127200</xdr:rowOff>
    </xdr:from>
    <xdr:to>
      <xdr:col>15</xdr:col>
      <xdr:colOff>50800</xdr:colOff>
      <xdr:row>56</xdr:row>
      <xdr:rowOff>71056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56950"/>
          <a:ext cx="889000" cy="1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59864</xdr:rowOff>
    </xdr:from>
    <xdr:to>
      <xdr:col>10</xdr:col>
      <xdr:colOff>114300</xdr:colOff>
      <xdr:row>56</xdr:row>
      <xdr:rowOff>71056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61064"/>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59255</xdr:rowOff>
    </xdr:from>
    <xdr:to>
      <xdr:col>10</xdr:col>
      <xdr:colOff>165100</xdr:colOff>
      <xdr:row>56</xdr:row>
      <xdr:rowOff>160855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151982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5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90162</xdr:rowOff>
    </xdr:from>
    <xdr:to>
      <xdr:col>6</xdr:col>
      <xdr:colOff>38100</xdr:colOff>
      <xdr:row>57</xdr:row>
      <xdr:rowOff>20312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91396</xdr:rowOff>
    </xdr:from>
    <xdr:to>
      <xdr:col>24</xdr:col>
      <xdr:colOff>114300</xdr:colOff>
      <xdr:row>56</xdr:row>
      <xdr:rowOff>21546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114273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7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129161</xdr:rowOff>
    </xdr:from>
    <xdr:to>
      <xdr:col>20</xdr:col>
      <xdr:colOff>38100</xdr:colOff>
      <xdr:row>56</xdr:row>
      <xdr:rowOff>59311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5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75838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76400</xdr:rowOff>
    </xdr:from>
    <xdr:to>
      <xdr:col>15</xdr:col>
      <xdr:colOff>101600</xdr:colOff>
      <xdr:row>56</xdr:row>
      <xdr:rowOff>6550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23077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8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20256</xdr:rowOff>
    </xdr:from>
    <xdr:to>
      <xdr:col>10</xdr:col>
      <xdr:colOff>165100</xdr:colOff>
      <xdr:row>56</xdr:row>
      <xdr:rowOff>121856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9064</xdr:rowOff>
    </xdr:from>
    <xdr:to>
      <xdr:col>6</xdr:col>
      <xdr:colOff>38100</xdr:colOff>
      <xdr:row>56</xdr:row>
      <xdr:rowOff>110664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127191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113091</xdr:rowOff>
    </xdr:from>
    <xdr:to>
      <xdr:col>24</xdr:col>
      <xdr:colOff>63500</xdr:colOff>
      <xdr:row>77</xdr:row>
      <xdr:rowOff>147610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4741"/>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84516</xdr:rowOff>
    </xdr:from>
    <xdr:to>
      <xdr:col>19</xdr:col>
      <xdr:colOff>177800</xdr:colOff>
      <xdr:row>77</xdr:row>
      <xdr:rowOff>147610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6166"/>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84516</xdr:rowOff>
    </xdr:from>
    <xdr:to>
      <xdr:col>15</xdr:col>
      <xdr:colOff>50800</xdr:colOff>
      <xdr:row>77</xdr:row>
      <xdr:rowOff>92929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6166"/>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92929</xdr:rowOff>
    </xdr:from>
    <xdr:to>
      <xdr:col>10</xdr:col>
      <xdr:colOff>114300</xdr:colOff>
      <xdr:row>77</xdr:row>
      <xdr:rowOff>167703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4579"/>
          <a:ext cx="889000" cy="7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136203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62291</xdr:rowOff>
    </xdr:from>
    <xdr:to>
      <xdr:col>24</xdr:col>
      <xdr:colOff>114300</xdr:colOff>
      <xdr:row>77</xdr:row>
      <xdr:rowOff>163891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85168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96810</xdr:rowOff>
    </xdr:from>
    <xdr:to>
      <xdr:col>20</xdr:col>
      <xdr:colOff>38100</xdr:colOff>
      <xdr:row>78</xdr:row>
      <xdr:rowOff>26960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18087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33716</xdr:rowOff>
    </xdr:from>
    <xdr:to>
      <xdr:col>15</xdr:col>
      <xdr:colOff>101600</xdr:colOff>
      <xdr:row>77</xdr:row>
      <xdr:rowOff>135316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151843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42129</xdr:rowOff>
    </xdr:from>
    <xdr:to>
      <xdr:col>10</xdr:col>
      <xdr:colOff>165100</xdr:colOff>
      <xdr:row>77</xdr:row>
      <xdr:rowOff>143729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160256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116903</xdr:rowOff>
    </xdr:from>
    <xdr:to>
      <xdr:col>6</xdr:col>
      <xdr:colOff>38100</xdr:colOff>
      <xdr:row>78</xdr:row>
      <xdr:rowOff>47053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38180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64058</xdr:rowOff>
    </xdr:from>
    <xdr:to>
      <xdr:col>24</xdr:col>
      <xdr:colOff>63500</xdr:colOff>
      <xdr:row>98</xdr:row>
      <xdr:rowOff>107251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866158"/>
          <a:ext cx="838200" cy="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124358</xdr:rowOff>
    </xdr:from>
    <xdr:to>
      <xdr:col>19</xdr:col>
      <xdr:colOff>177800</xdr:colOff>
      <xdr:row>98</xdr:row>
      <xdr:rowOff>64058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55008"/>
          <a:ext cx="889000" cy="1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124358</xdr:rowOff>
    </xdr:from>
    <xdr:to>
      <xdr:col>15</xdr:col>
      <xdr:colOff>50800</xdr:colOff>
      <xdr:row>99</xdr:row>
      <xdr:rowOff>69266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55008"/>
          <a:ext cx="889000" cy="2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69266</xdr:rowOff>
    </xdr:from>
    <xdr:to>
      <xdr:col>10</xdr:col>
      <xdr:colOff>114300</xdr:colOff>
      <xdr:row>99</xdr:row>
      <xdr:rowOff>86309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7042816"/>
          <a:ext cx="889000" cy="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86720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85907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56451</xdr:rowOff>
    </xdr:from>
    <xdr:to>
      <xdr:col>24</xdr:col>
      <xdr:colOff>114300</xdr:colOff>
      <xdr:row>98</xdr:row>
      <xdr:rowOff>158051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8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142828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7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13258</xdr:rowOff>
    </xdr:from>
    <xdr:to>
      <xdr:col>20</xdr:col>
      <xdr:colOff>38100</xdr:colOff>
      <xdr:row>98</xdr:row>
      <xdr:rowOff>114858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8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105985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90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73558</xdr:rowOff>
    </xdr:from>
    <xdr:to>
      <xdr:col>15</xdr:col>
      <xdr:colOff>101600</xdr:colOff>
      <xdr:row>98</xdr:row>
      <xdr:rowOff>3708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166285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18466</xdr:rowOff>
    </xdr:from>
    <xdr:to>
      <xdr:col>10</xdr:col>
      <xdr:colOff>165100</xdr:colOff>
      <xdr:row>99</xdr:row>
      <xdr:rowOff>120066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99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111193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708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35509</xdr:rowOff>
    </xdr:from>
    <xdr:to>
      <xdr:col>6</xdr:col>
      <xdr:colOff>38100</xdr:colOff>
      <xdr:row>99</xdr:row>
      <xdr:rowOff>137109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70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128236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710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144272</xdr:rowOff>
    </xdr:from>
    <xdr:to>
      <xdr:col>55</xdr:col>
      <xdr:colOff>0</xdr:colOff>
      <xdr:row>37</xdr:row>
      <xdr:rowOff>56215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16472"/>
          <a:ext cx="8382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56215</xdr:rowOff>
    </xdr:from>
    <xdr:to>
      <xdr:col>50</xdr:col>
      <xdr:colOff>114300</xdr:colOff>
      <xdr:row>37</xdr:row>
      <xdr:rowOff>147454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99865"/>
          <a:ext cx="889000" cy="9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46047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14720</xdr:rowOff>
    </xdr:from>
    <xdr:to>
      <xdr:col>45</xdr:col>
      <xdr:colOff>177800</xdr:colOff>
      <xdr:row>37</xdr:row>
      <xdr:rowOff>147454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01120"/>
          <a:ext cx="889000" cy="98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96595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14720</xdr:rowOff>
    </xdr:from>
    <xdr:to>
      <xdr:col>41</xdr:col>
      <xdr:colOff>50800</xdr:colOff>
      <xdr:row>38</xdr:row>
      <xdr:rowOff>5823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01120"/>
          <a:ext cx="889000" cy="10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93472</xdr:rowOff>
    </xdr:from>
    <xdr:to>
      <xdr:col>55</xdr:col>
      <xdr:colOff>50800</xdr:colOff>
      <xdr:row>37</xdr:row>
      <xdr:rowOff>23622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116349</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5415</xdr:rowOff>
    </xdr:from>
    <xdr:to>
      <xdr:col>50</xdr:col>
      <xdr:colOff>165100</xdr:colOff>
      <xdr:row>37</xdr:row>
      <xdr:rowOff>107015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98142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4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96654</xdr:rowOff>
    </xdr:from>
    <xdr:to>
      <xdr:col>46</xdr:col>
      <xdr:colOff>38100</xdr:colOff>
      <xdr:row>38</xdr:row>
      <xdr:rowOff>26805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40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17931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135370</xdr:rowOff>
    </xdr:from>
    <xdr:to>
      <xdr:col>41</xdr:col>
      <xdr:colOff>101600</xdr:colOff>
      <xdr:row>32</xdr:row>
      <xdr:rowOff>65520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56647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54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126473</xdr:rowOff>
    </xdr:from>
    <xdr:to>
      <xdr:col>36</xdr:col>
      <xdr:colOff>165100</xdr:colOff>
      <xdr:row>38</xdr:row>
      <xdr:rowOff>56623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47750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54732</xdr:rowOff>
    </xdr:from>
    <xdr:to>
      <xdr:col>55</xdr:col>
      <xdr:colOff>0</xdr:colOff>
      <xdr:row>53</xdr:row>
      <xdr:rowOff>58462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798682"/>
          <a:ext cx="838200" cy="3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58462</xdr:rowOff>
    </xdr:from>
    <xdr:to>
      <xdr:col>50</xdr:col>
      <xdr:colOff>114300</xdr:colOff>
      <xdr:row>55</xdr:row>
      <xdr:rowOff>145800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145312"/>
          <a:ext cx="889000" cy="4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145800</xdr:rowOff>
    </xdr:from>
    <xdr:to>
      <xdr:col>45</xdr:col>
      <xdr:colOff>177800</xdr:colOff>
      <xdr:row>56</xdr:row>
      <xdr:rowOff>33577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75550"/>
          <a:ext cx="889000" cy="5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33577</xdr:rowOff>
    </xdr:from>
    <xdr:to>
      <xdr:col>41</xdr:col>
      <xdr:colOff>50800</xdr:colOff>
      <xdr:row>56</xdr:row>
      <xdr:rowOff>159876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34777"/>
          <a:ext cx="889000" cy="12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128860</xdr:rowOff>
    </xdr:from>
    <xdr:to>
      <xdr:col>41</xdr:col>
      <xdr:colOff>101600</xdr:colOff>
      <xdr:row>56</xdr:row>
      <xdr:rowOff>59010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75537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119395</xdr:rowOff>
    </xdr:from>
    <xdr:to>
      <xdr:col>36</xdr:col>
      <xdr:colOff>165100</xdr:colOff>
      <xdr:row>56</xdr:row>
      <xdr:rowOff>49545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66072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3932</xdr:rowOff>
    </xdr:from>
    <xdr:to>
      <xdr:col>55</xdr:col>
      <xdr:colOff>50800</xdr:colOff>
      <xdr:row>51</xdr:row>
      <xdr:rowOff>105532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7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128409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70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7662</xdr:rowOff>
    </xdr:from>
    <xdr:to>
      <xdr:col>50</xdr:col>
      <xdr:colOff>165100</xdr:colOff>
      <xdr:row>53</xdr:row>
      <xdr:rowOff>109262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0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125789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86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95000</xdr:rowOff>
    </xdr:from>
    <xdr:to>
      <xdr:col>46</xdr:col>
      <xdr:colOff>38100</xdr:colOff>
      <xdr:row>56</xdr:row>
      <xdr:rowOff>25150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41677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2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154227</xdr:rowOff>
    </xdr:from>
    <xdr:to>
      <xdr:col>41</xdr:col>
      <xdr:colOff>101600</xdr:colOff>
      <xdr:row>56</xdr:row>
      <xdr:rowOff>84377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75504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6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109076</xdr:rowOff>
    </xdr:from>
    <xdr:to>
      <xdr:col>36</xdr:col>
      <xdr:colOff>165100</xdr:colOff>
      <xdr:row>57</xdr:row>
      <xdr:rowOff>39226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30353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139264</xdr:rowOff>
    </xdr:from>
    <xdr:to>
      <xdr:col>55</xdr:col>
      <xdr:colOff>0</xdr:colOff>
      <xdr:row>72</xdr:row>
      <xdr:rowOff>164334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140764"/>
          <a:ext cx="838200" cy="3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164334</xdr:rowOff>
    </xdr:from>
    <xdr:to>
      <xdr:col>50</xdr:col>
      <xdr:colOff>114300</xdr:colOff>
      <xdr:row>78</xdr:row>
      <xdr:rowOff>50949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508734"/>
          <a:ext cx="889000" cy="9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168123</xdr:rowOff>
    </xdr:from>
    <xdr:to>
      <xdr:col>45</xdr:col>
      <xdr:colOff>177800</xdr:colOff>
      <xdr:row>78</xdr:row>
      <xdr:rowOff>50949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69773"/>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168123</xdr:rowOff>
    </xdr:from>
    <xdr:to>
      <xdr:col>41</xdr:col>
      <xdr:colOff>50800</xdr:colOff>
      <xdr:row>78</xdr:row>
      <xdr:rowOff>50274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69773"/>
          <a:ext cx="889000" cy="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99654</xdr:rowOff>
    </xdr:from>
    <xdr:to>
      <xdr:col>41</xdr:col>
      <xdr:colOff>101600</xdr:colOff>
      <xdr:row>78</xdr:row>
      <xdr:rowOff>29804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46331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107820</xdr:rowOff>
    </xdr:from>
    <xdr:to>
      <xdr:col>36</xdr:col>
      <xdr:colOff>165100</xdr:colOff>
      <xdr:row>78</xdr:row>
      <xdr:rowOff>37970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54497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88464</xdr:rowOff>
    </xdr:from>
    <xdr:to>
      <xdr:col>55</xdr:col>
      <xdr:colOff>50800</xdr:colOff>
      <xdr:row>71</xdr:row>
      <xdr:rowOff>18614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0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41491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0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113534</xdr:rowOff>
    </xdr:from>
    <xdr:to>
      <xdr:col>50</xdr:col>
      <xdr:colOff>165100</xdr:colOff>
      <xdr:row>73</xdr:row>
      <xdr:rowOff>43684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4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60211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23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xdr:rowOff>
    </xdr:from>
    <xdr:to>
      <xdr:col>46</xdr:col>
      <xdr:colOff>38100</xdr:colOff>
      <xdr:row>78</xdr:row>
      <xdr:rowOff>101749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118276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117323</xdr:rowOff>
    </xdr:from>
    <xdr:to>
      <xdr:col>41</xdr:col>
      <xdr:colOff>101600</xdr:colOff>
      <xdr:row>78</xdr:row>
      <xdr:rowOff>47473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38600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170924</xdr:rowOff>
    </xdr:from>
    <xdr:to>
      <xdr:col>36</xdr:col>
      <xdr:colOff>165100</xdr:colOff>
      <xdr:row>78</xdr:row>
      <xdr:rowOff>101074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92201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154648</xdr:rowOff>
    </xdr:from>
    <xdr:to>
      <xdr:col>55</xdr:col>
      <xdr:colOff>0</xdr:colOff>
      <xdr:row>95</xdr:row>
      <xdr:rowOff>52184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099498"/>
          <a:ext cx="838200" cy="2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28105</xdr:rowOff>
    </xdr:from>
    <xdr:to>
      <xdr:col>50</xdr:col>
      <xdr:colOff>114300</xdr:colOff>
      <xdr:row>95</xdr:row>
      <xdr:rowOff>52184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15855"/>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167081</xdr:rowOff>
    </xdr:from>
    <xdr:to>
      <xdr:col>45</xdr:col>
      <xdr:colOff>177800</xdr:colOff>
      <xdr:row>95</xdr:row>
      <xdr:rowOff>28105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83381"/>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167081</xdr:rowOff>
    </xdr:from>
    <xdr:to>
      <xdr:col>41</xdr:col>
      <xdr:colOff>50800</xdr:colOff>
      <xdr:row>96</xdr:row>
      <xdr:rowOff>89446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83381"/>
          <a:ext cx="889000" cy="2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33934</xdr:rowOff>
    </xdr:from>
    <xdr:to>
      <xdr:col>41</xdr:col>
      <xdr:colOff>101600</xdr:colOff>
      <xdr:row>95</xdr:row>
      <xdr:rowOff>135534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126661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13424</xdr:rowOff>
    </xdr:from>
    <xdr:to>
      <xdr:col>36</xdr:col>
      <xdr:colOff>165100</xdr:colOff>
      <xdr:row>95</xdr:row>
      <xdr:rowOff>115024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0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131551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0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103848</xdr:rowOff>
    </xdr:from>
    <xdr:to>
      <xdr:col>55</xdr:col>
      <xdr:colOff>50800</xdr:colOff>
      <xdr:row>94</xdr:row>
      <xdr:rowOff>33998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126725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1384</xdr:rowOff>
    </xdr:from>
    <xdr:to>
      <xdr:col>50</xdr:col>
      <xdr:colOff>165100</xdr:colOff>
      <xdr:row>95</xdr:row>
      <xdr:rowOff>102984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119511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148755</xdr:rowOff>
    </xdr:from>
    <xdr:to>
      <xdr:col>46</xdr:col>
      <xdr:colOff>38100</xdr:colOff>
      <xdr:row>95</xdr:row>
      <xdr:rowOff>78905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95432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116281</xdr:rowOff>
    </xdr:from>
    <xdr:to>
      <xdr:col>41</xdr:col>
      <xdr:colOff>101600</xdr:colOff>
      <xdr:row>95</xdr:row>
      <xdr:rowOff>46431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62958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0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38646</xdr:rowOff>
    </xdr:from>
    <xdr:to>
      <xdr:col>36</xdr:col>
      <xdr:colOff>165100</xdr:colOff>
      <xdr:row>96</xdr:row>
      <xdr:rowOff>140246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131373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5245</xdr:rowOff>
    </xdr:from>
    <xdr:to>
      <xdr:col>85</xdr:col>
      <xdr:colOff>127000</xdr:colOff>
      <xdr:row>39</xdr:row>
      <xdr:rowOff>17399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1795"/>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5245</xdr:rowOff>
    </xdr:from>
    <xdr:to>
      <xdr:col>81</xdr:col>
      <xdr:colOff>50800</xdr:colOff>
      <xdr:row>39</xdr:row>
      <xdr:rowOff>33592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179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33592</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01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128651</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3751"/>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138049</xdr:rowOff>
    </xdr:from>
    <xdr:to>
      <xdr:col>85</xdr:col>
      <xdr:colOff>177800</xdr:colOff>
      <xdr:row>39</xdr:row>
      <xdr:rowOff>68199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52976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8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125895</xdr:rowOff>
    </xdr:from>
    <xdr:to>
      <xdr:col>81</xdr:col>
      <xdr:colOff>101600</xdr:colOff>
      <xdr:row>39</xdr:row>
      <xdr:rowOff>56045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47172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154242</xdr:rowOff>
    </xdr:from>
    <xdr:to>
      <xdr:col>76</xdr:col>
      <xdr:colOff>165100</xdr:colOff>
      <xdr:row>39</xdr:row>
      <xdr:rowOff>84392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75519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6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77851</xdr:rowOff>
    </xdr:from>
    <xdr:to>
      <xdr:col>67</xdr:col>
      <xdr:colOff>101600</xdr:colOff>
      <xdr:row>39</xdr:row>
      <xdr:rowOff>8001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170578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52159</xdr:rowOff>
    </xdr:from>
    <xdr:to>
      <xdr:col>85</xdr:col>
      <xdr:colOff>127000</xdr:colOff>
      <xdr:row>75</xdr:row>
      <xdr:rowOff>69888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10909"/>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69888</xdr:rowOff>
    </xdr:from>
    <xdr:to>
      <xdr:col>81</xdr:col>
      <xdr:colOff>50800</xdr:colOff>
      <xdr:row>75</xdr:row>
      <xdr:rowOff>108700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28638"/>
          <a:ext cx="889000" cy="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108700</xdr:rowOff>
    </xdr:from>
    <xdr:to>
      <xdr:col>76</xdr:col>
      <xdr:colOff>114300</xdr:colOff>
      <xdr:row>75</xdr:row>
      <xdr:rowOff>149327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67450"/>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149327</xdr:rowOff>
    </xdr:from>
    <xdr:to>
      <xdr:col>71</xdr:col>
      <xdr:colOff>177800</xdr:colOff>
      <xdr:row>76</xdr:row>
      <xdr:rowOff>20865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08077"/>
          <a:ext cx="889000" cy="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126822</xdr:rowOff>
    </xdr:from>
    <xdr:to>
      <xdr:col>72</xdr:col>
      <xdr:colOff>38100</xdr:colOff>
      <xdr:row>74</xdr:row>
      <xdr:rowOff>56972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73499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4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143802</xdr:rowOff>
    </xdr:from>
    <xdr:to>
      <xdr:col>67</xdr:col>
      <xdr:colOff>101600</xdr:colOff>
      <xdr:row>74</xdr:row>
      <xdr:rowOff>73952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90479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4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1359</xdr:rowOff>
    </xdr:from>
    <xdr:to>
      <xdr:col>85</xdr:col>
      <xdr:colOff>177800</xdr:colOff>
      <xdr:row>75</xdr:row>
      <xdr:rowOff>102959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151236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19088</xdr:rowOff>
    </xdr:from>
    <xdr:to>
      <xdr:col>81</xdr:col>
      <xdr:colOff>101600</xdr:colOff>
      <xdr:row>75</xdr:row>
      <xdr:rowOff>120688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111816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57900</xdr:rowOff>
    </xdr:from>
    <xdr:to>
      <xdr:col>76</xdr:col>
      <xdr:colOff>165100</xdr:colOff>
      <xdr:row>75</xdr:row>
      <xdr:rowOff>159500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150626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98527</xdr:rowOff>
    </xdr:from>
    <xdr:to>
      <xdr:col>72</xdr:col>
      <xdr:colOff>38100</xdr:colOff>
      <xdr:row>76</xdr:row>
      <xdr:rowOff>28677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19804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0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141516</xdr:rowOff>
    </xdr:from>
    <xdr:to>
      <xdr:col>67</xdr:col>
      <xdr:colOff>101600</xdr:colOff>
      <xdr:row>76</xdr:row>
      <xdr:rowOff>71667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00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62792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9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66196</xdr:rowOff>
    </xdr:from>
    <xdr:to>
      <xdr:col>85</xdr:col>
      <xdr:colOff>127000</xdr:colOff>
      <xdr:row>98</xdr:row>
      <xdr:rowOff>80502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68296"/>
          <a:ext cx="8382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14601</xdr:rowOff>
    </xdr:from>
    <xdr:to>
      <xdr:col>81</xdr:col>
      <xdr:colOff>50800</xdr:colOff>
      <xdr:row>98</xdr:row>
      <xdr:rowOff>80502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16701"/>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14601</xdr:rowOff>
    </xdr:from>
    <xdr:to>
      <xdr:col>76</xdr:col>
      <xdr:colOff>114300</xdr:colOff>
      <xdr:row>98</xdr:row>
      <xdr:rowOff>117475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16701"/>
          <a:ext cx="889000" cy="10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106014</xdr:rowOff>
    </xdr:from>
    <xdr:to>
      <xdr:col>71</xdr:col>
      <xdr:colOff>177800</xdr:colOff>
      <xdr:row>98</xdr:row>
      <xdr:rowOff>117475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08114"/>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115280</xdr:rowOff>
    </xdr:from>
    <xdr:to>
      <xdr:col>72</xdr:col>
      <xdr:colOff>38100</xdr:colOff>
      <xdr:row>98</xdr:row>
      <xdr:rowOff>45430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61957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143704</xdr:rowOff>
    </xdr:from>
    <xdr:to>
      <xdr:col>67</xdr:col>
      <xdr:colOff>101600</xdr:colOff>
      <xdr:row>98</xdr:row>
      <xdr:rowOff>73854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90381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15396</xdr:rowOff>
    </xdr:from>
    <xdr:to>
      <xdr:col>85</xdr:col>
      <xdr:colOff>177800</xdr:colOff>
      <xdr:row>98</xdr:row>
      <xdr:rowOff>116996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29702</xdr:rowOff>
    </xdr:from>
    <xdr:to>
      <xdr:col>81</xdr:col>
      <xdr:colOff>101600</xdr:colOff>
      <xdr:row>98</xdr:row>
      <xdr:rowOff>131302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122429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135251</xdr:rowOff>
    </xdr:from>
    <xdr:to>
      <xdr:col>76</xdr:col>
      <xdr:colOff>165100</xdr:colOff>
      <xdr:row>98</xdr:row>
      <xdr:rowOff>65401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56528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66675</xdr:rowOff>
    </xdr:from>
    <xdr:to>
      <xdr:col>72</xdr:col>
      <xdr:colOff>38100</xdr:colOff>
      <xdr:row>98</xdr:row>
      <xdr:rowOff>168275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159402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55214</xdr:rowOff>
    </xdr:from>
    <xdr:to>
      <xdr:col>67</xdr:col>
      <xdr:colOff>101600</xdr:colOff>
      <xdr:row>98</xdr:row>
      <xdr:rowOff>156814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147941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91708</xdr:rowOff>
    </xdr:from>
    <xdr:to>
      <xdr:col>102</xdr:col>
      <xdr:colOff>165100</xdr:colOff>
      <xdr:row>39</xdr:row>
      <xdr:rowOff>21858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38385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136743</xdr:rowOff>
    </xdr:from>
    <xdr:to>
      <xdr:col>98</xdr:col>
      <xdr:colOff>38100</xdr:colOff>
      <xdr:row>39</xdr:row>
      <xdr:rowOff>66893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83420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17970</xdr:rowOff>
    </xdr:from>
    <xdr:to>
      <xdr:col>116</xdr:col>
      <xdr:colOff>63500</xdr:colOff>
      <xdr:row>59</xdr:row>
      <xdr:rowOff>17970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17970</xdr:rowOff>
    </xdr:from>
    <xdr:to>
      <xdr:col>111</xdr:col>
      <xdr:colOff>177800</xdr:colOff>
      <xdr:row>59</xdr:row>
      <xdr:rowOff>18123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352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18123</xdr:rowOff>
    </xdr:from>
    <xdr:to>
      <xdr:col>107</xdr:col>
      <xdr:colOff>50800</xdr:colOff>
      <xdr:row>59</xdr:row>
      <xdr:rowOff>18504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6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18504</xdr:rowOff>
    </xdr:from>
    <xdr:to>
      <xdr:col>102</xdr:col>
      <xdr:colOff>114300</xdr:colOff>
      <xdr:row>59</xdr:row>
      <xdr:rowOff>18809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405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96977</xdr:rowOff>
    </xdr:from>
    <xdr:to>
      <xdr:col>102</xdr:col>
      <xdr:colOff>165100</xdr:colOff>
      <xdr:row>58</xdr:row>
      <xdr:rowOff>27127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43654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127953</xdr:rowOff>
    </xdr:from>
    <xdr:to>
      <xdr:col>98</xdr:col>
      <xdr:colOff>38100</xdr:colOff>
      <xdr:row>58</xdr:row>
      <xdr:rowOff>58103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74630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138620</xdr:rowOff>
    </xdr:from>
    <xdr:to>
      <xdr:col>116</xdr:col>
      <xdr:colOff>114300</xdr:colOff>
      <xdr:row>59</xdr:row>
      <xdr:rowOff>68770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53547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9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138620</xdr:rowOff>
    </xdr:from>
    <xdr:to>
      <xdr:col>112</xdr:col>
      <xdr:colOff>38100</xdr:colOff>
      <xdr:row>59</xdr:row>
      <xdr:rowOff>68770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59897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7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138773</xdr:rowOff>
    </xdr:from>
    <xdr:to>
      <xdr:col>107</xdr:col>
      <xdr:colOff>101600</xdr:colOff>
      <xdr:row>59</xdr:row>
      <xdr:rowOff>68923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60050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75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139154</xdr:rowOff>
    </xdr:from>
    <xdr:to>
      <xdr:col>102</xdr:col>
      <xdr:colOff>165100</xdr:colOff>
      <xdr:row>59</xdr:row>
      <xdr:rowOff>69304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60431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139459</xdr:rowOff>
    </xdr:from>
    <xdr:to>
      <xdr:col>98</xdr:col>
      <xdr:colOff>38100</xdr:colOff>
      <xdr:row>59</xdr:row>
      <xdr:rowOff>69609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60736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76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140671</xdr:rowOff>
    </xdr:from>
    <xdr:to>
      <xdr:col>116</xdr:col>
      <xdr:colOff>63500</xdr:colOff>
      <xdr:row>74</xdr:row>
      <xdr:rowOff>142463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56521"/>
          <a:ext cx="838200" cy="1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140671</xdr:rowOff>
    </xdr:from>
    <xdr:to>
      <xdr:col>111</xdr:col>
      <xdr:colOff>177800</xdr:colOff>
      <xdr:row>75</xdr:row>
      <xdr:rowOff>69520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56521"/>
          <a:ext cx="889000" cy="27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130613</xdr:rowOff>
    </xdr:from>
    <xdr:to>
      <xdr:col>107</xdr:col>
      <xdr:colOff>50800</xdr:colOff>
      <xdr:row>75</xdr:row>
      <xdr:rowOff>69520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17913"/>
          <a:ext cx="889000" cy="11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130613</xdr:rowOff>
    </xdr:from>
    <xdr:to>
      <xdr:col>102</xdr:col>
      <xdr:colOff>114300</xdr:colOff>
      <xdr:row>75</xdr:row>
      <xdr:rowOff>57804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17913"/>
          <a:ext cx="8890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91663</xdr:rowOff>
    </xdr:from>
    <xdr:to>
      <xdr:col>116</xdr:col>
      <xdr:colOff>114300</xdr:colOff>
      <xdr:row>75</xdr:row>
      <xdr:rowOff>21813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114540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89871</xdr:rowOff>
    </xdr:from>
    <xdr:to>
      <xdr:col>112</xdr:col>
      <xdr:colOff>38100</xdr:colOff>
      <xdr:row>74</xdr:row>
      <xdr:rowOff>20021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36548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18720</xdr:rowOff>
    </xdr:from>
    <xdr:to>
      <xdr:col>107</xdr:col>
      <xdr:colOff>101600</xdr:colOff>
      <xdr:row>75</xdr:row>
      <xdr:rowOff>120320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136847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79813</xdr:rowOff>
    </xdr:from>
    <xdr:to>
      <xdr:col>102</xdr:col>
      <xdr:colOff>165100</xdr:colOff>
      <xdr:row>75</xdr:row>
      <xdr:rowOff>9963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26490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7004</xdr:rowOff>
    </xdr:from>
    <xdr:to>
      <xdr:col>98</xdr:col>
      <xdr:colOff>38100</xdr:colOff>
      <xdr:row>75</xdr:row>
      <xdr:rowOff>108604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99731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　２３，３９３百万円（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５決算）、住民一人当たりのコストは　７０６，５３５円（対前年：５８，９３９円増）となっている。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事業の緊急性や必要性、地方債の発行の可否、国県支出金の有無など総合的に判断し抑制してきた普通建設事業費は、新庁舎整備事業や弾正幼児園整備事業終了年度による歳出額の増や消防署整備事業の増により、令和７年度までは増額し続けることが見込まれている。また、臨時財政対策債の償還額の増加や、普通建設事業費の増額に伴う地方債発行額の増加により、公債費は、今後しばらく増加傾向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ついては、前年度から４，１３０円の増額となり、歳出全体の１５．０％と高い割合を占めている。市域が南北に長い地理的要因により各種公共施設の統廃合が進まない状況に物価の高騰も加わり、施設の維持管理経費が減少せず、また、正職員数削減の一方で、行政サービス維持のため、委託件数の増へシフト（人件費から物件費へシフト）、雇用確保から会計年度任用職員や再任用職員の採用増から、類似団体平均と比較して高くなっている。今後は事務事業評価の結果を踏まえ抜本的な事業のあり方等を検証し、公共施設再配置計画に基づく既存施設の統廃合等を断行するなど、物件費の縮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33,109
32,288
374.65
24,142,809
23,392,683
431,727
11,355,704
23,468,791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75692</xdr:rowOff>
    </xdr:from>
    <xdr:to>
      <xdr:col>24</xdr:col>
      <xdr:colOff>63500</xdr:colOff>
      <xdr:row>36</xdr:row>
      <xdr:rowOff>81788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789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66548</xdr:rowOff>
    </xdr:from>
    <xdr:to>
      <xdr:col>19</xdr:col>
      <xdr:colOff>177800</xdr:colOff>
      <xdr:row>36</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8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53975</xdr:rowOff>
    </xdr:from>
    <xdr:to>
      <xdr:col>15</xdr:col>
      <xdr:colOff>50800</xdr:colOff>
      <xdr:row>36</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617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53975</xdr:rowOff>
    </xdr:from>
    <xdr:to>
      <xdr:col>10</xdr:col>
      <xdr:colOff>114300</xdr:colOff>
      <xdr:row>36</xdr:row>
      <xdr:rowOff>125984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6175"/>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124333</xdr:rowOff>
    </xdr:from>
    <xdr:to>
      <xdr:col>10</xdr:col>
      <xdr:colOff>165100</xdr:colOff>
      <xdr:row>35</xdr:row>
      <xdr:rowOff>54483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71010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30988</xdr:rowOff>
    </xdr:from>
    <xdr:to>
      <xdr:col>24</xdr:col>
      <xdr:colOff>114300</xdr:colOff>
      <xdr:row>36</xdr:row>
      <xdr:rowOff>132588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24892</xdr:rowOff>
    </xdr:from>
    <xdr:to>
      <xdr:col>20</xdr:col>
      <xdr:colOff>38100</xdr:colOff>
      <xdr:row>36</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117619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108475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3175</xdr:rowOff>
    </xdr:from>
    <xdr:to>
      <xdr:col>10</xdr:col>
      <xdr:colOff>165100</xdr:colOff>
      <xdr:row>36</xdr:row>
      <xdr:rowOff>104775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95902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163817</xdr:rowOff>
    </xdr:from>
    <xdr:to>
      <xdr:col>24</xdr:col>
      <xdr:colOff>63500</xdr:colOff>
      <xdr:row>55</xdr:row>
      <xdr:rowOff>163878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22117"/>
          <a:ext cx="838200" cy="17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163878</xdr:rowOff>
    </xdr:from>
    <xdr:to>
      <xdr:col>19</xdr:col>
      <xdr:colOff>177800</xdr:colOff>
      <xdr:row>56</xdr:row>
      <xdr:rowOff>133352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93628"/>
          <a:ext cx="889000" cy="14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103330</xdr:rowOff>
    </xdr:from>
    <xdr:to>
      <xdr:col>15</xdr:col>
      <xdr:colOff>50800</xdr:colOff>
      <xdr:row>56</xdr:row>
      <xdr:rowOff>133352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3080"/>
          <a:ext cx="889000" cy="2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103330</xdr:rowOff>
    </xdr:from>
    <xdr:to>
      <xdr:col>10</xdr:col>
      <xdr:colOff>114300</xdr:colOff>
      <xdr:row>57</xdr:row>
      <xdr:rowOff>146783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33080"/>
          <a:ext cx="889000" cy="38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48076</xdr:rowOff>
    </xdr:from>
    <xdr:to>
      <xdr:col>10</xdr:col>
      <xdr:colOff>165100</xdr:colOff>
      <xdr:row>54</xdr:row>
      <xdr:rowOff>149676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166203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120915</xdr:rowOff>
    </xdr:from>
    <xdr:to>
      <xdr:col>6</xdr:col>
      <xdr:colOff>38100</xdr:colOff>
      <xdr:row>57</xdr:row>
      <xdr:rowOff>51065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2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67592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113017</xdr:rowOff>
    </xdr:from>
    <xdr:to>
      <xdr:col>24</xdr:col>
      <xdr:colOff>114300</xdr:colOff>
      <xdr:row>55</xdr:row>
      <xdr:rowOff>43167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135894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2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113078</xdr:rowOff>
    </xdr:from>
    <xdr:to>
      <xdr:col>20</xdr:col>
      <xdr:colOff>38100</xdr:colOff>
      <xdr:row>56</xdr:row>
      <xdr:rowOff>43228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59755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1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82552</xdr:rowOff>
    </xdr:from>
    <xdr:to>
      <xdr:col>15</xdr:col>
      <xdr:colOff>101600</xdr:colOff>
      <xdr:row>57</xdr:row>
      <xdr:rowOff>12702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29229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52530</xdr:rowOff>
    </xdr:from>
    <xdr:to>
      <xdr:col>10</xdr:col>
      <xdr:colOff>165100</xdr:colOff>
      <xdr:row>55</xdr:row>
      <xdr:rowOff>154130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145257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95983</xdr:rowOff>
    </xdr:from>
    <xdr:to>
      <xdr:col>6</xdr:col>
      <xdr:colOff>38100</xdr:colOff>
      <xdr:row>58</xdr:row>
      <xdr:rowOff>26133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17260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63805</xdr:rowOff>
    </xdr:from>
    <xdr:to>
      <xdr:col>24</xdr:col>
      <xdr:colOff>63500</xdr:colOff>
      <xdr:row>78</xdr:row>
      <xdr:rowOff>81700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436905"/>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2834</xdr:rowOff>
    </xdr:from>
    <xdr:to>
      <xdr:col>19</xdr:col>
      <xdr:colOff>177800</xdr:colOff>
      <xdr:row>78</xdr:row>
      <xdr:rowOff>63805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75934"/>
          <a:ext cx="8890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2834</xdr:rowOff>
    </xdr:from>
    <xdr:to>
      <xdr:col>15</xdr:col>
      <xdr:colOff>50800</xdr:colOff>
      <xdr:row>79</xdr:row>
      <xdr:rowOff>84052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5934"/>
          <a:ext cx="889000" cy="25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84052</xdr:rowOff>
    </xdr:from>
    <xdr:to>
      <xdr:col>10</xdr:col>
      <xdr:colOff>114300</xdr:colOff>
      <xdr:row>79</xdr:row>
      <xdr:rowOff>113912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28602"/>
          <a:ext cx="889000" cy="2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103830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1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138763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30900</xdr:rowOff>
    </xdr:from>
    <xdr:to>
      <xdr:col>24</xdr:col>
      <xdr:colOff>114300</xdr:colOff>
      <xdr:row>78</xdr:row>
      <xdr:rowOff>132500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117277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13005</xdr:rowOff>
    </xdr:from>
    <xdr:to>
      <xdr:col>20</xdr:col>
      <xdr:colOff>38100</xdr:colOff>
      <xdr:row>78</xdr:row>
      <xdr:rowOff>114605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105732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123484</xdr:rowOff>
    </xdr:from>
    <xdr:to>
      <xdr:col>15</xdr:col>
      <xdr:colOff>101600</xdr:colOff>
      <xdr:row>78</xdr:row>
      <xdr:rowOff>53634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44761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33252</xdr:rowOff>
    </xdr:from>
    <xdr:to>
      <xdr:col>10</xdr:col>
      <xdr:colOff>165100</xdr:colOff>
      <xdr:row>79</xdr:row>
      <xdr:rowOff>134852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125979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63112</xdr:rowOff>
    </xdr:from>
    <xdr:to>
      <xdr:col>6</xdr:col>
      <xdr:colOff>38100</xdr:colOff>
      <xdr:row>79</xdr:row>
      <xdr:rowOff>164712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155839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75901</xdr:rowOff>
    </xdr:from>
    <xdr:to>
      <xdr:col>24</xdr:col>
      <xdr:colOff>63500</xdr:colOff>
      <xdr:row>95</xdr:row>
      <xdr:rowOff>108686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3651"/>
          <a:ext cx="838200" cy="3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37840</xdr:rowOff>
    </xdr:from>
    <xdr:to>
      <xdr:col>19</xdr:col>
      <xdr:colOff>177800</xdr:colOff>
      <xdr:row>95</xdr:row>
      <xdr:rowOff>75901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25590"/>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37840</xdr:rowOff>
    </xdr:from>
    <xdr:to>
      <xdr:col>15</xdr:col>
      <xdr:colOff>50800</xdr:colOff>
      <xdr:row>96</xdr:row>
      <xdr:rowOff>141224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5590"/>
          <a:ext cx="889000" cy="2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132956</xdr:rowOff>
    </xdr:from>
    <xdr:to>
      <xdr:col>10</xdr:col>
      <xdr:colOff>114300</xdr:colOff>
      <xdr:row>96</xdr:row>
      <xdr:rowOff>141224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92156"/>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92594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118635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57886</xdr:rowOff>
    </xdr:from>
    <xdr:to>
      <xdr:col>24</xdr:col>
      <xdr:colOff>114300</xdr:colOff>
      <xdr:row>95</xdr:row>
      <xdr:rowOff>159486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36313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25101</xdr:rowOff>
    </xdr:from>
    <xdr:to>
      <xdr:col>20</xdr:col>
      <xdr:colOff>38100</xdr:colOff>
      <xdr:row>95</xdr:row>
      <xdr:rowOff>126701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117828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158490</xdr:rowOff>
    </xdr:from>
    <xdr:to>
      <xdr:col>15</xdr:col>
      <xdr:colOff>101600</xdr:colOff>
      <xdr:row>95</xdr:row>
      <xdr:rowOff>88640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90424</xdr:rowOff>
    </xdr:from>
    <xdr:to>
      <xdr:col>10</xdr:col>
      <xdr:colOff>165100</xdr:colOff>
      <xdr:row>97</xdr:row>
      <xdr:rowOff>20574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82156</xdr:rowOff>
    </xdr:from>
    <xdr:to>
      <xdr:col>6</xdr:col>
      <xdr:colOff>38100</xdr:colOff>
      <xdr:row>97</xdr:row>
      <xdr:rowOff>12306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68834</xdr:rowOff>
    </xdr:from>
    <xdr:to>
      <xdr:col>55</xdr:col>
      <xdr:colOff>0</xdr:colOff>
      <xdr:row>39</xdr:row>
      <xdr:rowOff>68834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55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68834</xdr:rowOff>
    </xdr:from>
    <xdr:to>
      <xdr:col>50</xdr:col>
      <xdr:colOff>114300</xdr:colOff>
      <xdr:row>39</xdr:row>
      <xdr:rowOff>68834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5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68834</xdr:rowOff>
    </xdr:from>
    <xdr:to>
      <xdr:col>45</xdr:col>
      <xdr:colOff>177800</xdr:colOff>
      <xdr:row>39</xdr:row>
      <xdr:rowOff>69487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5538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69487</xdr:rowOff>
    </xdr:from>
    <xdr:to>
      <xdr:col>41</xdr:col>
      <xdr:colOff>50800</xdr:colOff>
      <xdr:row>39</xdr:row>
      <xdr:rowOff>69814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5603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18034</xdr:rowOff>
    </xdr:from>
    <xdr:to>
      <xdr:col>55</xdr:col>
      <xdr:colOff>50800</xdr:colOff>
      <xdr:row>39</xdr:row>
      <xdr:rowOff>119634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104411</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19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18034</xdr:rowOff>
    </xdr:from>
    <xdr:to>
      <xdr:col>50</xdr:col>
      <xdr:colOff>165100</xdr:colOff>
      <xdr:row>39</xdr:row>
      <xdr:rowOff>119634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110761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18034</xdr:rowOff>
    </xdr:from>
    <xdr:to>
      <xdr:col>46</xdr:col>
      <xdr:colOff>38100</xdr:colOff>
      <xdr:row>39</xdr:row>
      <xdr:rowOff>119634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110761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18687</xdr:rowOff>
    </xdr:from>
    <xdr:to>
      <xdr:col>41</xdr:col>
      <xdr:colOff>101600</xdr:colOff>
      <xdr:row>39</xdr:row>
      <xdr:rowOff>120287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111414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19014</xdr:rowOff>
    </xdr:from>
    <xdr:to>
      <xdr:col>36</xdr:col>
      <xdr:colOff>165100</xdr:colOff>
      <xdr:row>39</xdr:row>
      <xdr:rowOff>120614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111741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98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18428</xdr:rowOff>
    </xdr:from>
    <xdr:to>
      <xdr:col>55</xdr:col>
      <xdr:colOff>0</xdr:colOff>
      <xdr:row>56</xdr:row>
      <xdr:rowOff>21380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19628"/>
          <a:ext cx="8382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1949</xdr:rowOff>
    </xdr:from>
    <xdr:to>
      <xdr:col>50</xdr:col>
      <xdr:colOff>114300</xdr:colOff>
      <xdr:row>56</xdr:row>
      <xdr:rowOff>18428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03149"/>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163912</xdr:rowOff>
    </xdr:from>
    <xdr:to>
      <xdr:col>45</xdr:col>
      <xdr:colOff>177800</xdr:colOff>
      <xdr:row>56</xdr:row>
      <xdr:rowOff>1949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93662"/>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163912</xdr:rowOff>
    </xdr:from>
    <xdr:to>
      <xdr:col>41</xdr:col>
      <xdr:colOff>50800</xdr:colOff>
      <xdr:row>56</xdr:row>
      <xdr:rowOff>4921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93662"/>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142030</xdr:rowOff>
    </xdr:from>
    <xdr:to>
      <xdr:col>55</xdr:col>
      <xdr:colOff>50800</xdr:colOff>
      <xdr:row>56</xdr:row>
      <xdr:rowOff>72180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164907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139078</xdr:rowOff>
    </xdr:from>
    <xdr:to>
      <xdr:col>50</xdr:col>
      <xdr:colOff>165100</xdr:colOff>
      <xdr:row>56</xdr:row>
      <xdr:rowOff>69228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85755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122599</xdr:rowOff>
    </xdr:from>
    <xdr:to>
      <xdr:col>46</xdr:col>
      <xdr:colOff>38100</xdr:colOff>
      <xdr:row>56</xdr:row>
      <xdr:rowOff>52749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69276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113112</xdr:rowOff>
    </xdr:from>
    <xdr:to>
      <xdr:col>41</xdr:col>
      <xdr:colOff>101600</xdr:colOff>
      <xdr:row>56</xdr:row>
      <xdr:rowOff>43262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34389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125571</xdr:rowOff>
    </xdr:from>
    <xdr:to>
      <xdr:col>36</xdr:col>
      <xdr:colOff>165100</xdr:colOff>
      <xdr:row>56</xdr:row>
      <xdr:rowOff>55721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46848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93199</xdr:rowOff>
    </xdr:from>
    <xdr:to>
      <xdr:col>55</xdr:col>
      <xdr:colOff>0</xdr:colOff>
      <xdr:row>77</xdr:row>
      <xdr:rowOff>3930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23399"/>
          <a:ext cx="8382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93199</xdr:rowOff>
    </xdr:from>
    <xdr:to>
      <xdr:col>50</xdr:col>
      <xdr:colOff>114300</xdr:colOff>
      <xdr:row>77</xdr:row>
      <xdr:rowOff>88912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23399"/>
          <a:ext cx="889000" cy="1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67748</xdr:rowOff>
    </xdr:from>
    <xdr:to>
      <xdr:col>45</xdr:col>
      <xdr:colOff>177800</xdr:colOff>
      <xdr:row>77</xdr:row>
      <xdr:rowOff>88912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97948"/>
          <a:ext cx="889000" cy="19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67748</xdr:rowOff>
    </xdr:from>
    <xdr:to>
      <xdr:col>41</xdr:col>
      <xdr:colOff>50800</xdr:colOff>
      <xdr:row>78</xdr:row>
      <xdr:rowOff>22313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97948"/>
          <a:ext cx="889000" cy="29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61392</xdr:rowOff>
    </xdr:from>
    <xdr:to>
      <xdr:col>41</xdr:col>
      <xdr:colOff>101600</xdr:colOff>
      <xdr:row>75</xdr:row>
      <xdr:rowOff>162992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95492</xdr:rowOff>
    </xdr:from>
    <xdr:to>
      <xdr:col>36</xdr:col>
      <xdr:colOff>165100</xdr:colOff>
      <xdr:row>77</xdr:row>
      <xdr:rowOff>25642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42168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124580</xdr:rowOff>
    </xdr:from>
    <xdr:to>
      <xdr:col>55</xdr:col>
      <xdr:colOff>50800</xdr:colOff>
      <xdr:row>77</xdr:row>
      <xdr:rowOff>54730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147457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42399</xdr:rowOff>
    </xdr:from>
    <xdr:to>
      <xdr:col>50</xdr:col>
      <xdr:colOff>165100</xdr:colOff>
      <xdr:row>76</xdr:row>
      <xdr:rowOff>143999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160526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38112</xdr:rowOff>
    </xdr:from>
    <xdr:to>
      <xdr:col>46</xdr:col>
      <xdr:colOff>38100</xdr:colOff>
      <xdr:row>77</xdr:row>
      <xdr:rowOff>139712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130839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16948</xdr:rowOff>
    </xdr:from>
    <xdr:to>
      <xdr:col>41</xdr:col>
      <xdr:colOff>101600</xdr:colOff>
      <xdr:row>76</xdr:row>
      <xdr:rowOff>118548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109675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142963</xdr:rowOff>
    </xdr:from>
    <xdr:to>
      <xdr:col>36</xdr:col>
      <xdr:colOff>165100</xdr:colOff>
      <xdr:row>78</xdr:row>
      <xdr:rowOff>73113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64240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167551</xdr:rowOff>
    </xdr:from>
    <xdr:to>
      <xdr:col>55</xdr:col>
      <xdr:colOff>0</xdr:colOff>
      <xdr:row>95</xdr:row>
      <xdr:rowOff>56083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3851"/>
          <a:ext cx="8382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56083</xdr:rowOff>
    </xdr:from>
    <xdr:to>
      <xdr:col>50</xdr:col>
      <xdr:colOff>114300</xdr:colOff>
      <xdr:row>96</xdr:row>
      <xdr:rowOff>47003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43833"/>
          <a:ext cx="889000" cy="1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47003</xdr:rowOff>
    </xdr:from>
    <xdr:to>
      <xdr:col>45</xdr:col>
      <xdr:colOff>177800</xdr:colOff>
      <xdr:row>96</xdr:row>
      <xdr:rowOff>89027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06203"/>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89027</xdr:rowOff>
    </xdr:from>
    <xdr:to>
      <xdr:col>41</xdr:col>
      <xdr:colOff>50800</xdr:colOff>
      <xdr:row>97</xdr:row>
      <xdr:rowOff>22568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48227"/>
          <a:ext cx="889000" cy="1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131445</xdr:rowOff>
    </xdr:from>
    <xdr:to>
      <xdr:col>41</xdr:col>
      <xdr:colOff>101600</xdr:colOff>
      <xdr:row>97</xdr:row>
      <xdr:rowOff>61595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52722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26836</xdr:rowOff>
    </xdr:from>
    <xdr:to>
      <xdr:col>36</xdr:col>
      <xdr:colOff>165100</xdr:colOff>
      <xdr:row>97</xdr:row>
      <xdr:rowOff>128436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119563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116751</xdr:rowOff>
    </xdr:from>
    <xdr:to>
      <xdr:col>55</xdr:col>
      <xdr:colOff>50800</xdr:colOff>
      <xdr:row>95</xdr:row>
      <xdr:rowOff>46901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139628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5283</xdr:rowOff>
    </xdr:from>
    <xdr:to>
      <xdr:col>50</xdr:col>
      <xdr:colOff>165100</xdr:colOff>
      <xdr:row>95</xdr:row>
      <xdr:rowOff>106883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123410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167653</xdr:rowOff>
    </xdr:from>
    <xdr:to>
      <xdr:col>46</xdr:col>
      <xdr:colOff>38100</xdr:colOff>
      <xdr:row>96</xdr:row>
      <xdr:rowOff>97803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114330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3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38227</xdr:rowOff>
    </xdr:from>
    <xdr:to>
      <xdr:col>41</xdr:col>
      <xdr:colOff>101600</xdr:colOff>
      <xdr:row>96</xdr:row>
      <xdr:rowOff>139827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156354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143218</xdr:rowOff>
    </xdr:from>
    <xdr:to>
      <xdr:col>36</xdr:col>
      <xdr:colOff>165100</xdr:colOff>
      <xdr:row>97</xdr:row>
      <xdr:rowOff>73368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89895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129478</xdr:rowOff>
    </xdr:from>
    <xdr:to>
      <xdr:col>85</xdr:col>
      <xdr:colOff>127000</xdr:colOff>
      <xdr:row>37</xdr:row>
      <xdr:rowOff>167567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3128"/>
          <a:ext cx="8382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167567</xdr:rowOff>
    </xdr:from>
    <xdr:to>
      <xdr:col>81</xdr:col>
      <xdr:colOff>50800</xdr:colOff>
      <xdr:row>38</xdr:row>
      <xdr:rowOff>5055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1121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169407</xdr:rowOff>
    </xdr:from>
    <xdr:to>
      <xdr:col>76</xdr:col>
      <xdr:colOff>114300</xdr:colOff>
      <xdr:row>38</xdr:row>
      <xdr:rowOff>5055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13057"/>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162451</xdr:rowOff>
    </xdr:from>
    <xdr:to>
      <xdr:col>71</xdr:col>
      <xdr:colOff>177800</xdr:colOff>
      <xdr:row>37</xdr:row>
      <xdr:rowOff>169407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6101"/>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92285</xdr:rowOff>
    </xdr:from>
    <xdr:to>
      <xdr:col>72</xdr:col>
      <xdr:colOff>38100</xdr:colOff>
      <xdr:row>38</xdr:row>
      <xdr:rowOff>22436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35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38962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119772</xdr:rowOff>
    </xdr:from>
    <xdr:to>
      <xdr:col>67</xdr:col>
      <xdr:colOff>101600</xdr:colOff>
      <xdr:row>38</xdr:row>
      <xdr:rowOff>49922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6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41049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78678</xdr:rowOff>
    </xdr:from>
    <xdr:to>
      <xdr:col>85</xdr:col>
      <xdr:colOff>177800</xdr:colOff>
      <xdr:row>38</xdr:row>
      <xdr:rowOff>8828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101555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7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116767</xdr:rowOff>
    </xdr:from>
    <xdr:to>
      <xdr:col>81</xdr:col>
      <xdr:colOff>101600</xdr:colOff>
      <xdr:row>38</xdr:row>
      <xdr:rowOff>46917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63444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125705</xdr:rowOff>
    </xdr:from>
    <xdr:to>
      <xdr:col>76</xdr:col>
      <xdr:colOff>165100</xdr:colOff>
      <xdr:row>38</xdr:row>
      <xdr:rowOff>55855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72382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118607</xdr:rowOff>
    </xdr:from>
    <xdr:to>
      <xdr:col>72</xdr:col>
      <xdr:colOff>38100</xdr:colOff>
      <xdr:row>38</xdr:row>
      <xdr:rowOff>48757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39884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111651</xdr:rowOff>
    </xdr:from>
    <xdr:to>
      <xdr:col>67</xdr:col>
      <xdr:colOff>101600</xdr:colOff>
      <xdr:row>38</xdr:row>
      <xdr:rowOff>41801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58328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26717</xdr:rowOff>
    </xdr:from>
    <xdr:to>
      <xdr:col>85</xdr:col>
      <xdr:colOff>127000</xdr:colOff>
      <xdr:row>55</xdr:row>
      <xdr:rowOff>162527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456467"/>
          <a:ext cx="8382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162527</xdr:rowOff>
    </xdr:from>
    <xdr:to>
      <xdr:col>81</xdr:col>
      <xdr:colOff>50800</xdr:colOff>
      <xdr:row>56</xdr:row>
      <xdr:rowOff>78294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92277"/>
          <a:ext cx="889000" cy="8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32029</xdr:rowOff>
    </xdr:from>
    <xdr:to>
      <xdr:col>76</xdr:col>
      <xdr:colOff>114300</xdr:colOff>
      <xdr:row>56</xdr:row>
      <xdr:rowOff>78294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461779"/>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32029</xdr:rowOff>
    </xdr:from>
    <xdr:to>
      <xdr:col>71</xdr:col>
      <xdr:colOff>177800</xdr:colOff>
      <xdr:row>56</xdr:row>
      <xdr:rowOff>145437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461779"/>
          <a:ext cx="889000" cy="28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118107</xdr:rowOff>
    </xdr:from>
    <xdr:to>
      <xdr:col>72</xdr:col>
      <xdr:colOff>38100</xdr:colOff>
      <xdr:row>57</xdr:row>
      <xdr:rowOff>48257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39384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163565</xdr:rowOff>
    </xdr:from>
    <xdr:to>
      <xdr:col>67</xdr:col>
      <xdr:colOff>101600</xdr:colOff>
      <xdr:row>57</xdr:row>
      <xdr:rowOff>93715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84842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147367</xdr:rowOff>
    </xdr:from>
    <xdr:to>
      <xdr:col>85</xdr:col>
      <xdr:colOff>177800</xdr:colOff>
      <xdr:row>55</xdr:row>
      <xdr:rowOff>77517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170244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2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111727</xdr:rowOff>
    </xdr:from>
    <xdr:to>
      <xdr:col>81</xdr:col>
      <xdr:colOff>101600</xdr:colOff>
      <xdr:row>56</xdr:row>
      <xdr:rowOff>41877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58404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27494</xdr:rowOff>
    </xdr:from>
    <xdr:to>
      <xdr:col>76</xdr:col>
      <xdr:colOff>165100</xdr:colOff>
      <xdr:row>56</xdr:row>
      <xdr:rowOff>129094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145621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152679</xdr:rowOff>
    </xdr:from>
    <xdr:to>
      <xdr:col>72</xdr:col>
      <xdr:colOff>38100</xdr:colOff>
      <xdr:row>55</xdr:row>
      <xdr:rowOff>82829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99356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1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94637</xdr:rowOff>
    </xdr:from>
    <xdr:to>
      <xdr:col>67</xdr:col>
      <xdr:colOff>101600</xdr:colOff>
      <xdr:row>57</xdr:row>
      <xdr:rowOff>24787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41314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7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5245</xdr:rowOff>
    </xdr:from>
    <xdr:to>
      <xdr:col>85</xdr:col>
      <xdr:colOff>127000</xdr:colOff>
      <xdr:row>79</xdr:row>
      <xdr:rowOff>17399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49795"/>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5245</xdr:rowOff>
    </xdr:from>
    <xdr:to>
      <xdr:col>81</xdr:col>
      <xdr:colOff>50800</xdr:colOff>
      <xdr:row>79</xdr:row>
      <xdr:rowOff>33592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4979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33592</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81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128651</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01751"/>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138049</xdr:rowOff>
    </xdr:from>
    <xdr:to>
      <xdr:col>85</xdr:col>
      <xdr:colOff>177800</xdr:colOff>
      <xdr:row>79</xdr:row>
      <xdr:rowOff>68199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52976</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26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125895</xdr:rowOff>
    </xdr:from>
    <xdr:to>
      <xdr:col>81</xdr:col>
      <xdr:colOff>101600</xdr:colOff>
      <xdr:row>79</xdr:row>
      <xdr:rowOff>56045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47172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154242</xdr:rowOff>
    </xdr:from>
    <xdr:to>
      <xdr:col>76</xdr:col>
      <xdr:colOff>165100</xdr:colOff>
      <xdr:row>79</xdr:row>
      <xdr:rowOff>84392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75519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0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77851</xdr:rowOff>
    </xdr:from>
    <xdr:to>
      <xdr:col>67</xdr:col>
      <xdr:colOff>101600</xdr:colOff>
      <xdr:row>79</xdr:row>
      <xdr:rowOff>8001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170578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4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52160</xdr:rowOff>
    </xdr:from>
    <xdr:to>
      <xdr:col>85</xdr:col>
      <xdr:colOff>127000</xdr:colOff>
      <xdr:row>95</xdr:row>
      <xdr:rowOff>69889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39910"/>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69889</xdr:rowOff>
    </xdr:from>
    <xdr:to>
      <xdr:col>81</xdr:col>
      <xdr:colOff>50800</xdr:colOff>
      <xdr:row>95</xdr:row>
      <xdr:rowOff>108699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57639"/>
          <a:ext cx="889000" cy="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108699</xdr:rowOff>
    </xdr:from>
    <xdr:to>
      <xdr:col>76</xdr:col>
      <xdr:colOff>114300</xdr:colOff>
      <xdr:row>95</xdr:row>
      <xdr:rowOff>149327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96449"/>
          <a:ext cx="889000" cy="4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149327</xdr:rowOff>
    </xdr:from>
    <xdr:to>
      <xdr:col>71</xdr:col>
      <xdr:colOff>177800</xdr:colOff>
      <xdr:row>96</xdr:row>
      <xdr:rowOff>20865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37077"/>
          <a:ext cx="889000" cy="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126772</xdr:rowOff>
    </xdr:from>
    <xdr:to>
      <xdr:col>72</xdr:col>
      <xdr:colOff>38100</xdr:colOff>
      <xdr:row>94</xdr:row>
      <xdr:rowOff>56922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73449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8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143777</xdr:rowOff>
    </xdr:from>
    <xdr:to>
      <xdr:col>67</xdr:col>
      <xdr:colOff>101600</xdr:colOff>
      <xdr:row>94</xdr:row>
      <xdr:rowOff>73927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90454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1360</xdr:rowOff>
    </xdr:from>
    <xdr:to>
      <xdr:col>85</xdr:col>
      <xdr:colOff>177800</xdr:colOff>
      <xdr:row>95</xdr:row>
      <xdr:rowOff>102960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151237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19089</xdr:rowOff>
    </xdr:from>
    <xdr:to>
      <xdr:col>81</xdr:col>
      <xdr:colOff>101600</xdr:colOff>
      <xdr:row>95</xdr:row>
      <xdr:rowOff>120689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111816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57899</xdr:rowOff>
    </xdr:from>
    <xdr:to>
      <xdr:col>76</xdr:col>
      <xdr:colOff>165100</xdr:colOff>
      <xdr:row>95</xdr:row>
      <xdr:rowOff>159499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150626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98527</xdr:rowOff>
    </xdr:from>
    <xdr:to>
      <xdr:col>72</xdr:col>
      <xdr:colOff>38100</xdr:colOff>
      <xdr:row>96</xdr:row>
      <xdr:rowOff>28677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19804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141515</xdr:rowOff>
    </xdr:from>
    <xdr:to>
      <xdr:col>67</xdr:col>
      <xdr:colOff>101600</xdr:colOff>
      <xdr:row>96</xdr:row>
      <xdr:rowOff>71665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62792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、東海環状自動車道本巣インターチェンジ周辺道路整備事業や</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公園整備事業の推進により１５８百万円の増額。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さらに、建設事業の原資として地方債を積極的に活用しているため、公債費も前年度より４７．１百万円の増額となった。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１４の目的のうち７つの目的は類似団体平均を下回っているが、６つの目的で類似団体平均を上回っている。この類似団体平均を上回っている目的のうち、緊急性・必要性の高い新庁舎建設事業や消防署建設事業、東海環状自動車道糸貫インターチェンジ周辺整備事業に係る総務費、消防費、土木費は、事業終了年度までは歳出額が増額するものの、事業終了年度以降は大幅な減額が見込まれる。また、農林事業の維持・発展を継続的に支援する農林水産業費は、今後も同水準の歳出が見込まれる。一方、過去から全国・類似団体・県平均を大きく上回っている教育費は、統廃合の見込みが立っていない教育施設の恒常的な修繕や長寿命化対策としての長期的かつ大規模な改修を予定し、さらに市の単独事業で教員・児童生徒の教育環境改善に係る事業のさらなる拡充も予定し、歳出額の増加が顕著となることから、事業の取捨選択が重要となってく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例年、全国・類似団体・県平均を下回っている民生費について、高齢化率の上昇による歳出の増加に備え、民間事業者の効率的な利活用や地域内での支援体制や人材の整備・育成を検討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財政調整基金は、５０２百万円を取り崩し、３５７百万円を積み立てた結果、令和５年度末残高は３９０６．８百万円となり、標準財政規模比で１．７６ポイント減となった。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実質収支額は、対前年度比４５３百万円減の４３２百万円となり、標準財政規模に占める割合では４．１０ポイント減となった。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２６年度からの普通交付税の段階的減少は令和２年度から増加傾向に転じているものの、生産年齢人口の減少による税収の減が今後見込まれており、経費の削減を図り、財政調整基金に頼ることのない財政状況に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連結実質収支については、全会計で実質収支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もしくは黒字を維持している。全会計が赤字額なしで推移していることから、今後も継続するよう努める。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77" t="s">
        <v>76</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 thickBot="1" x14ac:dyDescent="0.25">
      <c r="B2" s="179" t="s">
        <v>77</v>
      </c>
      <c r="C2" s="179"/>
      <c r="D2" s="180"/>
    </row>
    <row r="3" spans="1:119" ht="18.75" customHeight="1" thickBot="1" x14ac:dyDescent="0.25">
      <c r="A3" s="178"/>
      <c r="B3" s="378" t="s">
        <v>78</v>
      </c>
      <c r="C3" s="379"/>
      <c r="D3" s="379"/>
      <c r="E3" s="380"/>
      <c r="F3" s="380"/>
      <c r="G3" s="380"/>
      <c r="H3" s="380"/>
      <c r="I3" s="380"/>
      <c r="J3" s="380"/>
      <c r="K3" s="380"/>
      <c r="L3" s="380" t="s">
        <v>79</v>
      </c>
      <c r="M3" s="380"/>
      <c r="N3" s="380"/>
      <c r="O3" s="380"/>
      <c r="P3" s="380"/>
      <c r="Q3" s="380"/>
      <c r="R3" s="387"/>
      <c r="S3" s="387"/>
      <c r="T3" s="387"/>
      <c r="U3" s="387"/>
      <c r="V3" s="388"/>
      <c r="W3" s="362" t="s">
        <v>80</v>
      </c>
      <c r="X3" s="363"/>
      <c r="Y3" s="363"/>
      <c r="Z3" s="363"/>
      <c r="AA3" s="363"/>
      <c r="AB3" s="379"/>
      <c r="AC3" s="387" t="s">
        <v>81</v>
      </c>
      <c r="AD3" s="363"/>
      <c r="AE3" s="363"/>
      <c r="AF3" s="363"/>
      <c r="AG3" s="363"/>
      <c r="AH3" s="363"/>
      <c r="AI3" s="363"/>
      <c r="AJ3" s="363"/>
      <c r="AK3" s="363"/>
      <c r="AL3" s="364"/>
      <c r="AM3" s="362" t="s">
        <v>82</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83</v>
      </c>
      <c r="BO3" s="363"/>
      <c r="BP3" s="363"/>
      <c r="BQ3" s="363"/>
      <c r="BR3" s="363"/>
      <c r="BS3" s="363"/>
      <c r="BT3" s="363"/>
      <c r="BU3" s="364"/>
      <c r="BV3" s="362" t="s">
        <v>84</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85</v>
      </c>
      <c r="CU3" s="363"/>
      <c r="CV3" s="363"/>
      <c r="CW3" s="363"/>
      <c r="CX3" s="363"/>
      <c r="CY3" s="363"/>
      <c r="CZ3" s="363"/>
      <c r="DA3" s="364"/>
      <c r="DB3" s="362" t="s">
        <v>86</v>
      </c>
      <c r="DC3" s="363"/>
      <c r="DD3" s="363"/>
      <c r="DE3" s="363"/>
      <c r="DF3" s="363"/>
      <c r="DG3" s="363"/>
      <c r="DH3" s="363"/>
      <c r="DI3" s="364"/>
    </row>
    <row r="4" spans="1:119" ht="18.75" customHeight="1" x14ac:dyDescent="0.2">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87</v>
      </c>
      <c r="AZ4" s="366"/>
      <c r="BA4" s="366"/>
      <c r="BB4" s="366"/>
      <c r="BC4" s="366"/>
      <c r="BD4" s="366"/>
      <c r="BE4" s="366"/>
      <c r="BF4" s="366"/>
      <c r="BG4" s="366"/>
      <c r="BH4" s="366"/>
      <c r="BI4" s="366"/>
      <c r="BJ4" s="366"/>
      <c r="BK4" s="366"/>
      <c r="BL4" s="366"/>
      <c r="BM4" s="367"/>
      <c r="BN4" s="368">
        <v>24142809</v>
      </c>
      <c r="BO4" s="369"/>
      <c r="BP4" s="369"/>
      <c r="BQ4" s="369"/>
      <c r="BR4" s="369"/>
      <c r="BS4" s="369"/>
      <c r="BT4" s="369"/>
      <c r="BU4" s="370"/>
      <c r="BV4" s="368">
        <v>22694096</v>
      </c>
      <c r="BW4" s="369"/>
      <c r="BX4" s="369"/>
      <c r="BY4" s="369"/>
      <c r="BZ4" s="369"/>
      <c r="CA4" s="369"/>
      <c r="CB4" s="369"/>
      <c r="CC4" s="370"/>
      <c r="CD4" s="371" t="s">
        <v>88</v>
      </c>
      <c r="CE4" s="372"/>
      <c r="CF4" s="372"/>
      <c r="CG4" s="372"/>
      <c r="CH4" s="372"/>
      <c r="CI4" s="372"/>
      <c r="CJ4" s="372"/>
      <c r="CK4" s="372"/>
      <c r="CL4" s="372"/>
      <c r="CM4" s="372"/>
      <c r="CN4" s="372"/>
      <c r="CO4" s="372"/>
      <c r="CP4" s="372"/>
      <c r="CQ4" s="372"/>
      <c r="CR4" s="372"/>
      <c r="CS4" s="373"/>
      <c r="CT4" s="374">
        <v>3.8</v>
      </c>
      <c r="CU4" s="375"/>
      <c r="CV4" s="375"/>
      <c r="CW4" s="375"/>
      <c r="CX4" s="375"/>
      <c r="CY4" s="375"/>
      <c r="CZ4" s="375"/>
      <c r="DA4" s="376"/>
      <c r="DB4" s="374">
        <v>7.9</v>
      </c>
      <c r="DC4" s="375"/>
      <c r="DD4" s="375"/>
      <c r="DE4" s="375"/>
      <c r="DF4" s="375"/>
      <c r="DG4" s="375"/>
      <c r="DH4" s="375"/>
      <c r="DI4" s="376"/>
    </row>
    <row r="5" spans="1:119" ht="18.75" customHeight="1" x14ac:dyDescent="0.2">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89</v>
      </c>
      <c r="AN5" s="435"/>
      <c r="AO5" s="435"/>
      <c r="AP5" s="435"/>
      <c r="AQ5" s="435"/>
      <c r="AR5" s="435"/>
      <c r="AS5" s="435"/>
      <c r="AT5" s="436"/>
      <c r="AU5" s="437" t="s">
        <v>90</v>
      </c>
      <c r="AV5" s="438"/>
      <c r="AW5" s="438"/>
      <c r="AX5" s="438"/>
      <c r="AY5" s="439" t="s">
        <v>91</v>
      </c>
      <c r="AZ5" s="440"/>
      <c r="BA5" s="440"/>
      <c r="BB5" s="440"/>
      <c r="BC5" s="440"/>
      <c r="BD5" s="440"/>
      <c r="BE5" s="440"/>
      <c r="BF5" s="440"/>
      <c r="BG5" s="440"/>
      <c r="BH5" s="440"/>
      <c r="BI5" s="440"/>
      <c r="BJ5" s="440"/>
      <c r="BK5" s="440"/>
      <c r="BL5" s="440"/>
      <c r="BM5" s="441"/>
      <c r="BN5" s="405">
        <v>23392683</v>
      </c>
      <c r="BO5" s="406"/>
      <c r="BP5" s="406"/>
      <c r="BQ5" s="406"/>
      <c r="BR5" s="406"/>
      <c r="BS5" s="406"/>
      <c r="BT5" s="406"/>
      <c r="BU5" s="407"/>
      <c r="BV5" s="405">
        <v>21430252</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02">
        <v>89.2</v>
      </c>
      <c r="CU5" s="403"/>
      <c r="CV5" s="403"/>
      <c r="CW5" s="403"/>
      <c r="CX5" s="403"/>
      <c r="CY5" s="403"/>
      <c r="CZ5" s="403"/>
      <c r="DA5" s="404"/>
      <c r="DB5" s="402">
        <v>88.2</v>
      </c>
      <c r="DC5" s="403"/>
      <c r="DD5" s="403"/>
      <c r="DE5" s="403"/>
      <c r="DF5" s="403"/>
      <c r="DG5" s="403"/>
      <c r="DH5" s="403"/>
      <c r="DI5" s="404"/>
    </row>
    <row r="6" spans="1:119" ht="18.75" customHeight="1" x14ac:dyDescent="0.2">
      <c r="A6" s="178"/>
      <c r="B6" s="411" t="s">
        <v>93</v>
      </c>
      <c r="C6" s="412"/>
      <c r="D6" s="412"/>
      <c r="E6" s="413"/>
      <c r="F6" s="413"/>
      <c r="G6" s="413"/>
      <c r="H6" s="413"/>
      <c r="I6" s="413"/>
      <c r="J6" s="413"/>
      <c r="K6" s="413"/>
      <c r="L6" s="413" t="s">
        <v>94</v>
      </c>
      <c r="M6" s="413"/>
      <c r="N6" s="413"/>
      <c r="O6" s="413"/>
      <c r="P6" s="413"/>
      <c r="Q6" s="413"/>
      <c r="R6" s="417"/>
      <c r="S6" s="417"/>
      <c r="T6" s="417"/>
      <c r="U6" s="417"/>
      <c r="V6" s="418"/>
      <c r="W6" s="421" t="s">
        <v>95</v>
      </c>
      <c r="X6" s="422"/>
      <c r="Y6" s="422"/>
      <c r="Z6" s="422"/>
      <c r="AA6" s="422"/>
      <c r="AB6" s="412"/>
      <c r="AC6" s="425" t="s">
        <v>96</v>
      </c>
      <c r="AD6" s="426"/>
      <c r="AE6" s="426"/>
      <c r="AF6" s="426"/>
      <c r="AG6" s="426"/>
      <c r="AH6" s="426"/>
      <c r="AI6" s="426"/>
      <c r="AJ6" s="426"/>
      <c r="AK6" s="426"/>
      <c r="AL6" s="427"/>
      <c r="AM6" s="434" t="s">
        <v>97</v>
      </c>
      <c r="AN6" s="435"/>
      <c r="AO6" s="435"/>
      <c r="AP6" s="435"/>
      <c r="AQ6" s="435"/>
      <c r="AR6" s="435"/>
      <c r="AS6" s="435"/>
      <c r="AT6" s="436"/>
      <c r="AU6" s="437" t="s">
        <v>90</v>
      </c>
      <c r="AV6" s="438"/>
      <c r="AW6" s="438"/>
      <c r="AX6" s="438"/>
      <c r="AY6" s="439" t="s">
        <v>98</v>
      </c>
      <c r="AZ6" s="440"/>
      <c r="BA6" s="440"/>
      <c r="BB6" s="440"/>
      <c r="BC6" s="440"/>
      <c r="BD6" s="440"/>
      <c r="BE6" s="440"/>
      <c r="BF6" s="440"/>
      <c r="BG6" s="440"/>
      <c r="BH6" s="440"/>
      <c r="BI6" s="440"/>
      <c r="BJ6" s="440"/>
      <c r="BK6" s="440"/>
      <c r="BL6" s="440"/>
      <c r="BM6" s="441"/>
      <c r="BN6" s="405">
        <v>750126</v>
      </c>
      <c r="BO6" s="406"/>
      <c r="BP6" s="406"/>
      <c r="BQ6" s="406"/>
      <c r="BR6" s="406"/>
      <c r="BS6" s="406"/>
      <c r="BT6" s="406"/>
      <c r="BU6" s="407"/>
      <c r="BV6" s="405">
        <v>1263844</v>
      </c>
      <c r="BW6" s="406"/>
      <c r="BX6" s="406"/>
      <c r="BY6" s="406"/>
      <c r="BZ6" s="406"/>
      <c r="CA6" s="406"/>
      <c r="CB6" s="406"/>
      <c r="CC6" s="407"/>
      <c r="CD6" s="408" t="s">
        <v>99</v>
      </c>
      <c r="CE6" s="409"/>
      <c r="CF6" s="409"/>
      <c r="CG6" s="409"/>
      <c r="CH6" s="409"/>
      <c r="CI6" s="409"/>
      <c r="CJ6" s="409"/>
      <c r="CK6" s="409"/>
      <c r="CL6" s="409"/>
      <c r="CM6" s="409"/>
      <c r="CN6" s="409"/>
      <c r="CO6" s="409"/>
      <c r="CP6" s="409"/>
      <c r="CQ6" s="409"/>
      <c r="CR6" s="409"/>
      <c r="CS6" s="410"/>
      <c r="CT6" s="442">
        <v>89.9</v>
      </c>
      <c r="CU6" s="443"/>
      <c r="CV6" s="443"/>
      <c r="CW6" s="443"/>
      <c r="CX6" s="443"/>
      <c r="CY6" s="443"/>
      <c r="CZ6" s="443"/>
      <c r="DA6" s="444"/>
      <c r="DB6" s="442">
        <v>89.9</v>
      </c>
      <c r="DC6" s="443"/>
      <c r="DD6" s="443"/>
      <c r="DE6" s="443"/>
      <c r="DF6" s="443"/>
      <c r="DG6" s="443"/>
      <c r="DH6" s="443"/>
      <c r="DI6" s="444"/>
    </row>
    <row r="7" spans="1:119" ht="18.75" customHeight="1" x14ac:dyDescent="0.2">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100</v>
      </c>
      <c r="AN7" s="435"/>
      <c r="AO7" s="435"/>
      <c r="AP7" s="435"/>
      <c r="AQ7" s="435"/>
      <c r="AR7" s="435"/>
      <c r="AS7" s="435"/>
      <c r="AT7" s="436"/>
      <c r="AU7" s="437" t="s">
        <v>90</v>
      </c>
      <c r="AV7" s="438"/>
      <c r="AW7" s="438"/>
      <c r="AX7" s="438"/>
      <c r="AY7" s="439" t="s">
        <v>101</v>
      </c>
      <c r="AZ7" s="440"/>
      <c r="BA7" s="440"/>
      <c r="BB7" s="440"/>
      <c r="BC7" s="440"/>
      <c r="BD7" s="440"/>
      <c r="BE7" s="440"/>
      <c r="BF7" s="440"/>
      <c r="BG7" s="440"/>
      <c r="BH7" s="440"/>
      <c r="BI7" s="440"/>
      <c r="BJ7" s="440"/>
      <c r="BK7" s="440"/>
      <c r="BL7" s="440"/>
      <c r="BM7" s="441"/>
      <c r="BN7" s="405">
        <v>318399</v>
      </c>
      <c r="BO7" s="406"/>
      <c r="BP7" s="406"/>
      <c r="BQ7" s="406"/>
      <c r="BR7" s="406"/>
      <c r="BS7" s="406"/>
      <c r="BT7" s="406"/>
      <c r="BU7" s="407"/>
      <c r="BV7" s="405">
        <v>378404</v>
      </c>
      <c r="BW7" s="406"/>
      <c r="BX7" s="406"/>
      <c r="BY7" s="406"/>
      <c r="BZ7" s="406"/>
      <c r="CA7" s="406"/>
      <c r="CB7" s="406"/>
      <c r="CC7" s="407"/>
      <c r="CD7" s="408" t="s">
        <v>102</v>
      </c>
      <c r="CE7" s="409"/>
      <c r="CF7" s="409"/>
      <c r="CG7" s="409"/>
      <c r="CH7" s="409"/>
      <c r="CI7" s="409"/>
      <c r="CJ7" s="409"/>
      <c r="CK7" s="409"/>
      <c r="CL7" s="409"/>
      <c r="CM7" s="409"/>
      <c r="CN7" s="409"/>
      <c r="CO7" s="409"/>
      <c r="CP7" s="409"/>
      <c r="CQ7" s="409"/>
      <c r="CR7" s="409"/>
      <c r="CS7" s="410"/>
      <c r="CT7" s="405">
        <v>11355704</v>
      </c>
      <c r="CU7" s="406"/>
      <c r="CV7" s="406"/>
      <c r="CW7" s="406"/>
      <c r="CX7" s="406"/>
      <c r="CY7" s="406"/>
      <c r="CZ7" s="406"/>
      <c r="DA7" s="407"/>
      <c r="DB7" s="405">
        <v>11205444</v>
      </c>
      <c r="DC7" s="406"/>
      <c r="DD7" s="406"/>
      <c r="DE7" s="406"/>
      <c r="DF7" s="406"/>
      <c r="DG7" s="406"/>
      <c r="DH7" s="406"/>
      <c r="DI7" s="407"/>
    </row>
    <row r="8" spans="1:119" ht="18.75" customHeight="1" thickBot="1" x14ac:dyDescent="0.25">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103</v>
      </c>
      <c r="AN8" s="435"/>
      <c r="AO8" s="435"/>
      <c r="AP8" s="435"/>
      <c r="AQ8" s="435"/>
      <c r="AR8" s="435"/>
      <c r="AS8" s="435"/>
      <c r="AT8" s="436"/>
      <c r="AU8" s="437" t="s">
        <v>90</v>
      </c>
      <c r="AV8" s="438"/>
      <c r="AW8" s="438"/>
      <c r="AX8" s="438"/>
      <c r="AY8" s="439" t="s">
        <v>104</v>
      </c>
      <c r="AZ8" s="440"/>
      <c r="BA8" s="440"/>
      <c r="BB8" s="440"/>
      <c r="BC8" s="440"/>
      <c r="BD8" s="440"/>
      <c r="BE8" s="440"/>
      <c r="BF8" s="440"/>
      <c r="BG8" s="440"/>
      <c r="BH8" s="440"/>
      <c r="BI8" s="440"/>
      <c r="BJ8" s="440"/>
      <c r="BK8" s="440"/>
      <c r="BL8" s="440"/>
      <c r="BM8" s="441"/>
      <c r="BN8" s="405">
        <v>431727</v>
      </c>
      <c r="BO8" s="406"/>
      <c r="BP8" s="406"/>
      <c r="BQ8" s="406"/>
      <c r="BR8" s="406"/>
      <c r="BS8" s="406"/>
      <c r="BT8" s="406"/>
      <c r="BU8" s="407"/>
      <c r="BV8" s="405">
        <v>885440</v>
      </c>
      <c r="BW8" s="406"/>
      <c r="BX8" s="406"/>
      <c r="BY8" s="406"/>
      <c r="BZ8" s="406"/>
      <c r="CA8" s="406"/>
      <c r="CB8" s="406"/>
      <c r="CC8" s="407"/>
      <c r="CD8" s="408" t="s">
        <v>105</v>
      </c>
      <c r="CE8" s="409"/>
      <c r="CF8" s="409"/>
      <c r="CG8" s="409"/>
      <c r="CH8" s="409"/>
      <c r="CI8" s="409"/>
      <c r="CJ8" s="409"/>
      <c r="CK8" s="409"/>
      <c r="CL8" s="409"/>
      <c r="CM8" s="409"/>
      <c r="CN8" s="409"/>
      <c r="CO8" s="409"/>
      <c r="CP8" s="409"/>
      <c r="CQ8" s="409"/>
      <c r="CR8" s="409"/>
      <c r="CS8" s="410"/>
      <c r="CT8" s="445">
        <v>0.53</v>
      </c>
      <c r="CU8" s="446"/>
      <c r="CV8" s="446"/>
      <c r="CW8" s="446"/>
      <c r="CX8" s="446"/>
      <c r="CY8" s="446"/>
      <c r="CZ8" s="446"/>
      <c r="DA8" s="447"/>
      <c r="DB8" s="445">
        <v>0.54</v>
      </c>
      <c r="DC8" s="446"/>
      <c r="DD8" s="446"/>
      <c r="DE8" s="446"/>
      <c r="DF8" s="446"/>
      <c r="DG8" s="446"/>
      <c r="DH8" s="446"/>
      <c r="DI8" s="447"/>
    </row>
    <row r="9" spans="1:119" ht="18.75" customHeight="1" thickBot="1" x14ac:dyDescent="0.25">
      <c r="A9" s="178"/>
      <c r="B9" s="399" t="s">
        <v>106</v>
      </c>
      <c r="C9" s="400"/>
      <c r="D9" s="400"/>
      <c r="E9" s="400"/>
      <c r="F9" s="400"/>
      <c r="G9" s="400"/>
      <c r="H9" s="400"/>
      <c r="I9" s="400"/>
      <c r="J9" s="400"/>
      <c r="K9" s="448"/>
      <c r="L9" s="449" t="s">
        <v>107</v>
      </c>
      <c r="M9" s="450"/>
      <c r="N9" s="450"/>
      <c r="O9" s="450"/>
      <c r="P9" s="450"/>
      <c r="Q9" s="451"/>
      <c r="R9" s="452">
        <v>32928</v>
      </c>
      <c r="S9" s="453"/>
      <c r="T9" s="453"/>
      <c r="U9" s="453"/>
      <c r="V9" s="454"/>
      <c r="W9" s="362" t="s">
        <v>108</v>
      </c>
      <c r="X9" s="363"/>
      <c r="Y9" s="363"/>
      <c r="Z9" s="363"/>
      <c r="AA9" s="363"/>
      <c r="AB9" s="363"/>
      <c r="AC9" s="363"/>
      <c r="AD9" s="363"/>
      <c r="AE9" s="363"/>
      <c r="AF9" s="363"/>
      <c r="AG9" s="363"/>
      <c r="AH9" s="363"/>
      <c r="AI9" s="363"/>
      <c r="AJ9" s="363"/>
      <c r="AK9" s="363"/>
      <c r="AL9" s="364"/>
      <c r="AM9" s="434" t="s">
        <v>109</v>
      </c>
      <c r="AN9" s="435"/>
      <c r="AO9" s="435"/>
      <c r="AP9" s="435"/>
      <c r="AQ9" s="435"/>
      <c r="AR9" s="435"/>
      <c r="AS9" s="435"/>
      <c r="AT9" s="436"/>
      <c r="AU9" s="437" t="s">
        <v>110</v>
      </c>
      <c r="AV9" s="438"/>
      <c r="AW9" s="438"/>
      <c r="AX9" s="438"/>
      <c r="AY9" s="439" t="s">
        <v>111</v>
      </c>
      <c r="AZ9" s="440"/>
      <c r="BA9" s="440"/>
      <c r="BB9" s="440"/>
      <c r="BC9" s="440"/>
      <c r="BD9" s="440"/>
      <c r="BE9" s="440"/>
      <c r="BF9" s="440"/>
      <c r="BG9" s="440"/>
      <c r="BH9" s="440"/>
      <c r="BI9" s="440"/>
      <c r="BJ9" s="440"/>
      <c r="BK9" s="440"/>
      <c r="BL9" s="440"/>
      <c r="BM9" s="441"/>
      <c r="BN9" s="405">
        <v>-453713</v>
      </c>
      <c r="BO9" s="406"/>
      <c r="BP9" s="406"/>
      <c r="BQ9" s="406"/>
      <c r="BR9" s="406"/>
      <c r="BS9" s="406"/>
      <c r="BT9" s="406"/>
      <c r="BU9" s="407"/>
      <c r="BV9" s="405">
        <v>-265497</v>
      </c>
      <c r="BW9" s="406"/>
      <c r="BX9" s="406"/>
      <c r="BY9" s="406"/>
      <c r="BZ9" s="406"/>
      <c r="CA9" s="406"/>
      <c r="CB9" s="406"/>
      <c r="CC9" s="407"/>
      <c r="CD9" s="408" t="s">
        <v>112</v>
      </c>
      <c r="CE9" s="409"/>
      <c r="CF9" s="409"/>
      <c r="CG9" s="409"/>
      <c r="CH9" s="409"/>
      <c r="CI9" s="409"/>
      <c r="CJ9" s="409"/>
      <c r="CK9" s="409"/>
      <c r="CL9" s="409"/>
      <c r="CM9" s="409"/>
      <c r="CN9" s="409"/>
      <c r="CO9" s="409"/>
      <c r="CP9" s="409"/>
      <c r="CQ9" s="409"/>
      <c r="CR9" s="409"/>
      <c r="CS9" s="410"/>
      <c r="CT9" s="402">
        <v>12.7</v>
      </c>
      <c r="CU9" s="403"/>
      <c r="CV9" s="403"/>
      <c r="CW9" s="403"/>
      <c r="CX9" s="403"/>
      <c r="CY9" s="403"/>
      <c r="CZ9" s="403"/>
      <c r="DA9" s="404"/>
      <c r="DB9" s="402">
        <v>12.2</v>
      </c>
      <c r="DC9" s="403"/>
      <c r="DD9" s="403"/>
      <c r="DE9" s="403"/>
      <c r="DF9" s="403"/>
      <c r="DG9" s="403"/>
      <c r="DH9" s="403"/>
      <c r="DI9" s="404"/>
    </row>
    <row r="10" spans="1:119" ht="18.75" customHeight="1" thickBot="1" x14ac:dyDescent="0.25">
      <c r="A10" s="178"/>
      <c r="B10" s="399"/>
      <c r="C10" s="400"/>
      <c r="D10" s="400"/>
      <c r="E10" s="400"/>
      <c r="F10" s="400"/>
      <c r="G10" s="400"/>
      <c r="H10" s="400"/>
      <c r="I10" s="400"/>
      <c r="J10" s="400"/>
      <c r="K10" s="448"/>
      <c r="L10" s="455" t="s">
        <v>113</v>
      </c>
      <c r="M10" s="435"/>
      <c r="N10" s="435"/>
      <c r="O10" s="435"/>
      <c r="P10" s="435"/>
      <c r="Q10" s="436"/>
      <c r="R10" s="456">
        <v>33995</v>
      </c>
      <c r="S10" s="457"/>
      <c r="T10" s="457"/>
      <c r="U10" s="457"/>
      <c r="V10" s="458"/>
      <c r="W10" s="393"/>
      <c r="X10" s="394"/>
      <c r="Y10" s="394"/>
      <c r="Z10" s="394"/>
      <c r="AA10" s="394"/>
      <c r="AB10" s="394"/>
      <c r="AC10" s="394"/>
      <c r="AD10" s="394"/>
      <c r="AE10" s="394"/>
      <c r="AF10" s="394"/>
      <c r="AG10" s="394"/>
      <c r="AH10" s="394"/>
      <c r="AI10" s="394"/>
      <c r="AJ10" s="394"/>
      <c r="AK10" s="394"/>
      <c r="AL10" s="397"/>
      <c r="AM10" s="434" t="s">
        <v>114</v>
      </c>
      <c r="AN10" s="435"/>
      <c r="AO10" s="435"/>
      <c r="AP10" s="435"/>
      <c r="AQ10" s="435"/>
      <c r="AR10" s="435"/>
      <c r="AS10" s="435"/>
      <c r="AT10" s="436"/>
      <c r="AU10" s="437" t="s">
        <v>110</v>
      </c>
      <c r="AV10" s="438"/>
      <c r="AW10" s="438"/>
      <c r="AX10" s="438"/>
      <c r="AY10" s="439" t="s">
        <v>115</v>
      </c>
      <c r="AZ10" s="440"/>
      <c r="BA10" s="440"/>
      <c r="BB10" s="440"/>
      <c r="BC10" s="440"/>
      <c r="BD10" s="440"/>
      <c r="BE10" s="440"/>
      <c r="BF10" s="440"/>
      <c r="BG10" s="440"/>
      <c r="BH10" s="440"/>
      <c r="BI10" s="440"/>
      <c r="BJ10" s="440"/>
      <c r="BK10" s="440"/>
      <c r="BL10" s="440"/>
      <c r="BM10" s="441"/>
      <c r="BN10" s="405">
        <v>357000</v>
      </c>
      <c r="BO10" s="406"/>
      <c r="BP10" s="406"/>
      <c r="BQ10" s="406"/>
      <c r="BR10" s="406"/>
      <c r="BS10" s="406"/>
      <c r="BT10" s="406"/>
      <c r="BU10" s="407"/>
      <c r="BV10" s="405">
        <v>315000</v>
      </c>
      <c r="BW10" s="406"/>
      <c r="BX10" s="406"/>
      <c r="BY10" s="406"/>
      <c r="BZ10" s="406"/>
      <c r="CA10" s="406"/>
      <c r="CB10" s="406"/>
      <c r="CC10" s="407"/>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399"/>
      <c r="C11" s="400"/>
      <c r="D11" s="400"/>
      <c r="E11" s="400"/>
      <c r="F11" s="400"/>
      <c r="G11" s="400"/>
      <c r="H11" s="400"/>
      <c r="I11" s="400"/>
      <c r="J11" s="400"/>
      <c r="K11" s="448"/>
      <c r="L11" s="459" t="s">
        <v>117</v>
      </c>
      <c r="M11" s="460"/>
      <c r="N11" s="460"/>
      <c r="O11" s="460"/>
      <c r="P11" s="460"/>
      <c r="Q11" s="461"/>
      <c r="R11" s="462" t="s">
        <v>118</v>
      </c>
      <c r="S11" s="463"/>
      <c r="T11" s="463"/>
      <c r="U11" s="463"/>
      <c r="V11" s="464"/>
      <c r="W11" s="393"/>
      <c r="X11" s="394"/>
      <c r="Y11" s="394"/>
      <c r="Z11" s="394"/>
      <c r="AA11" s="394"/>
      <c r="AB11" s="394"/>
      <c r="AC11" s="394"/>
      <c r="AD11" s="394"/>
      <c r="AE11" s="394"/>
      <c r="AF11" s="394"/>
      <c r="AG11" s="394"/>
      <c r="AH11" s="394"/>
      <c r="AI11" s="394"/>
      <c r="AJ11" s="394"/>
      <c r="AK11" s="394"/>
      <c r="AL11" s="397"/>
      <c r="AM11" s="434" t="s">
        <v>119</v>
      </c>
      <c r="AN11" s="435"/>
      <c r="AO11" s="435"/>
      <c r="AP11" s="435"/>
      <c r="AQ11" s="435"/>
      <c r="AR11" s="435"/>
      <c r="AS11" s="435"/>
      <c r="AT11" s="436"/>
      <c r="AU11" s="437" t="s">
        <v>110</v>
      </c>
      <c r="AV11" s="438"/>
      <c r="AW11" s="438"/>
      <c r="AX11" s="438"/>
      <c r="AY11" s="439" t="s">
        <v>120</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121</v>
      </c>
      <c r="CE11" s="409"/>
      <c r="CF11" s="409"/>
      <c r="CG11" s="409"/>
      <c r="CH11" s="409"/>
      <c r="CI11" s="409"/>
      <c r="CJ11" s="409"/>
      <c r="CK11" s="409"/>
      <c r="CL11" s="409"/>
      <c r="CM11" s="409"/>
      <c r="CN11" s="409"/>
      <c r="CO11" s="409"/>
      <c r="CP11" s="409"/>
      <c r="CQ11" s="409"/>
      <c r="CR11" s="409"/>
      <c r="CS11" s="410"/>
      <c r="CT11" s="445" t="s">
        <v>122</v>
      </c>
      <c r="CU11" s="446"/>
      <c r="CV11" s="446"/>
      <c r="CW11" s="446"/>
      <c r="CX11" s="446"/>
      <c r="CY11" s="446"/>
      <c r="CZ11" s="446"/>
      <c r="DA11" s="447"/>
      <c r="DB11" s="445" t="s">
        <v>122</v>
      </c>
      <c r="DC11" s="446"/>
      <c r="DD11" s="446"/>
      <c r="DE11" s="446"/>
      <c r="DF11" s="446"/>
      <c r="DG11" s="446"/>
      <c r="DH11" s="446"/>
      <c r="DI11" s="447"/>
    </row>
    <row r="12" spans="1:119" ht="18.75" customHeight="1" x14ac:dyDescent="0.2">
      <c r="A12" s="178"/>
      <c r="B12" s="465" t="s">
        <v>123</v>
      </c>
      <c r="C12" s="466"/>
      <c r="D12" s="466"/>
      <c r="E12" s="466"/>
      <c r="F12" s="466"/>
      <c r="G12" s="466"/>
      <c r="H12" s="466"/>
      <c r="I12" s="466"/>
      <c r="J12" s="466"/>
      <c r="K12" s="467"/>
      <c r="L12" s="474" t="s">
        <v>124</v>
      </c>
      <c r="M12" s="475"/>
      <c r="N12" s="475"/>
      <c r="O12" s="475"/>
      <c r="P12" s="475"/>
      <c r="Q12" s="476"/>
      <c r="R12" s="477">
        <v>33109</v>
      </c>
      <c r="S12" s="478"/>
      <c r="T12" s="478"/>
      <c r="U12" s="478"/>
      <c r="V12" s="479"/>
      <c r="W12" s="480" t="s">
        <v>1</v>
      </c>
      <c r="X12" s="438"/>
      <c r="Y12" s="438"/>
      <c r="Z12" s="438"/>
      <c r="AA12" s="438"/>
      <c r="AB12" s="481"/>
      <c r="AC12" s="482" t="s">
        <v>125</v>
      </c>
      <c r="AD12" s="483"/>
      <c r="AE12" s="483"/>
      <c r="AF12" s="483"/>
      <c r="AG12" s="484"/>
      <c r="AH12" s="482" t="s">
        <v>126</v>
      </c>
      <c r="AI12" s="483"/>
      <c r="AJ12" s="483"/>
      <c r="AK12" s="483"/>
      <c r="AL12" s="485"/>
      <c r="AM12" s="434" t="s">
        <v>127</v>
      </c>
      <c r="AN12" s="435"/>
      <c r="AO12" s="435"/>
      <c r="AP12" s="435"/>
      <c r="AQ12" s="435"/>
      <c r="AR12" s="435"/>
      <c r="AS12" s="435"/>
      <c r="AT12" s="436"/>
      <c r="AU12" s="437" t="s">
        <v>90</v>
      </c>
      <c r="AV12" s="438"/>
      <c r="AW12" s="438"/>
      <c r="AX12" s="438"/>
      <c r="AY12" s="439" t="s">
        <v>128</v>
      </c>
      <c r="AZ12" s="440"/>
      <c r="BA12" s="440"/>
      <c r="BB12" s="440"/>
      <c r="BC12" s="440"/>
      <c r="BD12" s="440"/>
      <c r="BE12" s="440"/>
      <c r="BF12" s="440"/>
      <c r="BG12" s="440"/>
      <c r="BH12" s="440"/>
      <c r="BI12" s="440"/>
      <c r="BJ12" s="440"/>
      <c r="BK12" s="440"/>
      <c r="BL12" s="440"/>
      <c r="BM12" s="441"/>
      <c r="BN12" s="405">
        <v>502000</v>
      </c>
      <c r="BO12" s="406"/>
      <c r="BP12" s="406"/>
      <c r="BQ12" s="406"/>
      <c r="BR12" s="406"/>
      <c r="BS12" s="406"/>
      <c r="BT12" s="406"/>
      <c r="BU12" s="407"/>
      <c r="BV12" s="405">
        <v>401000</v>
      </c>
      <c r="BW12" s="406"/>
      <c r="BX12" s="406"/>
      <c r="BY12" s="406"/>
      <c r="BZ12" s="406"/>
      <c r="CA12" s="406"/>
      <c r="CB12" s="406"/>
      <c r="CC12" s="407"/>
      <c r="CD12" s="408" t="s">
        <v>129</v>
      </c>
      <c r="CE12" s="409"/>
      <c r="CF12" s="409"/>
      <c r="CG12" s="409"/>
      <c r="CH12" s="409"/>
      <c r="CI12" s="409"/>
      <c r="CJ12" s="409"/>
      <c r="CK12" s="409"/>
      <c r="CL12" s="409"/>
      <c r="CM12" s="409"/>
      <c r="CN12" s="409"/>
      <c r="CO12" s="409"/>
      <c r="CP12" s="409"/>
      <c r="CQ12" s="409"/>
      <c r="CR12" s="409"/>
      <c r="CS12" s="410"/>
      <c r="CT12" s="445" t="s">
        <v>122</v>
      </c>
      <c r="CU12" s="446"/>
      <c r="CV12" s="446"/>
      <c r="CW12" s="446"/>
      <c r="CX12" s="446"/>
      <c r="CY12" s="446"/>
      <c r="CZ12" s="446"/>
      <c r="DA12" s="447"/>
      <c r="DB12" s="445" t="s">
        <v>122</v>
      </c>
      <c r="DC12" s="446"/>
      <c r="DD12" s="446"/>
      <c r="DE12" s="446"/>
      <c r="DF12" s="446"/>
      <c r="DG12" s="446"/>
      <c r="DH12" s="446"/>
      <c r="DI12" s="447"/>
    </row>
    <row r="13" spans="1:119" ht="18.75" customHeight="1" x14ac:dyDescent="0.2">
      <c r="A13" s="178"/>
      <c r="B13" s="468"/>
      <c r="C13" s="469"/>
      <c r="D13" s="469"/>
      <c r="E13" s="469"/>
      <c r="F13" s="469"/>
      <c r="G13" s="469"/>
      <c r="H13" s="469"/>
      <c r="I13" s="469"/>
      <c r="J13" s="469"/>
      <c r="K13" s="470"/>
      <c r="L13" s="187"/>
      <c r="M13" s="496" t="s">
        <v>130</v>
      </c>
      <c r="N13" s="497"/>
      <c r="O13" s="497"/>
      <c r="P13" s="497"/>
      <c r="Q13" s="498"/>
      <c r="R13" s="489">
        <v>32288</v>
      </c>
      <c r="S13" s="490"/>
      <c r="T13" s="490"/>
      <c r="U13" s="490"/>
      <c r="V13" s="491"/>
      <c r="W13" s="421" t="s">
        <v>131</v>
      </c>
      <c r="X13" s="422"/>
      <c r="Y13" s="422"/>
      <c r="Z13" s="422"/>
      <c r="AA13" s="422"/>
      <c r="AB13" s="412"/>
      <c r="AC13" s="456">
        <v>1065</v>
      </c>
      <c r="AD13" s="457"/>
      <c r="AE13" s="457"/>
      <c r="AF13" s="457"/>
      <c r="AG13" s="499"/>
      <c r="AH13" s="456">
        <v>1316</v>
      </c>
      <c r="AI13" s="457"/>
      <c r="AJ13" s="457"/>
      <c r="AK13" s="457"/>
      <c r="AL13" s="458"/>
      <c r="AM13" s="434" t="s">
        <v>132</v>
      </c>
      <c r="AN13" s="435"/>
      <c r="AO13" s="435"/>
      <c r="AP13" s="435"/>
      <c r="AQ13" s="435"/>
      <c r="AR13" s="435"/>
      <c r="AS13" s="435"/>
      <c r="AT13" s="436"/>
      <c r="AU13" s="437" t="s">
        <v>110</v>
      </c>
      <c r="AV13" s="438"/>
      <c r="AW13" s="438"/>
      <c r="AX13" s="438"/>
      <c r="AY13" s="439" t="s">
        <v>133</v>
      </c>
      <c r="AZ13" s="440"/>
      <c r="BA13" s="440"/>
      <c r="BB13" s="440"/>
      <c r="BC13" s="440"/>
      <c r="BD13" s="440"/>
      <c r="BE13" s="440"/>
      <c r="BF13" s="440"/>
      <c r="BG13" s="440"/>
      <c r="BH13" s="440"/>
      <c r="BI13" s="440"/>
      <c r="BJ13" s="440"/>
      <c r="BK13" s="440"/>
      <c r="BL13" s="440"/>
      <c r="BM13" s="441"/>
      <c r="BN13" s="405">
        <v>-598713</v>
      </c>
      <c r="BO13" s="406"/>
      <c r="BP13" s="406"/>
      <c r="BQ13" s="406"/>
      <c r="BR13" s="406"/>
      <c r="BS13" s="406"/>
      <c r="BT13" s="406"/>
      <c r="BU13" s="407"/>
      <c r="BV13" s="405">
        <v>-351497</v>
      </c>
      <c r="BW13" s="406"/>
      <c r="BX13" s="406"/>
      <c r="BY13" s="406"/>
      <c r="BZ13" s="406"/>
      <c r="CA13" s="406"/>
      <c r="CB13" s="406"/>
      <c r="CC13" s="407"/>
      <c r="CD13" s="408" t="s">
        <v>134</v>
      </c>
      <c r="CE13" s="409"/>
      <c r="CF13" s="409"/>
      <c r="CG13" s="409"/>
      <c r="CH13" s="409"/>
      <c r="CI13" s="409"/>
      <c r="CJ13" s="409"/>
      <c r="CK13" s="409"/>
      <c r="CL13" s="409"/>
      <c r="CM13" s="409"/>
      <c r="CN13" s="409"/>
      <c r="CO13" s="409"/>
      <c r="CP13" s="409"/>
      <c r="CQ13" s="409"/>
      <c r="CR13" s="409"/>
      <c r="CS13" s="410"/>
      <c r="CT13" s="402">
        <v>7.9</v>
      </c>
      <c r="CU13" s="403"/>
      <c r="CV13" s="403"/>
      <c r="CW13" s="403"/>
      <c r="CX13" s="403"/>
      <c r="CY13" s="403"/>
      <c r="CZ13" s="403"/>
      <c r="DA13" s="404"/>
      <c r="DB13" s="402">
        <v>7.4</v>
      </c>
      <c r="DC13" s="403"/>
      <c r="DD13" s="403"/>
      <c r="DE13" s="403"/>
      <c r="DF13" s="403"/>
      <c r="DG13" s="403"/>
      <c r="DH13" s="403"/>
      <c r="DI13" s="404"/>
    </row>
    <row r="14" spans="1:119" ht="18.75" customHeight="1" thickBot="1" x14ac:dyDescent="0.25">
      <c r="A14" s="178"/>
      <c r="B14" s="468"/>
      <c r="C14" s="469"/>
      <c r="D14" s="469"/>
      <c r="E14" s="469"/>
      <c r="F14" s="469"/>
      <c r="G14" s="469"/>
      <c r="H14" s="469"/>
      <c r="I14" s="469"/>
      <c r="J14" s="469"/>
      <c r="K14" s="470"/>
      <c r="L14" s="486" t="s">
        <v>135</v>
      </c>
      <c r="M14" s="487"/>
      <c r="N14" s="487"/>
      <c r="O14" s="487"/>
      <c r="P14" s="487"/>
      <c r="Q14" s="488"/>
      <c r="R14" s="489">
        <v>33092</v>
      </c>
      <c r="S14" s="490"/>
      <c r="T14" s="490"/>
      <c r="U14" s="490"/>
      <c r="V14" s="491"/>
      <c r="W14" s="395"/>
      <c r="X14" s="396"/>
      <c r="Y14" s="396"/>
      <c r="Z14" s="396"/>
      <c r="AA14" s="396"/>
      <c r="AB14" s="385"/>
      <c r="AC14" s="492">
        <v>6.8</v>
      </c>
      <c r="AD14" s="493"/>
      <c r="AE14" s="493"/>
      <c r="AF14" s="493"/>
      <c r="AG14" s="494"/>
      <c r="AH14" s="492">
        <v>8</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136</v>
      </c>
      <c r="CE14" s="501"/>
      <c r="CF14" s="501"/>
      <c r="CG14" s="501"/>
      <c r="CH14" s="501"/>
      <c r="CI14" s="501"/>
      <c r="CJ14" s="501"/>
      <c r="CK14" s="501"/>
      <c r="CL14" s="501"/>
      <c r="CM14" s="501"/>
      <c r="CN14" s="501"/>
      <c r="CO14" s="501"/>
      <c r="CP14" s="501"/>
      <c r="CQ14" s="501"/>
      <c r="CR14" s="501"/>
      <c r="CS14" s="502"/>
      <c r="CT14" s="503">
        <v>50</v>
      </c>
      <c r="CU14" s="504"/>
      <c r="CV14" s="504"/>
      <c r="CW14" s="504"/>
      <c r="CX14" s="504"/>
      <c r="CY14" s="504"/>
      <c r="CZ14" s="504"/>
      <c r="DA14" s="505"/>
      <c r="DB14" s="503">
        <v>35.299999999999997</v>
      </c>
      <c r="DC14" s="504"/>
      <c r="DD14" s="504"/>
      <c r="DE14" s="504"/>
      <c r="DF14" s="504"/>
      <c r="DG14" s="504"/>
      <c r="DH14" s="504"/>
      <c r="DI14" s="505"/>
    </row>
    <row r="15" spans="1:119" ht="18.75" customHeight="1" x14ac:dyDescent="0.2">
      <c r="A15" s="178"/>
      <c r="B15" s="468"/>
      <c r="C15" s="469"/>
      <c r="D15" s="469"/>
      <c r="E15" s="469"/>
      <c r="F15" s="469"/>
      <c r="G15" s="469"/>
      <c r="H15" s="469"/>
      <c r="I15" s="469"/>
      <c r="J15" s="469"/>
      <c r="K15" s="470"/>
      <c r="L15" s="187"/>
      <c r="M15" s="496" t="s">
        <v>130</v>
      </c>
      <c r="N15" s="497"/>
      <c r="O15" s="497"/>
      <c r="P15" s="497"/>
      <c r="Q15" s="498"/>
      <c r="R15" s="489">
        <v>32466</v>
      </c>
      <c r="S15" s="490"/>
      <c r="T15" s="490"/>
      <c r="U15" s="490"/>
      <c r="V15" s="491"/>
      <c r="W15" s="421" t="s">
        <v>137</v>
      </c>
      <c r="X15" s="422"/>
      <c r="Y15" s="422"/>
      <c r="Z15" s="422"/>
      <c r="AA15" s="422"/>
      <c r="AB15" s="412"/>
      <c r="AC15" s="456">
        <v>4818</v>
      </c>
      <c r="AD15" s="457"/>
      <c r="AE15" s="457"/>
      <c r="AF15" s="457"/>
      <c r="AG15" s="499"/>
      <c r="AH15" s="456">
        <v>5013</v>
      </c>
      <c r="AI15" s="457"/>
      <c r="AJ15" s="457"/>
      <c r="AK15" s="457"/>
      <c r="AL15" s="458"/>
      <c r="AM15" s="434"/>
      <c r="AN15" s="435"/>
      <c r="AO15" s="435"/>
      <c r="AP15" s="435"/>
      <c r="AQ15" s="435"/>
      <c r="AR15" s="435"/>
      <c r="AS15" s="435"/>
      <c r="AT15" s="436"/>
      <c r="AU15" s="437"/>
      <c r="AV15" s="438"/>
      <c r="AW15" s="438"/>
      <c r="AX15" s="438"/>
      <c r="AY15" s="365" t="s">
        <v>138</v>
      </c>
      <c r="AZ15" s="366"/>
      <c r="BA15" s="366"/>
      <c r="BB15" s="366"/>
      <c r="BC15" s="366"/>
      <c r="BD15" s="366"/>
      <c r="BE15" s="366"/>
      <c r="BF15" s="366"/>
      <c r="BG15" s="366"/>
      <c r="BH15" s="366"/>
      <c r="BI15" s="366"/>
      <c r="BJ15" s="366"/>
      <c r="BK15" s="366"/>
      <c r="BL15" s="366"/>
      <c r="BM15" s="367"/>
      <c r="BN15" s="368">
        <v>5256855</v>
      </c>
      <c r="BO15" s="369"/>
      <c r="BP15" s="369"/>
      <c r="BQ15" s="369"/>
      <c r="BR15" s="369"/>
      <c r="BS15" s="369"/>
      <c r="BT15" s="369"/>
      <c r="BU15" s="370"/>
      <c r="BV15" s="368">
        <v>5103728</v>
      </c>
      <c r="BW15" s="369"/>
      <c r="BX15" s="369"/>
      <c r="BY15" s="369"/>
      <c r="BZ15" s="369"/>
      <c r="CA15" s="369"/>
      <c r="CB15" s="369"/>
      <c r="CC15" s="370"/>
      <c r="CD15" s="506" t="s">
        <v>139</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68"/>
      <c r="C16" s="469"/>
      <c r="D16" s="469"/>
      <c r="E16" s="469"/>
      <c r="F16" s="469"/>
      <c r="G16" s="469"/>
      <c r="H16" s="469"/>
      <c r="I16" s="469"/>
      <c r="J16" s="469"/>
      <c r="K16" s="470"/>
      <c r="L16" s="486" t="s">
        <v>140</v>
      </c>
      <c r="M16" s="509"/>
      <c r="N16" s="509"/>
      <c r="O16" s="509"/>
      <c r="P16" s="509"/>
      <c r="Q16" s="510"/>
      <c r="R16" s="511" t="s">
        <v>141</v>
      </c>
      <c r="S16" s="512"/>
      <c r="T16" s="512"/>
      <c r="U16" s="512"/>
      <c r="V16" s="513"/>
      <c r="W16" s="395"/>
      <c r="X16" s="396"/>
      <c r="Y16" s="396"/>
      <c r="Z16" s="396"/>
      <c r="AA16" s="396"/>
      <c r="AB16" s="385"/>
      <c r="AC16" s="492">
        <v>30.9</v>
      </c>
      <c r="AD16" s="493"/>
      <c r="AE16" s="493"/>
      <c r="AF16" s="493"/>
      <c r="AG16" s="494"/>
      <c r="AH16" s="492">
        <v>30.4</v>
      </c>
      <c r="AI16" s="493"/>
      <c r="AJ16" s="493"/>
      <c r="AK16" s="493"/>
      <c r="AL16" s="495"/>
      <c r="AM16" s="434"/>
      <c r="AN16" s="435"/>
      <c r="AO16" s="435"/>
      <c r="AP16" s="435"/>
      <c r="AQ16" s="435"/>
      <c r="AR16" s="435"/>
      <c r="AS16" s="435"/>
      <c r="AT16" s="436"/>
      <c r="AU16" s="437"/>
      <c r="AV16" s="438"/>
      <c r="AW16" s="438"/>
      <c r="AX16" s="438"/>
      <c r="AY16" s="439" t="s">
        <v>142</v>
      </c>
      <c r="AZ16" s="440"/>
      <c r="BA16" s="440"/>
      <c r="BB16" s="440"/>
      <c r="BC16" s="440"/>
      <c r="BD16" s="440"/>
      <c r="BE16" s="440"/>
      <c r="BF16" s="440"/>
      <c r="BG16" s="440"/>
      <c r="BH16" s="440"/>
      <c r="BI16" s="440"/>
      <c r="BJ16" s="440"/>
      <c r="BK16" s="440"/>
      <c r="BL16" s="440"/>
      <c r="BM16" s="441"/>
      <c r="BN16" s="405">
        <v>9864687</v>
      </c>
      <c r="BO16" s="406"/>
      <c r="BP16" s="406"/>
      <c r="BQ16" s="406"/>
      <c r="BR16" s="406"/>
      <c r="BS16" s="406"/>
      <c r="BT16" s="406"/>
      <c r="BU16" s="407"/>
      <c r="BV16" s="405">
        <v>9637281</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78"/>
      <c r="B17" s="471"/>
      <c r="C17" s="472"/>
      <c r="D17" s="472"/>
      <c r="E17" s="472"/>
      <c r="F17" s="472"/>
      <c r="G17" s="472"/>
      <c r="H17" s="472"/>
      <c r="I17" s="472"/>
      <c r="J17" s="472"/>
      <c r="K17" s="473"/>
      <c r="L17" s="192"/>
      <c r="M17" s="516" t="s">
        <v>143</v>
      </c>
      <c r="N17" s="517"/>
      <c r="O17" s="517"/>
      <c r="P17" s="517"/>
      <c r="Q17" s="518"/>
      <c r="R17" s="511" t="s">
        <v>144</v>
      </c>
      <c r="S17" s="512"/>
      <c r="T17" s="512"/>
      <c r="U17" s="512"/>
      <c r="V17" s="513"/>
      <c r="W17" s="421" t="s">
        <v>145</v>
      </c>
      <c r="X17" s="422"/>
      <c r="Y17" s="422"/>
      <c r="Z17" s="422"/>
      <c r="AA17" s="422"/>
      <c r="AB17" s="412"/>
      <c r="AC17" s="456">
        <v>9691</v>
      </c>
      <c r="AD17" s="457"/>
      <c r="AE17" s="457"/>
      <c r="AF17" s="457"/>
      <c r="AG17" s="499"/>
      <c r="AH17" s="456">
        <v>10153</v>
      </c>
      <c r="AI17" s="457"/>
      <c r="AJ17" s="457"/>
      <c r="AK17" s="457"/>
      <c r="AL17" s="458"/>
      <c r="AM17" s="434"/>
      <c r="AN17" s="435"/>
      <c r="AO17" s="435"/>
      <c r="AP17" s="435"/>
      <c r="AQ17" s="435"/>
      <c r="AR17" s="435"/>
      <c r="AS17" s="435"/>
      <c r="AT17" s="436"/>
      <c r="AU17" s="437"/>
      <c r="AV17" s="438"/>
      <c r="AW17" s="438"/>
      <c r="AX17" s="438"/>
      <c r="AY17" s="439" t="s">
        <v>146</v>
      </c>
      <c r="AZ17" s="440"/>
      <c r="BA17" s="440"/>
      <c r="BB17" s="440"/>
      <c r="BC17" s="440"/>
      <c r="BD17" s="440"/>
      <c r="BE17" s="440"/>
      <c r="BF17" s="440"/>
      <c r="BG17" s="440"/>
      <c r="BH17" s="440"/>
      <c r="BI17" s="440"/>
      <c r="BJ17" s="440"/>
      <c r="BK17" s="440"/>
      <c r="BL17" s="440"/>
      <c r="BM17" s="441"/>
      <c r="BN17" s="405">
        <v>6655984</v>
      </c>
      <c r="BO17" s="406"/>
      <c r="BP17" s="406"/>
      <c r="BQ17" s="406"/>
      <c r="BR17" s="406"/>
      <c r="BS17" s="406"/>
      <c r="BT17" s="406"/>
      <c r="BU17" s="407"/>
      <c r="BV17" s="405">
        <v>6461769</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8"/>
      <c r="B18" s="527" t="s">
        <v>147</v>
      </c>
      <c r="C18" s="448"/>
      <c r="D18" s="448"/>
      <c r="E18" s="528"/>
      <c r="F18" s="528"/>
      <c r="G18" s="528"/>
      <c r="H18" s="528"/>
      <c r="I18" s="528"/>
      <c r="J18" s="528"/>
      <c r="K18" s="528"/>
      <c r="L18" s="529">
        <v>374.65</v>
      </c>
      <c r="M18" s="529"/>
      <c r="N18" s="529"/>
      <c r="O18" s="529"/>
      <c r="P18" s="529"/>
      <c r="Q18" s="529"/>
      <c r="R18" s="530"/>
      <c r="S18" s="530"/>
      <c r="T18" s="530"/>
      <c r="U18" s="530"/>
      <c r="V18" s="531"/>
      <c r="W18" s="423"/>
      <c r="X18" s="424"/>
      <c r="Y18" s="424"/>
      <c r="Z18" s="424"/>
      <c r="AA18" s="424"/>
      <c r="AB18" s="415"/>
      <c r="AC18" s="532">
        <v>62.2</v>
      </c>
      <c r="AD18" s="533"/>
      <c r="AE18" s="533"/>
      <c r="AF18" s="533"/>
      <c r="AG18" s="534"/>
      <c r="AH18" s="532">
        <v>61.6</v>
      </c>
      <c r="AI18" s="533"/>
      <c r="AJ18" s="533"/>
      <c r="AK18" s="533"/>
      <c r="AL18" s="535"/>
      <c r="AM18" s="434"/>
      <c r="AN18" s="435"/>
      <c r="AO18" s="435"/>
      <c r="AP18" s="435"/>
      <c r="AQ18" s="435"/>
      <c r="AR18" s="435"/>
      <c r="AS18" s="435"/>
      <c r="AT18" s="436"/>
      <c r="AU18" s="437"/>
      <c r="AV18" s="438"/>
      <c r="AW18" s="438"/>
      <c r="AX18" s="438"/>
      <c r="AY18" s="439" t="s">
        <v>148</v>
      </c>
      <c r="AZ18" s="440"/>
      <c r="BA18" s="440"/>
      <c r="BB18" s="440"/>
      <c r="BC18" s="440"/>
      <c r="BD18" s="440"/>
      <c r="BE18" s="440"/>
      <c r="BF18" s="440"/>
      <c r="BG18" s="440"/>
      <c r="BH18" s="440"/>
      <c r="BI18" s="440"/>
      <c r="BJ18" s="440"/>
      <c r="BK18" s="440"/>
      <c r="BL18" s="440"/>
      <c r="BM18" s="441"/>
      <c r="BN18" s="405">
        <v>10300696</v>
      </c>
      <c r="BO18" s="406"/>
      <c r="BP18" s="406"/>
      <c r="BQ18" s="406"/>
      <c r="BR18" s="406"/>
      <c r="BS18" s="406"/>
      <c r="BT18" s="406"/>
      <c r="BU18" s="407"/>
      <c r="BV18" s="405">
        <v>10003172</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8"/>
      <c r="B19" s="527" t="s">
        <v>149</v>
      </c>
      <c r="C19" s="448"/>
      <c r="D19" s="448"/>
      <c r="E19" s="528"/>
      <c r="F19" s="528"/>
      <c r="G19" s="528"/>
      <c r="H19" s="528"/>
      <c r="I19" s="528"/>
      <c r="J19" s="528"/>
      <c r="K19" s="528"/>
      <c r="L19" s="536">
        <v>88</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150</v>
      </c>
      <c r="AZ19" s="440"/>
      <c r="BA19" s="440"/>
      <c r="BB19" s="440"/>
      <c r="BC19" s="440"/>
      <c r="BD19" s="440"/>
      <c r="BE19" s="440"/>
      <c r="BF19" s="440"/>
      <c r="BG19" s="440"/>
      <c r="BH19" s="440"/>
      <c r="BI19" s="440"/>
      <c r="BJ19" s="440"/>
      <c r="BK19" s="440"/>
      <c r="BL19" s="440"/>
      <c r="BM19" s="441"/>
      <c r="BN19" s="405">
        <v>13918982</v>
      </c>
      <c r="BO19" s="406"/>
      <c r="BP19" s="406"/>
      <c r="BQ19" s="406"/>
      <c r="BR19" s="406"/>
      <c r="BS19" s="406"/>
      <c r="BT19" s="406"/>
      <c r="BU19" s="407"/>
      <c r="BV19" s="405">
        <v>14032233</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8"/>
      <c r="B20" s="527" t="s">
        <v>151</v>
      </c>
      <c r="C20" s="448"/>
      <c r="D20" s="448"/>
      <c r="E20" s="528"/>
      <c r="F20" s="528"/>
      <c r="G20" s="528"/>
      <c r="H20" s="528"/>
      <c r="I20" s="528"/>
      <c r="J20" s="528"/>
      <c r="K20" s="528"/>
      <c r="L20" s="536">
        <v>11720</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8"/>
      <c r="B21" s="545" t="s">
        <v>152</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2">
      <c r="A22" s="178"/>
      <c r="B22" s="575" t="s">
        <v>153</v>
      </c>
      <c r="C22" s="549"/>
      <c r="D22" s="550"/>
      <c r="E22" s="417" t="s">
        <v>1</v>
      </c>
      <c r="F22" s="422"/>
      <c r="G22" s="422"/>
      <c r="H22" s="422"/>
      <c r="I22" s="422"/>
      <c r="J22" s="422"/>
      <c r="K22" s="412"/>
      <c r="L22" s="417" t="s">
        <v>154</v>
      </c>
      <c r="M22" s="422"/>
      <c r="N22" s="422"/>
      <c r="O22" s="422"/>
      <c r="P22" s="412"/>
      <c r="Q22" s="580" t="s">
        <v>155</v>
      </c>
      <c r="R22" s="581"/>
      <c r="S22" s="581"/>
      <c r="T22" s="581"/>
      <c r="U22" s="581"/>
      <c r="V22" s="582"/>
      <c r="W22" s="548" t="s">
        <v>156</v>
      </c>
      <c r="X22" s="549"/>
      <c r="Y22" s="550"/>
      <c r="Z22" s="417" t="s">
        <v>1</v>
      </c>
      <c r="AA22" s="422"/>
      <c r="AB22" s="422"/>
      <c r="AC22" s="422"/>
      <c r="AD22" s="422"/>
      <c r="AE22" s="422"/>
      <c r="AF22" s="422"/>
      <c r="AG22" s="412"/>
      <c r="AH22" s="586" t="s">
        <v>157</v>
      </c>
      <c r="AI22" s="422"/>
      <c r="AJ22" s="422"/>
      <c r="AK22" s="422"/>
      <c r="AL22" s="412"/>
      <c r="AM22" s="586" t="s">
        <v>158</v>
      </c>
      <c r="AN22" s="587"/>
      <c r="AO22" s="587"/>
      <c r="AP22" s="587"/>
      <c r="AQ22" s="587"/>
      <c r="AR22" s="588"/>
      <c r="AS22" s="580" t="s">
        <v>155</v>
      </c>
      <c r="AT22" s="581"/>
      <c r="AU22" s="581"/>
      <c r="AV22" s="581"/>
      <c r="AW22" s="581"/>
      <c r="AX22" s="592"/>
      <c r="AY22" s="365" t="s">
        <v>159</v>
      </c>
      <c r="AZ22" s="366"/>
      <c r="BA22" s="366"/>
      <c r="BB22" s="366"/>
      <c r="BC22" s="366"/>
      <c r="BD22" s="366"/>
      <c r="BE22" s="366"/>
      <c r="BF22" s="366"/>
      <c r="BG22" s="366"/>
      <c r="BH22" s="366"/>
      <c r="BI22" s="366"/>
      <c r="BJ22" s="366"/>
      <c r="BK22" s="366"/>
      <c r="BL22" s="366"/>
      <c r="BM22" s="367"/>
      <c r="BN22" s="368">
        <v>23468791</v>
      </c>
      <c r="BO22" s="369"/>
      <c r="BP22" s="369"/>
      <c r="BQ22" s="369"/>
      <c r="BR22" s="369"/>
      <c r="BS22" s="369"/>
      <c r="BT22" s="369"/>
      <c r="BU22" s="370"/>
      <c r="BV22" s="368">
        <v>20019528</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2">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160</v>
      </c>
      <c r="AZ23" s="440"/>
      <c r="BA23" s="440"/>
      <c r="BB23" s="440"/>
      <c r="BC23" s="440"/>
      <c r="BD23" s="440"/>
      <c r="BE23" s="440"/>
      <c r="BF23" s="440"/>
      <c r="BG23" s="440"/>
      <c r="BH23" s="440"/>
      <c r="BI23" s="440"/>
      <c r="BJ23" s="440"/>
      <c r="BK23" s="440"/>
      <c r="BL23" s="440"/>
      <c r="BM23" s="441"/>
      <c r="BN23" s="405">
        <v>19992878</v>
      </c>
      <c r="BO23" s="406"/>
      <c r="BP23" s="406"/>
      <c r="BQ23" s="406"/>
      <c r="BR23" s="406"/>
      <c r="BS23" s="406"/>
      <c r="BT23" s="406"/>
      <c r="BU23" s="407"/>
      <c r="BV23" s="405">
        <v>16675269</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8"/>
      <c r="B24" s="576"/>
      <c r="C24" s="552"/>
      <c r="D24" s="553"/>
      <c r="E24" s="455" t="s">
        <v>161</v>
      </c>
      <c r="F24" s="435"/>
      <c r="G24" s="435"/>
      <c r="H24" s="435"/>
      <c r="I24" s="435"/>
      <c r="J24" s="435"/>
      <c r="K24" s="436"/>
      <c r="L24" s="456">
        <v>1</v>
      </c>
      <c r="M24" s="457"/>
      <c r="N24" s="457"/>
      <c r="O24" s="457"/>
      <c r="P24" s="499"/>
      <c r="Q24" s="456">
        <v>8300</v>
      </c>
      <c r="R24" s="457"/>
      <c r="S24" s="457"/>
      <c r="T24" s="457"/>
      <c r="U24" s="457"/>
      <c r="V24" s="499"/>
      <c r="W24" s="551"/>
      <c r="X24" s="552"/>
      <c r="Y24" s="553"/>
      <c r="Z24" s="455" t="s">
        <v>162</v>
      </c>
      <c r="AA24" s="435"/>
      <c r="AB24" s="435"/>
      <c r="AC24" s="435"/>
      <c r="AD24" s="435"/>
      <c r="AE24" s="435"/>
      <c r="AF24" s="435"/>
      <c r="AG24" s="436"/>
      <c r="AH24" s="456">
        <v>227</v>
      </c>
      <c r="AI24" s="457"/>
      <c r="AJ24" s="457"/>
      <c r="AK24" s="457"/>
      <c r="AL24" s="499"/>
      <c r="AM24" s="456">
        <v>692350</v>
      </c>
      <c r="AN24" s="457"/>
      <c r="AO24" s="457"/>
      <c r="AP24" s="457"/>
      <c r="AQ24" s="457"/>
      <c r="AR24" s="499"/>
      <c r="AS24" s="456">
        <v>3050</v>
      </c>
      <c r="AT24" s="457"/>
      <c r="AU24" s="457"/>
      <c r="AV24" s="457"/>
      <c r="AW24" s="457"/>
      <c r="AX24" s="458"/>
      <c r="AY24" s="521" t="s">
        <v>163</v>
      </c>
      <c r="AZ24" s="522"/>
      <c r="BA24" s="522"/>
      <c r="BB24" s="522"/>
      <c r="BC24" s="522"/>
      <c r="BD24" s="522"/>
      <c r="BE24" s="522"/>
      <c r="BF24" s="522"/>
      <c r="BG24" s="522"/>
      <c r="BH24" s="522"/>
      <c r="BI24" s="522"/>
      <c r="BJ24" s="522"/>
      <c r="BK24" s="522"/>
      <c r="BL24" s="522"/>
      <c r="BM24" s="523"/>
      <c r="BN24" s="405">
        <v>15821334</v>
      </c>
      <c r="BO24" s="406"/>
      <c r="BP24" s="406"/>
      <c r="BQ24" s="406"/>
      <c r="BR24" s="406"/>
      <c r="BS24" s="406"/>
      <c r="BT24" s="406"/>
      <c r="BU24" s="407"/>
      <c r="BV24" s="405">
        <v>11650898</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2">
      <c r="A25" s="178"/>
      <c r="B25" s="576"/>
      <c r="C25" s="552"/>
      <c r="D25" s="553"/>
      <c r="E25" s="455" t="s">
        <v>164</v>
      </c>
      <c r="F25" s="435"/>
      <c r="G25" s="435"/>
      <c r="H25" s="435"/>
      <c r="I25" s="435"/>
      <c r="J25" s="435"/>
      <c r="K25" s="436"/>
      <c r="L25" s="456">
        <v>1</v>
      </c>
      <c r="M25" s="457"/>
      <c r="N25" s="457"/>
      <c r="O25" s="457"/>
      <c r="P25" s="499"/>
      <c r="Q25" s="456">
        <v>6500</v>
      </c>
      <c r="R25" s="457"/>
      <c r="S25" s="457"/>
      <c r="T25" s="457"/>
      <c r="U25" s="457"/>
      <c r="V25" s="499"/>
      <c r="W25" s="551"/>
      <c r="X25" s="552"/>
      <c r="Y25" s="553"/>
      <c r="Z25" s="455" t="s">
        <v>165</v>
      </c>
      <c r="AA25" s="435"/>
      <c r="AB25" s="435"/>
      <c r="AC25" s="435"/>
      <c r="AD25" s="435"/>
      <c r="AE25" s="435"/>
      <c r="AF25" s="435"/>
      <c r="AG25" s="436"/>
      <c r="AH25" s="456" t="s">
        <v>122</v>
      </c>
      <c r="AI25" s="457"/>
      <c r="AJ25" s="457"/>
      <c r="AK25" s="457"/>
      <c r="AL25" s="499"/>
      <c r="AM25" s="456" t="s">
        <v>122</v>
      </c>
      <c r="AN25" s="457"/>
      <c r="AO25" s="457"/>
      <c r="AP25" s="457"/>
      <c r="AQ25" s="457"/>
      <c r="AR25" s="499"/>
      <c r="AS25" s="456" t="s">
        <v>122</v>
      </c>
      <c r="AT25" s="457"/>
      <c r="AU25" s="457"/>
      <c r="AV25" s="457"/>
      <c r="AW25" s="457"/>
      <c r="AX25" s="458"/>
      <c r="AY25" s="365" t="s">
        <v>166</v>
      </c>
      <c r="AZ25" s="366"/>
      <c r="BA25" s="366"/>
      <c r="BB25" s="366"/>
      <c r="BC25" s="366"/>
      <c r="BD25" s="366"/>
      <c r="BE25" s="366"/>
      <c r="BF25" s="366"/>
      <c r="BG25" s="366"/>
      <c r="BH25" s="366"/>
      <c r="BI25" s="366"/>
      <c r="BJ25" s="366"/>
      <c r="BK25" s="366"/>
      <c r="BL25" s="366"/>
      <c r="BM25" s="367"/>
      <c r="BN25" s="368">
        <v>1102120</v>
      </c>
      <c r="BO25" s="369"/>
      <c r="BP25" s="369"/>
      <c r="BQ25" s="369"/>
      <c r="BR25" s="369"/>
      <c r="BS25" s="369"/>
      <c r="BT25" s="369"/>
      <c r="BU25" s="370"/>
      <c r="BV25" s="368">
        <v>1367448</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2">
      <c r="A26" s="178"/>
      <c r="B26" s="576"/>
      <c r="C26" s="552"/>
      <c r="D26" s="553"/>
      <c r="E26" s="455" t="s">
        <v>167</v>
      </c>
      <c r="F26" s="435"/>
      <c r="G26" s="435"/>
      <c r="H26" s="435"/>
      <c r="I26" s="435"/>
      <c r="J26" s="435"/>
      <c r="K26" s="436"/>
      <c r="L26" s="456">
        <v>1</v>
      </c>
      <c r="M26" s="457"/>
      <c r="N26" s="457"/>
      <c r="O26" s="457"/>
      <c r="P26" s="499"/>
      <c r="Q26" s="456">
        <v>5800</v>
      </c>
      <c r="R26" s="457"/>
      <c r="S26" s="457"/>
      <c r="T26" s="457"/>
      <c r="U26" s="457"/>
      <c r="V26" s="499"/>
      <c r="W26" s="551"/>
      <c r="X26" s="552"/>
      <c r="Y26" s="553"/>
      <c r="Z26" s="455" t="s">
        <v>168</v>
      </c>
      <c r="AA26" s="557"/>
      <c r="AB26" s="557"/>
      <c r="AC26" s="557"/>
      <c r="AD26" s="557"/>
      <c r="AE26" s="557"/>
      <c r="AF26" s="557"/>
      <c r="AG26" s="558"/>
      <c r="AH26" s="456">
        <v>4</v>
      </c>
      <c r="AI26" s="457"/>
      <c r="AJ26" s="457"/>
      <c r="AK26" s="457"/>
      <c r="AL26" s="499"/>
      <c r="AM26" s="456">
        <v>9464</v>
      </c>
      <c r="AN26" s="457"/>
      <c r="AO26" s="457"/>
      <c r="AP26" s="457"/>
      <c r="AQ26" s="457"/>
      <c r="AR26" s="499"/>
      <c r="AS26" s="456">
        <v>2366</v>
      </c>
      <c r="AT26" s="457"/>
      <c r="AU26" s="457"/>
      <c r="AV26" s="457"/>
      <c r="AW26" s="457"/>
      <c r="AX26" s="458"/>
      <c r="AY26" s="408" t="s">
        <v>169</v>
      </c>
      <c r="AZ26" s="409"/>
      <c r="BA26" s="409"/>
      <c r="BB26" s="409"/>
      <c r="BC26" s="409"/>
      <c r="BD26" s="409"/>
      <c r="BE26" s="409"/>
      <c r="BF26" s="409"/>
      <c r="BG26" s="409"/>
      <c r="BH26" s="409"/>
      <c r="BI26" s="409"/>
      <c r="BJ26" s="409"/>
      <c r="BK26" s="409"/>
      <c r="BL26" s="409"/>
      <c r="BM26" s="410"/>
      <c r="BN26" s="405" t="s">
        <v>122</v>
      </c>
      <c r="BO26" s="406"/>
      <c r="BP26" s="406"/>
      <c r="BQ26" s="406"/>
      <c r="BR26" s="406"/>
      <c r="BS26" s="406"/>
      <c r="BT26" s="406"/>
      <c r="BU26" s="407"/>
      <c r="BV26" s="405" t="s">
        <v>122</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8"/>
      <c r="B27" s="576"/>
      <c r="C27" s="552"/>
      <c r="D27" s="553"/>
      <c r="E27" s="455" t="s">
        <v>170</v>
      </c>
      <c r="F27" s="435"/>
      <c r="G27" s="435"/>
      <c r="H27" s="435"/>
      <c r="I27" s="435"/>
      <c r="J27" s="435"/>
      <c r="K27" s="436"/>
      <c r="L27" s="456">
        <v>1</v>
      </c>
      <c r="M27" s="457"/>
      <c r="N27" s="457"/>
      <c r="O27" s="457"/>
      <c r="P27" s="499"/>
      <c r="Q27" s="456">
        <v>3700</v>
      </c>
      <c r="R27" s="457"/>
      <c r="S27" s="457"/>
      <c r="T27" s="457"/>
      <c r="U27" s="457"/>
      <c r="V27" s="499"/>
      <c r="W27" s="551"/>
      <c r="X27" s="552"/>
      <c r="Y27" s="553"/>
      <c r="Z27" s="455" t="s">
        <v>171</v>
      </c>
      <c r="AA27" s="435"/>
      <c r="AB27" s="435"/>
      <c r="AC27" s="435"/>
      <c r="AD27" s="435"/>
      <c r="AE27" s="435"/>
      <c r="AF27" s="435"/>
      <c r="AG27" s="436"/>
      <c r="AH27" s="456">
        <v>52</v>
      </c>
      <c r="AI27" s="457"/>
      <c r="AJ27" s="457"/>
      <c r="AK27" s="457"/>
      <c r="AL27" s="499"/>
      <c r="AM27" s="456">
        <v>133276</v>
      </c>
      <c r="AN27" s="457"/>
      <c r="AO27" s="457"/>
      <c r="AP27" s="457"/>
      <c r="AQ27" s="457"/>
      <c r="AR27" s="499"/>
      <c r="AS27" s="456">
        <v>2563</v>
      </c>
      <c r="AT27" s="457"/>
      <c r="AU27" s="457"/>
      <c r="AV27" s="457"/>
      <c r="AW27" s="457"/>
      <c r="AX27" s="458"/>
      <c r="AY27" s="500" t="s">
        <v>172</v>
      </c>
      <c r="AZ27" s="501"/>
      <c r="BA27" s="501"/>
      <c r="BB27" s="501"/>
      <c r="BC27" s="501"/>
      <c r="BD27" s="501"/>
      <c r="BE27" s="501"/>
      <c r="BF27" s="501"/>
      <c r="BG27" s="501"/>
      <c r="BH27" s="501"/>
      <c r="BI27" s="501"/>
      <c r="BJ27" s="501"/>
      <c r="BK27" s="501"/>
      <c r="BL27" s="501"/>
      <c r="BM27" s="502"/>
      <c r="BN27" s="524" t="s">
        <v>122</v>
      </c>
      <c r="BO27" s="525"/>
      <c r="BP27" s="525"/>
      <c r="BQ27" s="525"/>
      <c r="BR27" s="525"/>
      <c r="BS27" s="525"/>
      <c r="BT27" s="525"/>
      <c r="BU27" s="526"/>
      <c r="BV27" s="524" t="s">
        <v>122</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2">
      <c r="A28" s="178"/>
      <c r="B28" s="576"/>
      <c r="C28" s="552"/>
      <c r="D28" s="553"/>
      <c r="E28" s="455" t="s">
        <v>173</v>
      </c>
      <c r="F28" s="435"/>
      <c r="G28" s="435"/>
      <c r="H28" s="435"/>
      <c r="I28" s="435"/>
      <c r="J28" s="435"/>
      <c r="K28" s="436"/>
      <c r="L28" s="456">
        <v>1</v>
      </c>
      <c r="M28" s="457"/>
      <c r="N28" s="457"/>
      <c r="O28" s="457"/>
      <c r="P28" s="499"/>
      <c r="Q28" s="456">
        <v>3200</v>
      </c>
      <c r="R28" s="457"/>
      <c r="S28" s="457"/>
      <c r="T28" s="457"/>
      <c r="U28" s="457"/>
      <c r="V28" s="499"/>
      <c r="W28" s="551"/>
      <c r="X28" s="552"/>
      <c r="Y28" s="553"/>
      <c r="Z28" s="455" t="s">
        <v>174</v>
      </c>
      <c r="AA28" s="435"/>
      <c r="AB28" s="435"/>
      <c r="AC28" s="435"/>
      <c r="AD28" s="435"/>
      <c r="AE28" s="435"/>
      <c r="AF28" s="435"/>
      <c r="AG28" s="436"/>
      <c r="AH28" s="456" t="s">
        <v>122</v>
      </c>
      <c r="AI28" s="457"/>
      <c r="AJ28" s="457"/>
      <c r="AK28" s="457"/>
      <c r="AL28" s="499"/>
      <c r="AM28" s="456" t="s">
        <v>122</v>
      </c>
      <c r="AN28" s="457"/>
      <c r="AO28" s="457"/>
      <c r="AP28" s="457"/>
      <c r="AQ28" s="457"/>
      <c r="AR28" s="499"/>
      <c r="AS28" s="456" t="s">
        <v>122</v>
      </c>
      <c r="AT28" s="457"/>
      <c r="AU28" s="457"/>
      <c r="AV28" s="457"/>
      <c r="AW28" s="457"/>
      <c r="AX28" s="458"/>
      <c r="AY28" s="559" t="s">
        <v>175</v>
      </c>
      <c r="AZ28" s="560"/>
      <c r="BA28" s="560"/>
      <c r="BB28" s="561"/>
      <c r="BC28" s="365" t="s">
        <v>46</v>
      </c>
      <c r="BD28" s="366"/>
      <c r="BE28" s="366"/>
      <c r="BF28" s="366"/>
      <c r="BG28" s="366"/>
      <c r="BH28" s="366"/>
      <c r="BI28" s="366"/>
      <c r="BJ28" s="366"/>
      <c r="BK28" s="366"/>
      <c r="BL28" s="366"/>
      <c r="BM28" s="367"/>
      <c r="BN28" s="368">
        <v>3906830</v>
      </c>
      <c r="BO28" s="369"/>
      <c r="BP28" s="369"/>
      <c r="BQ28" s="369"/>
      <c r="BR28" s="369"/>
      <c r="BS28" s="369"/>
      <c r="BT28" s="369"/>
      <c r="BU28" s="370"/>
      <c r="BV28" s="368">
        <v>4051830</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2">
      <c r="A29" s="178"/>
      <c r="B29" s="576"/>
      <c r="C29" s="552"/>
      <c r="D29" s="553"/>
      <c r="E29" s="455" t="s">
        <v>176</v>
      </c>
      <c r="F29" s="435"/>
      <c r="G29" s="435"/>
      <c r="H29" s="435"/>
      <c r="I29" s="435"/>
      <c r="J29" s="435"/>
      <c r="K29" s="436"/>
      <c r="L29" s="456">
        <v>14</v>
      </c>
      <c r="M29" s="457"/>
      <c r="N29" s="457"/>
      <c r="O29" s="457"/>
      <c r="P29" s="499"/>
      <c r="Q29" s="456">
        <v>3000</v>
      </c>
      <c r="R29" s="457"/>
      <c r="S29" s="457"/>
      <c r="T29" s="457"/>
      <c r="U29" s="457"/>
      <c r="V29" s="499"/>
      <c r="W29" s="554"/>
      <c r="X29" s="555"/>
      <c r="Y29" s="556"/>
      <c r="Z29" s="455" t="s">
        <v>177</v>
      </c>
      <c r="AA29" s="435"/>
      <c r="AB29" s="435"/>
      <c r="AC29" s="435"/>
      <c r="AD29" s="435"/>
      <c r="AE29" s="435"/>
      <c r="AF29" s="435"/>
      <c r="AG29" s="436"/>
      <c r="AH29" s="456">
        <v>279</v>
      </c>
      <c r="AI29" s="457"/>
      <c r="AJ29" s="457"/>
      <c r="AK29" s="457"/>
      <c r="AL29" s="499"/>
      <c r="AM29" s="456">
        <v>825626</v>
      </c>
      <c r="AN29" s="457"/>
      <c r="AO29" s="457"/>
      <c r="AP29" s="457"/>
      <c r="AQ29" s="457"/>
      <c r="AR29" s="499"/>
      <c r="AS29" s="456">
        <v>2959</v>
      </c>
      <c r="AT29" s="457"/>
      <c r="AU29" s="457"/>
      <c r="AV29" s="457"/>
      <c r="AW29" s="457"/>
      <c r="AX29" s="458"/>
      <c r="AY29" s="562"/>
      <c r="AZ29" s="563"/>
      <c r="BA29" s="563"/>
      <c r="BB29" s="564"/>
      <c r="BC29" s="439" t="s">
        <v>178</v>
      </c>
      <c r="BD29" s="440"/>
      <c r="BE29" s="440"/>
      <c r="BF29" s="440"/>
      <c r="BG29" s="440"/>
      <c r="BH29" s="440"/>
      <c r="BI29" s="440"/>
      <c r="BJ29" s="440"/>
      <c r="BK29" s="440"/>
      <c r="BL29" s="440"/>
      <c r="BM29" s="441"/>
      <c r="BN29" s="405">
        <v>877302</v>
      </c>
      <c r="BO29" s="406"/>
      <c r="BP29" s="406"/>
      <c r="BQ29" s="406"/>
      <c r="BR29" s="406"/>
      <c r="BS29" s="406"/>
      <c r="BT29" s="406"/>
      <c r="BU29" s="407"/>
      <c r="BV29" s="405">
        <v>767696</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179</v>
      </c>
      <c r="X30" s="573"/>
      <c r="Y30" s="573"/>
      <c r="Z30" s="573"/>
      <c r="AA30" s="573"/>
      <c r="AB30" s="573"/>
      <c r="AC30" s="573"/>
      <c r="AD30" s="573"/>
      <c r="AE30" s="573"/>
      <c r="AF30" s="573"/>
      <c r="AG30" s="574"/>
      <c r="AH30" s="532">
        <v>96.7</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48</v>
      </c>
      <c r="BD30" s="522"/>
      <c r="BE30" s="522"/>
      <c r="BF30" s="522"/>
      <c r="BG30" s="522"/>
      <c r="BH30" s="522"/>
      <c r="BI30" s="522"/>
      <c r="BJ30" s="522"/>
      <c r="BK30" s="522"/>
      <c r="BL30" s="522"/>
      <c r="BM30" s="523"/>
      <c r="BN30" s="524">
        <v>1462410</v>
      </c>
      <c r="BO30" s="525"/>
      <c r="BP30" s="525"/>
      <c r="BQ30" s="525"/>
      <c r="BR30" s="525"/>
      <c r="BS30" s="525"/>
      <c r="BT30" s="525"/>
      <c r="BU30" s="526"/>
      <c r="BV30" s="524">
        <v>1784895</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68" t="s">
        <v>180</v>
      </c>
      <c r="D32" s="568"/>
      <c r="E32" s="568"/>
      <c r="F32" s="568"/>
      <c r="G32" s="568"/>
      <c r="H32" s="568"/>
      <c r="I32" s="568"/>
      <c r="J32" s="568"/>
      <c r="K32" s="568"/>
      <c r="L32" s="568"/>
      <c r="M32" s="568"/>
      <c r="N32" s="568"/>
      <c r="O32" s="568"/>
      <c r="P32" s="568"/>
      <c r="Q32" s="568"/>
      <c r="R32" s="568"/>
      <c r="S32" s="568"/>
      <c r="U32" s="409" t="s">
        <v>181</v>
      </c>
      <c r="V32" s="409"/>
      <c r="W32" s="409"/>
      <c r="X32" s="409"/>
      <c r="Y32" s="409"/>
      <c r="Z32" s="409"/>
      <c r="AA32" s="409"/>
      <c r="AB32" s="409"/>
      <c r="AC32" s="409"/>
      <c r="AD32" s="409"/>
      <c r="AE32" s="409"/>
      <c r="AF32" s="409"/>
      <c r="AG32" s="409"/>
      <c r="AH32" s="409"/>
      <c r="AI32" s="409"/>
      <c r="AJ32" s="409"/>
      <c r="AK32" s="409"/>
      <c r="AM32" s="409" t="s">
        <v>182</v>
      </c>
      <c r="AN32" s="409"/>
      <c r="AO32" s="409"/>
      <c r="AP32" s="409"/>
      <c r="AQ32" s="409"/>
      <c r="AR32" s="409"/>
      <c r="AS32" s="409"/>
      <c r="AT32" s="409"/>
      <c r="AU32" s="409"/>
      <c r="AV32" s="409"/>
      <c r="AW32" s="409"/>
      <c r="AX32" s="409"/>
      <c r="AY32" s="409"/>
      <c r="AZ32" s="409"/>
      <c r="BA32" s="409"/>
      <c r="BB32" s="409"/>
      <c r="BC32" s="409"/>
      <c r="BE32" s="409" t="s">
        <v>183</v>
      </c>
      <c r="BF32" s="409"/>
      <c r="BG32" s="409"/>
      <c r="BH32" s="409"/>
      <c r="BI32" s="409"/>
      <c r="BJ32" s="409"/>
      <c r="BK32" s="409"/>
      <c r="BL32" s="409"/>
      <c r="BM32" s="409"/>
      <c r="BN32" s="409"/>
      <c r="BO32" s="409"/>
      <c r="BP32" s="409"/>
      <c r="BQ32" s="409"/>
      <c r="BR32" s="409"/>
      <c r="BS32" s="409"/>
      <c r="BT32" s="409"/>
      <c r="BU32" s="409"/>
      <c r="BW32" s="409" t="s">
        <v>184</v>
      </c>
      <c r="BX32" s="409"/>
      <c r="BY32" s="409"/>
      <c r="BZ32" s="409"/>
      <c r="CA32" s="409"/>
      <c r="CB32" s="409"/>
      <c r="CC32" s="409"/>
      <c r="CD32" s="409"/>
      <c r="CE32" s="409"/>
      <c r="CF32" s="409"/>
      <c r="CG32" s="409"/>
      <c r="CH32" s="409"/>
      <c r="CI32" s="409"/>
      <c r="CJ32" s="409"/>
      <c r="CK32" s="409"/>
      <c r="CL32" s="409"/>
      <c r="CM32" s="409"/>
      <c r="CO32" s="409" t="s">
        <v>185</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2">
      <c r="A33" s="178"/>
      <c r="B33" s="202"/>
      <c r="C33" s="429" t="s">
        <v>186</v>
      </c>
      <c r="D33" s="429"/>
      <c r="E33" s="394" t="s">
        <v>187</v>
      </c>
      <c r="F33" s="394"/>
      <c r="G33" s="394"/>
      <c r="H33" s="394"/>
      <c r="I33" s="394"/>
      <c r="J33" s="394"/>
      <c r="K33" s="394"/>
      <c r="L33" s="394"/>
      <c r="M33" s="394"/>
      <c r="N33" s="394"/>
      <c r="O33" s="394"/>
      <c r="P33" s="394"/>
      <c r="Q33" s="394"/>
      <c r="R33" s="394"/>
      <c r="S33" s="394"/>
      <c r="T33" s="203"/>
      <c r="U33" s="429" t="s">
        <v>186</v>
      </c>
      <c r="V33" s="429"/>
      <c r="W33" s="394" t="s">
        <v>187</v>
      </c>
      <c r="X33" s="394"/>
      <c r="Y33" s="394"/>
      <c r="Z33" s="394"/>
      <c r="AA33" s="394"/>
      <c r="AB33" s="394"/>
      <c r="AC33" s="394"/>
      <c r="AD33" s="394"/>
      <c r="AE33" s="394"/>
      <c r="AF33" s="394"/>
      <c r="AG33" s="394"/>
      <c r="AH33" s="394"/>
      <c r="AI33" s="394"/>
      <c r="AJ33" s="394"/>
      <c r="AK33" s="394"/>
      <c r="AL33" s="203"/>
      <c r="AM33" s="429" t="s">
        <v>186</v>
      </c>
      <c r="AN33" s="429"/>
      <c r="AO33" s="394" t="s">
        <v>187</v>
      </c>
      <c r="AP33" s="394"/>
      <c r="AQ33" s="394"/>
      <c r="AR33" s="394"/>
      <c r="AS33" s="394"/>
      <c r="AT33" s="394"/>
      <c r="AU33" s="394"/>
      <c r="AV33" s="394"/>
      <c r="AW33" s="394"/>
      <c r="AX33" s="394"/>
      <c r="AY33" s="394"/>
      <c r="AZ33" s="394"/>
      <c r="BA33" s="394"/>
      <c r="BB33" s="394"/>
      <c r="BC33" s="394"/>
      <c r="BD33" s="204"/>
      <c r="BE33" s="394" t="s">
        <v>188</v>
      </c>
      <c r="BF33" s="394"/>
      <c r="BG33" s="394" t="s">
        <v>189</v>
      </c>
      <c r="BH33" s="394"/>
      <c r="BI33" s="394"/>
      <c r="BJ33" s="394"/>
      <c r="BK33" s="394"/>
      <c r="BL33" s="394"/>
      <c r="BM33" s="394"/>
      <c r="BN33" s="394"/>
      <c r="BO33" s="394"/>
      <c r="BP33" s="394"/>
      <c r="BQ33" s="394"/>
      <c r="BR33" s="394"/>
      <c r="BS33" s="394"/>
      <c r="BT33" s="394"/>
      <c r="BU33" s="394"/>
      <c r="BV33" s="204"/>
      <c r="BW33" s="429" t="s">
        <v>188</v>
      </c>
      <c r="BX33" s="429"/>
      <c r="BY33" s="394" t="s">
        <v>190</v>
      </c>
      <c r="BZ33" s="394"/>
      <c r="CA33" s="394"/>
      <c r="CB33" s="394"/>
      <c r="CC33" s="394"/>
      <c r="CD33" s="394"/>
      <c r="CE33" s="394"/>
      <c r="CF33" s="394"/>
      <c r="CG33" s="394"/>
      <c r="CH33" s="394"/>
      <c r="CI33" s="394"/>
      <c r="CJ33" s="394"/>
      <c r="CK33" s="394"/>
      <c r="CL33" s="394"/>
      <c r="CM33" s="394"/>
      <c r="CN33" s="203"/>
      <c r="CO33" s="429" t="s">
        <v>186</v>
      </c>
      <c r="CP33" s="429"/>
      <c r="CQ33" s="394" t="s">
        <v>191</v>
      </c>
      <c r="CR33" s="394"/>
      <c r="CS33" s="394"/>
      <c r="CT33" s="394"/>
      <c r="CU33" s="394"/>
      <c r="CV33" s="394"/>
      <c r="CW33" s="394"/>
      <c r="CX33" s="394"/>
      <c r="CY33" s="394"/>
      <c r="CZ33" s="394"/>
      <c r="DA33" s="394"/>
      <c r="DB33" s="394"/>
      <c r="DC33" s="394"/>
      <c r="DD33" s="394"/>
      <c r="DE33" s="394"/>
      <c r="DF33" s="203"/>
      <c r="DG33" s="594" t="s">
        <v>192</v>
      </c>
      <c r="DH33" s="594"/>
      <c r="DI33" s="205"/>
    </row>
    <row r="34" spans="1:113" ht="32.25" customHeight="1" x14ac:dyDescent="0.2">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2</v>
      </c>
      <c r="V34" s="595"/>
      <c r="W34" s="596" t="str">
        <f>IF('各会計、関係団体の財政状況及び健全化判断比率'!B28="","",'各会計、関係団体の財政状況及び健全化判断比率'!B28)</f>
        <v>国民健康保険特別会計（事業勘定）</v>
      </c>
      <c r="X34" s="596"/>
      <c r="Y34" s="596"/>
      <c r="Z34" s="596"/>
      <c r="AA34" s="596"/>
      <c r="AB34" s="596"/>
      <c r="AC34" s="596"/>
      <c r="AD34" s="596"/>
      <c r="AE34" s="596"/>
      <c r="AF34" s="596"/>
      <c r="AG34" s="596"/>
      <c r="AH34" s="596"/>
      <c r="AI34" s="596"/>
      <c r="AJ34" s="596"/>
      <c r="AK34" s="596"/>
      <c r="AL34" s="178"/>
      <c r="AM34" s="595">
        <f>IF(AO34="","",MAX(C34:D43,U34:V43)+1)</f>
        <v>5</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78"/>
      <c r="BE34" s="595">
        <f>IF(BG34="","",MAX(C34:D43,U34:V43,AM34:AN43)+1)</f>
        <v>7</v>
      </c>
      <c r="BF34" s="595"/>
      <c r="BG34" s="596" t="str">
        <f>IF('各会計、関係団体の財政状況及び健全化判断比率'!B33="","",'各会計、関係団体の財政状況及び健全化判断比率'!B33)</f>
        <v>農業集落排水事業特別会計</v>
      </c>
      <c r="BH34" s="596"/>
      <c r="BI34" s="596"/>
      <c r="BJ34" s="596"/>
      <c r="BK34" s="596"/>
      <c r="BL34" s="596"/>
      <c r="BM34" s="596"/>
      <c r="BN34" s="596"/>
      <c r="BO34" s="596"/>
      <c r="BP34" s="596"/>
      <c r="BQ34" s="596"/>
      <c r="BR34" s="596"/>
      <c r="BS34" s="596"/>
      <c r="BT34" s="596"/>
      <c r="BU34" s="596"/>
      <c r="BV34" s="178"/>
      <c r="BW34" s="595">
        <f>IF(BY34="","",MAX(C34:D43,U34:V43,AM34:AN43,BE34:BF43)+1)</f>
        <v>9</v>
      </c>
      <c r="BX34" s="595"/>
      <c r="BY34" s="596" t="str">
        <f>IF('各会計、関係団体の財政状況及び健全化判断比率'!B68="","",'各会計、関係団体の財政状況及び健全化判断比率'!B68)</f>
        <v>西濃環境整備組合</v>
      </c>
      <c r="BZ34" s="596"/>
      <c r="CA34" s="596"/>
      <c r="CB34" s="596"/>
      <c r="CC34" s="596"/>
      <c r="CD34" s="596"/>
      <c r="CE34" s="596"/>
      <c r="CF34" s="596"/>
      <c r="CG34" s="596"/>
      <c r="CH34" s="596"/>
      <c r="CI34" s="596"/>
      <c r="CJ34" s="596"/>
      <c r="CK34" s="596"/>
      <c r="CL34" s="596"/>
      <c r="CM34" s="596"/>
      <c r="CN34" s="178"/>
      <c r="CO34" s="595">
        <f>IF(CQ34="","",MAX(C34:D43,U34:V43,AM34:AN43,BE34:BF43,BW34:BX43)+1)</f>
        <v>18</v>
      </c>
      <c r="CP34" s="595"/>
      <c r="CQ34" s="596" t="str">
        <f>IF('各会計、関係団体の財政状況及び健全化判断比率'!BS7="","",'各会計、関係団体の財政状況及び健全化判断比率'!BS7)</f>
        <v>樽見鉄道株式会社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2">
      <c r="A35" s="178"/>
      <c r="B35" s="202"/>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78"/>
      <c r="U35" s="595">
        <f>IF(W35="","",U34+1)</f>
        <v>3</v>
      </c>
      <c r="V35" s="595"/>
      <c r="W35" s="596" t="str">
        <f>IF('各会計、関係団体の財政状況及び健全化判断比率'!B29="","",'各会計、関係団体の財政状況及び健全化判断比率'!B29)</f>
        <v>国民健康保険特別会計（施設勘定）</v>
      </c>
      <c r="X35" s="596"/>
      <c r="Y35" s="596"/>
      <c r="Z35" s="596"/>
      <c r="AA35" s="596"/>
      <c r="AB35" s="596"/>
      <c r="AC35" s="596"/>
      <c r="AD35" s="596"/>
      <c r="AE35" s="596"/>
      <c r="AF35" s="596"/>
      <c r="AG35" s="596"/>
      <c r="AH35" s="596"/>
      <c r="AI35" s="596"/>
      <c r="AJ35" s="596"/>
      <c r="AK35" s="596"/>
      <c r="AL35" s="178"/>
      <c r="AM35" s="595">
        <f t="shared" ref="AM35:AM43" si="0">IF(AO35="","",AM34+1)</f>
        <v>6</v>
      </c>
      <c r="AN35" s="595"/>
      <c r="AO35" s="596" t="str">
        <f>IF('各会計、関係団体の財政状況及び健全化判断比率'!B32="","",'各会計、関係団体の財政状況及び健全化判断比率'!B32)</f>
        <v>下水道事業会計</v>
      </c>
      <c r="AP35" s="596"/>
      <c r="AQ35" s="596"/>
      <c r="AR35" s="596"/>
      <c r="AS35" s="596"/>
      <c r="AT35" s="596"/>
      <c r="AU35" s="596"/>
      <c r="AV35" s="596"/>
      <c r="AW35" s="596"/>
      <c r="AX35" s="596"/>
      <c r="AY35" s="596"/>
      <c r="AZ35" s="596"/>
      <c r="BA35" s="596"/>
      <c r="BB35" s="596"/>
      <c r="BC35" s="596"/>
      <c r="BD35" s="178"/>
      <c r="BE35" s="595">
        <f t="shared" ref="BE35:BE43" si="1">IF(BG35="","",BE34+1)</f>
        <v>8</v>
      </c>
      <c r="BF35" s="595"/>
      <c r="BG35" s="596" t="str">
        <f>IF('各会計、関係団体の財政状況及び健全化判断比率'!B34="","",'各会計、関係団体の財政状況及び健全化判断比率'!B34)</f>
        <v>企業用地造成事業特別会計</v>
      </c>
      <c r="BH35" s="596"/>
      <c r="BI35" s="596"/>
      <c r="BJ35" s="596"/>
      <c r="BK35" s="596"/>
      <c r="BL35" s="596"/>
      <c r="BM35" s="596"/>
      <c r="BN35" s="596"/>
      <c r="BO35" s="596"/>
      <c r="BP35" s="596"/>
      <c r="BQ35" s="596"/>
      <c r="BR35" s="596"/>
      <c r="BS35" s="596"/>
      <c r="BT35" s="596"/>
      <c r="BU35" s="596"/>
      <c r="BV35" s="178"/>
      <c r="BW35" s="595">
        <f t="shared" ref="BW35:BW43" si="2">IF(BY35="","",BW34+1)</f>
        <v>10</v>
      </c>
      <c r="BX35" s="595"/>
      <c r="BY35" s="596" t="str">
        <f>IF('各会計、関係団体の財政状況及び健全化判断比率'!B69="","",'各会計、関係団体の財政状況及び健全化判断比率'!B69)</f>
        <v>もとす広域連合（一般会計）</v>
      </c>
      <c r="BZ35" s="596"/>
      <c r="CA35" s="596"/>
      <c r="CB35" s="596"/>
      <c r="CC35" s="596"/>
      <c r="CD35" s="596"/>
      <c r="CE35" s="596"/>
      <c r="CF35" s="596"/>
      <c r="CG35" s="596"/>
      <c r="CH35" s="596"/>
      <c r="CI35" s="596"/>
      <c r="CJ35" s="596"/>
      <c r="CK35" s="596"/>
      <c r="CL35" s="596"/>
      <c r="CM35" s="596"/>
      <c r="CN35" s="178"/>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2">
      <c r="A36" s="178"/>
      <c r="B36" s="202"/>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8"/>
      <c r="U36" s="595">
        <f t="shared" ref="U36:U43" si="4">IF(W36="","",U35+1)</f>
        <v>4</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8"/>
      <c r="AM36" s="595" t="str">
        <f t="shared" si="0"/>
        <v/>
      </c>
      <c r="AN36" s="595"/>
      <c r="AO36" s="596"/>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11</v>
      </c>
      <c r="BX36" s="595"/>
      <c r="BY36" s="596" t="str">
        <f>IF('各会計、関係団体の財政状況及び健全化判断比率'!B70="","",'各会計、関係団体の財政状況及び健全化判断比率'!B70)</f>
        <v>もとす広域連合（老人福祉施設特別会計）</v>
      </c>
      <c r="BZ36" s="596"/>
      <c r="CA36" s="596"/>
      <c r="CB36" s="596"/>
      <c r="CC36" s="596"/>
      <c r="CD36" s="596"/>
      <c r="CE36" s="596"/>
      <c r="CF36" s="596"/>
      <c r="CG36" s="596"/>
      <c r="CH36" s="596"/>
      <c r="CI36" s="596"/>
      <c r="CJ36" s="596"/>
      <c r="CK36" s="596"/>
      <c r="CL36" s="596"/>
      <c r="CM36" s="596"/>
      <c r="CN36" s="178"/>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2">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12</v>
      </c>
      <c r="BX37" s="595"/>
      <c r="BY37" s="596" t="str">
        <f>IF('各会計、関係団体の財政状況及び健全化判断比率'!B71="","",'各会計、関係団体の財政状況及び健全化判断比率'!B71)</f>
        <v>もとす広域連合（介護保険特別会計）</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2">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f t="shared" si="2"/>
        <v>13</v>
      </c>
      <c r="BX38" s="595"/>
      <c r="BY38" s="596" t="str">
        <f>IF('各会計、関係団体の財政状況及び健全化判断比率'!B72="","",'各会計、関係団体の財政状況及び健全化判断比率'!B72)</f>
        <v>岐阜県市町村会館組合</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2">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f t="shared" si="2"/>
        <v>14</v>
      </c>
      <c r="BX39" s="595"/>
      <c r="BY39" s="596" t="str">
        <f>IF('各会計、関係団体の財政状況及び健全化判断比率'!B73="","",'各会計、関係団体の財政状況及び健全化判断比率'!B73)</f>
        <v>岐阜地域児童発達支援センター組合</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2">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f t="shared" si="2"/>
        <v>15</v>
      </c>
      <c r="BX40" s="595"/>
      <c r="BY40" s="596" t="str">
        <f>IF('各会計、関係団体の財政状況及び健全化判断比率'!B74="","",'各会計、関係団体の財政状況及び健全化判断比率'!B74)</f>
        <v>岐阜県市町村職員退職手当組合</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2">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f t="shared" si="2"/>
        <v>16</v>
      </c>
      <c r="BX41" s="595"/>
      <c r="BY41" s="596" t="str">
        <f>IF('各会計、関係団体の財政状況及び健全化判断比率'!B75="","",'各会計、関係団体の財政状況及び健全化判断比率'!B75)</f>
        <v>岐阜県後期高齢者医療広域連合（一般会計）</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2">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f t="shared" si="2"/>
        <v>17</v>
      </c>
      <c r="BX42" s="595"/>
      <c r="BY42" s="596" t="str">
        <f>IF('各会計、関係団体の財政状況及び健全化判断比率'!B76="","",'各会計、関係団体の財政状況及び健全化判断比率'!B76)</f>
        <v>岐阜県後期高齢者医療広域連合（特別会計）</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2">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598" t="s">
        <v>194</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2">
      <c r="E47" s="598" t="s">
        <v>195</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2">
      <c r="E48" s="598" t="s">
        <v>196</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2">
      <c r="E49" s="599" t="s">
        <v>197</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2">
      <c r="E50" s="598" t="s">
        <v>198</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2">
      <c r="E51" s="598" t="s">
        <v>199</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2">
      <c r="E52" s="598" t="s">
        <v>200</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2">
      <c r="E53" s="598" t="s">
        <v>201</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2"/>
    <row r="55" spans="5:113" x14ac:dyDescent="0.2"/>
    <row r="56" spans="5:113" x14ac:dyDescent="0.2"/>
  </sheetData>
  <sheetProtection algorithmName="SHA-512" hashValue="71sRN7Ot8YS7oKPLXvqHF7hdtHEl0EcFdmxe6lnaYkXdd3b78ZtFINf9aN24J+nV0fUXjK5AN2qDqPSJ+mDAAw==" saltValue="Vd4Wh1Cwge19PW+Cwtiu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9" t="s">
        <v>536</v>
      </c>
      <c r="D34" s="1149"/>
      <c r="E34" s="1150"/>
      <c r="F34" s="32">
        <v>8.35</v>
      </c>
      <c r="G34" s="33">
        <v>6.9</v>
      </c>
      <c r="H34" s="33">
        <v>9.98</v>
      </c>
      <c r="I34" s="33">
        <v>7.9</v>
      </c>
      <c r="J34" s="34">
        <v>3.8</v>
      </c>
      <c r="K34" s="22"/>
      <c r="L34" s="22"/>
      <c r="M34" s="22"/>
      <c r="N34" s="22"/>
      <c r="O34" s="22"/>
      <c r="P34" s="22"/>
    </row>
    <row r="35" spans="1:16" ht="39" customHeight="1" x14ac:dyDescent="0.2">
      <c r="A35" s="22"/>
      <c r="B35" s="35"/>
      <c r="C35" s="1143" t="s">
        <v>537</v>
      </c>
      <c r="D35" s="1144"/>
      <c r="E35" s="1145"/>
      <c r="F35" s="36">
        <v>7.52</v>
      </c>
      <c r="G35" s="37">
        <v>6.74</v>
      </c>
      <c r="H35" s="37">
        <v>6.01</v>
      </c>
      <c r="I35" s="37">
        <v>3.81</v>
      </c>
      <c r="J35" s="38">
        <v>3.43</v>
      </c>
      <c r="K35" s="22"/>
      <c r="L35" s="22"/>
      <c r="M35" s="22"/>
      <c r="N35" s="22"/>
      <c r="O35" s="22"/>
      <c r="P35" s="22"/>
    </row>
    <row r="36" spans="1:16" ht="39" customHeight="1" x14ac:dyDescent="0.2">
      <c r="A36" s="22"/>
      <c r="B36" s="35"/>
      <c r="C36" s="1143" t="s">
        <v>538</v>
      </c>
      <c r="D36" s="1144"/>
      <c r="E36" s="1145"/>
      <c r="F36" s="36" t="s">
        <v>489</v>
      </c>
      <c r="G36" s="37">
        <v>0.61</v>
      </c>
      <c r="H36" s="37">
        <v>0.92</v>
      </c>
      <c r="I36" s="37">
        <v>1.1499999999999999</v>
      </c>
      <c r="J36" s="38">
        <v>1.39</v>
      </c>
      <c r="K36" s="22"/>
      <c r="L36" s="22"/>
      <c r="M36" s="22"/>
      <c r="N36" s="22"/>
      <c r="O36" s="22"/>
      <c r="P36" s="22"/>
    </row>
    <row r="37" spans="1:16" ht="39" customHeight="1" x14ac:dyDescent="0.2">
      <c r="A37" s="22"/>
      <c r="B37" s="35"/>
      <c r="C37" s="1143" t="s">
        <v>539</v>
      </c>
      <c r="D37" s="1144"/>
      <c r="E37" s="1145"/>
      <c r="F37" s="36">
        <v>0.2</v>
      </c>
      <c r="G37" s="37">
        <v>0.27</v>
      </c>
      <c r="H37" s="37">
        <v>0.15</v>
      </c>
      <c r="I37" s="37">
        <v>0.2</v>
      </c>
      <c r="J37" s="38">
        <v>0.83</v>
      </c>
      <c r="K37" s="22"/>
      <c r="L37" s="22"/>
      <c r="M37" s="22"/>
      <c r="N37" s="22"/>
      <c r="O37" s="22"/>
      <c r="P37" s="22"/>
    </row>
    <row r="38" spans="1:16" ht="39" customHeight="1" x14ac:dyDescent="0.2">
      <c r="A38" s="22"/>
      <c r="B38" s="35"/>
      <c r="C38" s="1143" t="s">
        <v>540</v>
      </c>
      <c r="D38" s="1144"/>
      <c r="E38" s="1145"/>
      <c r="F38" s="36">
        <v>1</v>
      </c>
      <c r="G38" s="37">
        <v>1.07</v>
      </c>
      <c r="H38" s="37">
        <v>1.4</v>
      </c>
      <c r="I38" s="37">
        <v>0.92</v>
      </c>
      <c r="J38" s="38">
        <v>0.48</v>
      </c>
      <c r="K38" s="22"/>
      <c r="L38" s="22"/>
      <c r="M38" s="22"/>
      <c r="N38" s="22"/>
      <c r="O38" s="22"/>
      <c r="P38" s="22"/>
    </row>
    <row r="39" spans="1:16" ht="39" customHeight="1" x14ac:dyDescent="0.2">
      <c r="A39" s="22"/>
      <c r="B39" s="35"/>
      <c r="C39" s="1143" t="s">
        <v>541</v>
      </c>
      <c r="D39" s="1144"/>
      <c r="E39" s="1145"/>
      <c r="F39" s="36">
        <v>7.0000000000000007E-2</v>
      </c>
      <c r="G39" s="37">
        <v>0.1</v>
      </c>
      <c r="H39" s="37">
        <v>0.12</v>
      </c>
      <c r="I39" s="37">
        <v>0.03</v>
      </c>
      <c r="J39" s="38">
        <v>0.11</v>
      </c>
      <c r="K39" s="22"/>
      <c r="L39" s="22"/>
      <c r="M39" s="22"/>
      <c r="N39" s="22"/>
      <c r="O39" s="22"/>
      <c r="P39" s="22"/>
    </row>
    <row r="40" spans="1:16" ht="39" customHeight="1" x14ac:dyDescent="0.2">
      <c r="A40" s="22"/>
      <c r="B40" s="35"/>
      <c r="C40" s="1143" t="s">
        <v>542</v>
      </c>
      <c r="D40" s="1144"/>
      <c r="E40" s="1145"/>
      <c r="F40" s="36">
        <v>0.04</v>
      </c>
      <c r="G40" s="37">
        <v>0.03</v>
      </c>
      <c r="H40" s="37">
        <v>0.01</v>
      </c>
      <c r="I40" s="37">
        <v>0.04</v>
      </c>
      <c r="J40" s="38">
        <v>0.05</v>
      </c>
      <c r="K40" s="22"/>
      <c r="L40" s="22"/>
      <c r="M40" s="22"/>
      <c r="N40" s="22"/>
      <c r="O40" s="22"/>
      <c r="P40" s="22"/>
    </row>
    <row r="41" spans="1:16" ht="39" customHeight="1" x14ac:dyDescent="0.2">
      <c r="A41" s="22"/>
      <c r="B41" s="35"/>
      <c r="C41" s="1143" t="s">
        <v>543</v>
      </c>
      <c r="D41" s="1144"/>
      <c r="E41" s="1145"/>
      <c r="F41" s="36">
        <v>0</v>
      </c>
      <c r="G41" s="37">
        <v>0</v>
      </c>
      <c r="H41" s="37">
        <v>0</v>
      </c>
      <c r="I41" s="37">
        <v>0</v>
      </c>
      <c r="J41" s="38">
        <v>0</v>
      </c>
      <c r="K41" s="22"/>
      <c r="L41" s="22"/>
      <c r="M41" s="22"/>
      <c r="N41" s="22"/>
      <c r="O41" s="22"/>
      <c r="P41" s="22"/>
    </row>
    <row r="42" spans="1:16" ht="39" customHeight="1" x14ac:dyDescent="0.2">
      <c r="A42" s="22"/>
      <c r="B42" s="39"/>
      <c r="C42" s="1143" t="s">
        <v>544</v>
      </c>
      <c r="D42" s="1144"/>
      <c r="E42" s="1145"/>
      <c r="F42" s="36" t="s">
        <v>489</v>
      </c>
      <c r="G42" s="37" t="s">
        <v>489</v>
      </c>
      <c r="H42" s="37" t="s">
        <v>489</v>
      </c>
      <c r="I42" s="37" t="s">
        <v>489</v>
      </c>
      <c r="J42" s="38" t="s">
        <v>489</v>
      </c>
      <c r="K42" s="22"/>
      <c r="L42" s="22"/>
      <c r="M42" s="22"/>
      <c r="N42" s="22"/>
      <c r="O42" s="22"/>
      <c r="P42" s="22"/>
    </row>
    <row r="43" spans="1:16" ht="39" customHeight="1" thickBot="1" x14ac:dyDescent="0.25">
      <c r="A43" s="22"/>
      <c r="B43" s="40"/>
      <c r="C43" s="1146" t="s">
        <v>545</v>
      </c>
      <c r="D43" s="1147"/>
      <c r="E43" s="1148"/>
      <c r="F43" s="41">
        <v>0.47</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Xa1U7OkFuSea6/kmSMratoPHnjhMfe3a5O3sgzTFJq22Y753VNs30hF9BzgV04xm+3c9COnoHJhu5SL/YVcbw==" saltValue="PhYLRR2NjfpnBhzw+dxF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O60" sqref="O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1" t="s">
        <v>9</v>
      </c>
      <c r="C45" s="1152"/>
      <c r="D45" s="58"/>
      <c r="E45" s="1157" t="s">
        <v>10</v>
      </c>
      <c r="F45" s="1157"/>
      <c r="G45" s="1157"/>
      <c r="H45" s="1157"/>
      <c r="I45" s="1157"/>
      <c r="J45" s="1158"/>
      <c r="K45" s="59">
        <v>1448</v>
      </c>
      <c r="L45" s="60">
        <v>1544</v>
      </c>
      <c r="M45" s="60">
        <v>1630</v>
      </c>
      <c r="N45" s="60">
        <v>1720</v>
      </c>
      <c r="O45" s="61">
        <v>1767</v>
      </c>
      <c r="P45" s="48"/>
      <c r="Q45" s="48"/>
      <c r="R45" s="48"/>
      <c r="S45" s="48"/>
      <c r="T45" s="48"/>
      <c r="U45" s="48"/>
    </row>
    <row r="46" spans="1:21" ht="30.75" customHeight="1" x14ac:dyDescent="0.2">
      <c r="A46" s="48"/>
      <c r="B46" s="1153"/>
      <c r="C46" s="1154"/>
      <c r="D46" s="62"/>
      <c r="E46" s="1159" t="s">
        <v>11</v>
      </c>
      <c r="F46" s="1159"/>
      <c r="G46" s="1159"/>
      <c r="H46" s="1159"/>
      <c r="I46" s="1159"/>
      <c r="J46" s="1160"/>
      <c r="K46" s="63" t="s">
        <v>489</v>
      </c>
      <c r="L46" s="64" t="s">
        <v>489</v>
      </c>
      <c r="M46" s="64" t="s">
        <v>489</v>
      </c>
      <c r="N46" s="64" t="s">
        <v>489</v>
      </c>
      <c r="O46" s="65" t="s">
        <v>489</v>
      </c>
      <c r="P46" s="48"/>
      <c r="Q46" s="48"/>
      <c r="R46" s="48"/>
      <c r="S46" s="48"/>
      <c r="T46" s="48"/>
      <c r="U46" s="48"/>
    </row>
    <row r="47" spans="1:21" ht="30.75" customHeight="1" x14ac:dyDescent="0.2">
      <c r="A47" s="48"/>
      <c r="B47" s="1153"/>
      <c r="C47" s="1154"/>
      <c r="D47" s="62"/>
      <c r="E47" s="1159" t="s">
        <v>12</v>
      </c>
      <c r="F47" s="1159"/>
      <c r="G47" s="1159"/>
      <c r="H47" s="1159"/>
      <c r="I47" s="1159"/>
      <c r="J47" s="1160"/>
      <c r="K47" s="63" t="s">
        <v>489</v>
      </c>
      <c r="L47" s="64" t="s">
        <v>489</v>
      </c>
      <c r="M47" s="64" t="s">
        <v>489</v>
      </c>
      <c r="N47" s="64" t="s">
        <v>489</v>
      </c>
      <c r="O47" s="65" t="s">
        <v>489</v>
      </c>
      <c r="P47" s="48"/>
      <c r="Q47" s="48"/>
      <c r="R47" s="48"/>
      <c r="S47" s="48"/>
      <c r="T47" s="48"/>
      <c r="U47" s="48"/>
    </row>
    <row r="48" spans="1:21" ht="30.75" customHeight="1" x14ac:dyDescent="0.2">
      <c r="A48" s="48"/>
      <c r="B48" s="1153"/>
      <c r="C48" s="1154"/>
      <c r="D48" s="62"/>
      <c r="E48" s="1159" t="s">
        <v>13</v>
      </c>
      <c r="F48" s="1159"/>
      <c r="G48" s="1159"/>
      <c r="H48" s="1159"/>
      <c r="I48" s="1159"/>
      <c r="J48" s="1160"/>
      <c r="K48" s="63">
        <v>711</v>
      </c>
      <c r="L48" s="64">
        <v>669</v>
      </c>
      <c r="M48" s="64">
        <v>686</v>
      </c>
      <c r="N48" s="64">
        <v>671</v>
      </c>
      <c r="O48" s="65">
        <v>628</v>
      </c>
      <c r="P48" s="48"/>
      <c r="Q48" s="48"/>
      <c r="R48" s="48"/>
      <c r="S48" s="48"/>
      <c r="T48" s="48"/>
      <c r="U48" s="48"/>
    </row>
    <row r="49" spans="1:21" ht="30.75" customHeight="1" x14ac:dyDescent="0.2">
      <c r="A49" s="48"/>
      <c r="B49" s="1153"/>
      <c r="C49" s="1154"/>
      <c r="D49" s="62"/>
      <c r="E49" s="1159" t="s">
        <v>14</v>
      </c>
      <c r="F49" s="1159"/>
      <c r="G49" s="1159"/>
      <c r="H49" s="1159"/>
      <c r="I49" s="1159"/>
      <c r="J49" s="1160"/>
      <c r="K49" s="63">
        <v>40</v>
      </c>
      <c r="L49" s="64">
        <v>32</v>
      </c>
      <c r="M49" s="64">
        <v>33</v>
      </c>
      <c r="N49" s="64">
        <v>33</v>
      </c>
      <c r="O49" s="65">
        <v>33</v>
      </c>
      <c r="P49" s="48"/>
      <c r="Q49" s="48"/>
      <c r="R49" s="48"/>
      <c r="S49" s="48"/>
      <c r="T49" s="48"/>
      <c r="U49" s="48"/>
    </row>
    <row r="50" spans="1:21" ht="30.75" customHeight="1" x14ac:dyDescent="0.2">
      <c r="A50" s="48"/>
      <c r="B50" s="1153"/>
      <c r="C50" s="1154"/>
      <c r="D50" s="62"/>
      <c r="E50" s="1159" t="s">
        <v>15</v>
      </c>
      <c r="F50" s="1159"/>
      <c r="G50" s="1159"/>
      <c r="H50" s="1159"/>
      <c r="I50" s="1159"/>
      <c r="J50" s="1160"/>
      <c r="K50" s="63">
        <v>0</v>
      </c>
      <c r="L50" s="64">
        <v>0</v>
      </c>
      <c r="M50" s="64">
        <v>0</v>
      </c>
      <c r="N50" s="64">
        <v>0</v>
      </c>
      <c r="O50" s="65">
        <v>0</v>
      </c>
      <c r="P50" s="48"/>
      <c r="Q50" s="48"/>
      <c r="R50" s="48"/>
      <c r="S50" s="48"/>
      <c r="T50" s="48"/>
      <c r="U50" s="48"/>
    </row>
    <row r="51" spans="1:21" ht="30.75" customHeight="1" x14ac:dyDescent="0.2">
      <c r="A51" s="48"/>
      <c r="B51" s="1155"/>
      <c r="C51" s="1156"/>
      <c r="D51" s="66"/>
      <c r="E51" s="1159" t="s">
        <v>16</v>
      </c>
      <c r="F51" s="1159"/>
      <c r="G51" s="1159"/>
      <c r="H51" s="1159"/>
      <c r="I51" s="1159"/>
      <c r="J51" s="1160"/>
      <c r="K51" s="63" t="s">
        <v>489</v>
      </c>
      <c r="L51" s="64" t="s">
        <v>489</v>
      </c>
      <c r="M51" s="64" t="s">
        <v>489</v>
      </c>
      <c r="N51" s="64">
        <v>0</v>
      </c>
      <c r="O51" s="65">
        <v>1</v>
      </c>
      <c r="P51" s="48"/>
      <c r="Q51" s="48"/>
      <c r="R51" s="48"/>
      <c r="S51" s="48"/>
      <c r="T51" s="48"/>
      <c r="U51" s="48"/>
    </row>
    <row r="52" spans="1:21" ht="30.75" customHeight="1" x14ac:dyDescent="0.2">
      <c r="A52" s="48"/>
      <c r="B52" s="1161" t="s">
        <v>17</v>
      </c>
      <c r="C52" s="1162"/>
      <c r="D52" s="66"/>
      <c r="E52" s="1159" t="s">
        <v>18</v>
      </c>
      <c r="F52" s="1159"/>
      <c r="G52" s="1159"/>
      <c r="H52" s="1159"/>
      <c r="I52" s="1159"/>
      <c r="J52" s="1160"/>
      <c r="K52" s="63">
        <v>1587</v>
      </c>
      <c r="L52" s="64">
        <v>1607</v>
      </c>
      <c r="M52" s="64">
        <v>1621</v>
      </c>
      <c r="N52" s="64">
        <v>1628</v>
      </c>
      <c r="O52" s="65">
        <v>1623</v>
      </c>
      <c r="P52" s="48"/>
      <c r="Q52" s="48"/>
      <c r="R52" s="48"/>
      <c r="S52" s="48"/>
      <c r="T52" s="48"/>
      <c r="U52" s="48"/>
    </row>
    <row r="53" spans="1:21" ht="30.75" customHeight="1" thickBot="1" x14ac:dyDescent="0.25">
      <c r="A53" s="48"/>
      <c r="B53" s="1163" t="s">
        <v>19</v>
      </c>
      <c r="C53" s="1164"/>
      <c r="D53" s="67"/>
      <c r="E53" s="1165" t="s">
        <v>20</v>
      </c>
      <c r="F53" s="1165"/>
      <c r="G53" s="1165"/>
      <c r="H53" s="1165"/>
      <c r="I53" s="1165"/>
      <c r="J53" s="1166"/>
      <c r="K53" s="68">
        <v>612</v>
      </c>
      <c r="L53" s="69">
        <v>638</v>
      </c>
      <c r="M53" s="69">
        <v>728</v>
      </c>
      <c r="N53" s="69">
        <v>796</v>
      </c>
      <c r="O53" s="70">
        <v>806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7" t="s">
        <v>24</v>
      </c>
      <c r="C58" s="1168"/>
      <c r="D58" s="1173" t="s">
        <v>25</v>
      </c>
      <c r="E58" s="1174"/>
      <c r="F58" s="1174"/>
      <c r="G58" s="1174"/>
      <c r="H58" s="1174"/>
      <c r="I58" s="1174"/>
      <c r="J58" s="1175"/>
      <c r="K58" s="83" t="s">
        <v>575</v>
      </c>
      <c r="L58" s="84" t="s">
        <v>575</v>
      </c>
      <c r="M58" s="84" t="s">
        <v>575</v>
      </c>
      <c r="N58" s="84" t="s">
        <v>575</v>
      </c>
      <c r="O58" s="85" t="s">
        <v>575</v>
      </c>
    </row>
    <row r="59" spans="1:21" ht="31.5" customHeight="1" x14ac:dyDescent="0.2">
      <c r="B59" s="1169"/>
      <c r="C59" s="1170"/>
      <c r="D59" s="1176" t="s">
        <v>26</v>
      </c>
      <c r="E59" s="1177"/>
      <c r="F59" s="1177"/>
      <c r="G59" s="1177"/>
      <c r="H59" s="1177"/>
      <c r="I59" s="1177"/>
      <c r="J59" s="1178"/>
      <c r="K59" s="361" t="s">
        <v>489</v>
      </c>
      <c r="L59" s="86" t="s">
        <v>575</v>
      </c>
      <c r="M59" s="86" t="s">
        <v>575</v>
      </c>
      <c r="N59" s="86" t="s">
        <v>575</v>
      </c>
      <c r="O59" s="87" t="s">
        <v>575</v>
      </c>
    </row>
    <row r="60" spans="1:21" ht="31.5" customHeight="1" thickBot="1" x14ac:dyDescent="0.25">
      <c r="B60" s="1171"/>
      <c r="C60" s="1172"/>
      <c r="D60" s="1179" t="s">
        <v>27</v>
      </c>
      <c r="E60" s="1180"/>
      <c r="F60" s="1180"/>
      <c r="G60" s="1180"/>
      <c r="H60" s="1180"/>
      <c r="I60" s="1180"/>
      <c r="J60" s="1181"/>
      <c r="K60" s="88" t="s">
        <v>575</v>
      </c>
      <c r="L60" s="89" t="s">
        <v>575</v>
      </c>
      <c r="M60" s="89" t="s">
        <v>575</v>
      </c>
      <c r="N60" s="89" t="s">
        <v>575</v>
      </c>
      <c r="O60" s="90" t="s">
        <v>575</v>
      </c>
    </row>
    <row r="61" spans="1:21" ht="24" customHeight="1" x14ac:dyDescent="0.2">
      <c r="B61" s="91"/>
      <c r="C61" s="91"/>
      <c r="D61" s="92" t="s">
        <v>28</v>
      </c>
      <c r="E61" s="93"/>
      <c r="F61" s="93"/>
      <c r="G61" s="93"/>
      <c r="H61" s="93"/>
      <c r="I61" s="93"/>
      <c r="J61" s="93"/>
      <c r="K61" s="93"/>
      <c r="L61" s="93"/>
      <c r="M61" s="93"/>
      <c r="N61" s="93"/>
      <c r="O61" s="93"/>
    </row>
    <row r="62" spans="1:21" ht="24" customHeight="1" x14ac:dyDescent="0.2">
      <c r="B62" s="94"/>
      <c r="C62" s="94"/>
      <c r="D62" s="92" t="s">
        <v>29</v>
      </c>
      <c r="E62" s="93"/>
      <c r="F62" s="93"/>
      <c r="G62" s="93"/>
      <c r="H62" s="93"/>
      <c r="I62" s="93"/>
      <c r="J62" s="93"/>
      <c r="K62" s="93"/>
      <c r="L62" s="93"/>
      <c r="M62" s="93"/>
      <c r="N62" s="93"/>
      <c r="O62" s="93"/>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5FCCqSvmVjeMS5PIeyU5K6lZZGaV+LMVsC4Dj8/X/E2uS9zwueD+gkAWt5CWDqgJyrM7Z3knPEOPvdKiESiaw==" saltValue="RA3cGliXDoBJrB1aLqhV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5" customWidth="1"/>
    <col min="2" max="3" width="12.6640625" style="95" customWidth="1"/>
    <col min="4" max="4" width="11.6640625" style="95" customWidth="1"/>
    <col min="5" max="8" width="10.33203125" style="95" customWidth="1"/>
    <col min="9" max="13" width="16.33203125" style="95" customWidth="1"/>
    <col min="14" max="19" width="12.6640625" style="95" customWidth="1"/>
    <col min="20" max="16384" width="0" style="95"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6" t="s">
        <v>7</v>
      </c>
    </row>
    <row r="40" spans="2:13" ht="27.75" customHeight="1" thickBot="1" x14ac:dyDescent="0.25">
      <c r="B40" s="97" t="s">
        <v>8</v>
      </c>
      <c r="C40" s="98"/>
      <c r="D40" s="98"/>
      <c r="E40" s="99"/>
      <c r="F40" s="99"/>
      <c r="G40" s="99"/>
      <c r="H40" s="100" t="s">
        <v>2</v>
      </c>
      <c r="I40" s="101" t="s">
        <v>527</v>
      </c>
      <c r="J40" s="102" t="s">
        <v>528</v>
      </c>
      <c r="K40" s="102" t="s">
        <v>529</v>
      </c>
      <c r="L40" s="102" t="s">
        <v>530</v>
      </c>
      <c r="M40" s="103" t="s">
        <v>531</v>
      </c>
    </row>
    <row r="41" spans="2:13" ht="27.75" customHeight="1" x14ac:dyDescent="0.2">
      <c r="B41" s="1182" t="s">
        <v>30</v>
      </c>
      <c r="C41" s="1183"/>
      <c r="D41" s="104"/>
      <c r="E41" s="1188" t="s">
        <v>31</v>
      </c>
      <c r="F41" s="1188"/>
      <c r="G41" s="1188"/>
      <c r="H41" s="1189"/>
      <c r="I41" s="352">
        <v>16747</v>
      </c>
      <c r="J41" s="353">
        <v>17197</v>
      </c>
      <c r="K41" s="353">
        <v>18069</v>
      </c>
      <c r="L41" s="353">
        <v>20020</v>
      </c>
      <c r="M41" s="354">
        <v>23469</v>
      </c>
    </row>
    <row r="42" spans="2:13" ht="27.75" customHeight="1" x14ac:dyDescent="0.2">
      <c r="B42" s="1184"/>
      <c r="C42" s="1185"/>
      <c r="D42" s="105"/>
      <c r="E42" s="1190" t="s">
        <v>32</v>
      </c>
      <c r="F42" s="1190"/>
      <c r="G42" s="1190"/>
      <c r="H42" s="1191"/>
      <c r="I42" s="355" t="s">
        <v>489</v>
      </c>
      <c r="J42" s="356" t="s">
        <v>489</v>
      </c>
      <c r="K42" s="356" t="s">
        <v>489</v>
      </c>
      <c r="L42" s="356" t="s">
        <v>489</v>
      </c>
      <c r="M42" s="357" t="s">
        <v>489</v>
      </c>
    </row>
    <row r="43" spans="2:13" ht="27.75" customHeight="1" x14ac:dyDescent="0.2">
      <c r="B43" s="1184"/>
      <c r="C43" s="1185"/>
      <c r="D43" s="105"/>
      <c r="E43" s="1190" t="s">
        <v>33</v>
      </c>
      <c r="F43" s="1190"/>
      <c r="G43" s="1190"/>
      <c r="H43" s="1191"/>
      <c r="I43" s="355">
        <v>8896</v>
      </c>
      <c r="J43" s="356">
        <v>8137</v>
      </c>
      <c r="K43" s="356">
        <v>7401</v>
      </c>
      <c r="L43" s="356">
        <v>6771</v>
      </c>
      <c r="M43" s="357">
        <v>6149</v>
      </c>
    </row>
    <row r="44" spans="2:13" ht="27.75" customHeight="1" x14ac:dyDescent="0.2">
      <c r="B44" s="1184"/>
      <c r="C44" s="1185"/>
      <c r="D44" s="105"/>
      <c r="E44" s="1190" t="s">
        <v>34</v>
      </c>
      <c r="F44" s="1190"/>
      <c r="G44" s="1190"/>
      <c r="H44" s="1191"/>
      <c r="I44" s="355">
        <v>350</v>
      </c>
      <c r="J44" s="356">
        <v>407</v>
      </c>
      <c r="K44" s="356">
        <v>483</v>
      </c>
      <c r="L44" s="356">
        <v>446</v>
      </c>
      <c r="M44" s="357">
        <v>412</v>
      </c>
    </row>
    <row r="45" spans="2:13" ht="27.75" customHeight="1" x14ac:dyDescent="0.2">
      <c r="B45" s="1184"/>
      <c r="C45" s="1185"/>
      <c r="D45" s="105"/>
      <c r="E45" s="1190" t="s">
        <v>35</v>
      </c>
      <c r="F45" s="1190"/>
      <c r="G45" s="1190"/>
      <c r="H45" s="1191"/>
      <c r="I45" s="355">
        <v>1915</v>
      </c>
      <c r="J45" s="356">
        <v>1870</v>
      </c>
      <c r="K45" s="356">
        <v>1858</v>
      </c>
      <c r="L45" s="356">
        <v>1957</v>
      </c>
      <c r="M45" s="357">
        <v>1873</v>
      </c>
    </row>
    <row r="46" spans="2:13" ht="27.75" customHeight="1" x14ac:dyDescent="0.2">
      <c r="B46" s="1184"/>
      <c r="C46" s="1185"/>
      <c r="D46" s="106"/>
      <c r="E46" s="1190" t="s">
        <v>36</v>
      </c>
      <c r="F46" s="1190"/>
      <c r="G46" s="1190"/>
      <c r="H46" s="1191"/>
      <c r="I46" s="355" t="s">
        <v>489</v>
      </c>
      <c r="J46" s="356" t="s">
        <v>489</v>
      </c>
      <c r="K46" s="356" t="s">
        <v>489</v>
      </c>
      <c r="L46" s="356" t="s">
        <v>489</v>
      </c>
      <c r="M46" s="357" t="s">
        <v>489</v>
      </c>
    </row>
    <row r="47" spans="2:13" ht="27.75" customHeight="1" x14ac:dyDescent="0.2">
      <c r="B47" s="1184"/>
      <c r="C47" s="1185"/>
      <c r="D47" s="107"/>
      <c r="E47" s="1192" t="s">
        <v>37</v>
      </c>
      <c r="F47" s="1193"/>
      <c r="G47" s="1193"/>
      <c r="H47" s="1194"/>
      <c r="I47" s="355" t="s">
        <v>489</v>
      </c>
      <c r="J47" s="356" t="s">
        <v>489</v>
      </c>
      <c r="K47" s="356" t="s">
        <v>489</v>
      </c>
      <c r="L47" s="356" t="s">
        <v>489</v>
      </c>
      <c r="M47" s="357" t="s">
        <v>489</v>
      </c>
    </row>
    <row r="48" spans="2:13" ht="27.75" customHeight="1" x14ac:dyDescent="0.2">
      <c r="B48" s="1184"/>
      <c r="C48" s="1185"/>
      <c r="D48" s="105"/>
      <c r="E48" s="1190" t="s">
        <v>38</v>
      </c>
      <c r="F48" s="1190"/>
      <c r="G48" s="1190"/>
      <c r="H48" s="1191"/>
      <c r="I48" s="355" t="s">
        <v>489</v>
      </c>
      <c r="J48" s="356" t="s">
        <v>489</v>
      </c>
      <c r="K48" s="356" t="s">
        <v>489</v>
      </c>
      <c r="L48" s="356" t="s">
        <v>489</v>
      </c>
      <c r="M48" s="357" t="s">
        <v>489</v>
      </c>
    </row>
    <row r="49" spans="2:13" ht="27.75" customHeight="1" x14ac:dyDescent="0.2">
      <c r="B49" s="1186"/>
      <c r="C49" s="1187"/>
      <c r="D49" s="105"/>
      <c r="E49" s="1190" t="s">
        <v>39</v>
      </c>
      <c r="F49" s="1190"/>
      <c r="G49" s="1190"/>
      <c r="H49" s="1191"/>
      <c r="I49" s="355" t="s">
        <v>489</v>
      </c>
      <c r="J49" s="356" t="s">
        <v>489</v>
      </c>
      <c r="K49" s="356" t="s">
        <v>489</v>
      </c>
      <c r="L49" s="356" t="s">
        <v>489</v>
      </c>
      <c r="M49" s="357" t="s">
        <v>489</v>
      </c>
    </row>
    <row r="50" spans="2:13" ht="27.75" customHeight="1" x14ac:dyDescent="0.2">
      <c r="B50" s="1195" t="s">
        <v>40</v>
      </c>
      <c r="C50" s="1196"/>
      <c r="D50" s="108"/>
      <c r="E50" s="1190" t="s">
        <v>41</v>
      </c>
      <c r="F50" s="1190"/>
      <c r="G50" s="1190"/>
      <c r="H50" s="1191"/>
      <c r="I50" s="355">
        <v>7500</v>
      </c>
      <c r="J50" s="356">
        <v>7196</v>
      </c>
      <c r="K50" s="356">
        <v>7930</v>
      </c>
      <c r="L50" s="356">
        <v>7407</v>
      </c>
      <c r="M50" s="357">
        <v>7018</v>
      </c>
    </row>
    <row r="51" spans="2:13" ht="27.75" customHeight="1" x14ac:dyDescent="0.2">
      <c r="B51" s="1184"/>
      <c r="C51" s="1185"/>
      <c r="D51" s="105"/>
      <c r="E51" s="1190" t="s">
        <v>42</v>
      </c>
      <c r="F51" s="1190"/>
      <c r="G51" s="1190"/>
      <c r="H51" s="1191"/>
      <c r="I51" s="355">
        <v>36</v>
      </c>
      <c r="J51" s="356">
        <v>32</v>
      </c>
      <c r="K51" s="356">
        <v>27</v>
      </c>
      <c r="L51" s="356">
        <v>22</v>
      </c>
      <c r="M51" s="357">
        <v>17</v>
      </c>
    </row>
    <row r="52" spans="2:13" ht="27.75" customHeight="1" x14ac:dyDescent="0.2">
      <c r="B52" s="1186"/>
      <c r="C52" s="1187"/>
      <c r="D52" s="105"/>
      <c r="E52" s="1190" t="s">
        <v>43</v>
      </c>
      <c r="F52" s="1190"/>
      <c r="G52" s="1190"/>
      <c r="H52" s="1191"/>
      <c r="I52" s="355">
        <v>17443</v>
      </c>
      <c r="J52" s="356">
        <v>17165</v>
      </c>
      <c r="K52" s="356">
        <v>17483</v>
      </c>
      <c r="L52" s="356">
        <v>18375</v>
      </c>
      <c r="M52" s="357">
        <v>19991</v>
      </c>
    </row>
    <row r="53" spans="2:13" ht="27.75" customHeight="1" thickBot="1" x14ac:dyDescent="0.25">
      <c r="B53" s="1197" t="s">
        <v>19</v>
      </c>
      <c r="C53" s="1198"/>
      <c r="D53" s="109"/>
      <c r="E53" s="1199" t="s">
        <v>44</v>
      </c>
      <c r="F53" s="1199"/>
      <c r="G53" s="1199"/>
      <c r="H53" s="1200"/>
      <c r="I53" s="358">
        <v>2928</v>
      </c>
      <c r="J53" s="359">
        <v>3219</v>
      </c>
      <c r="K53" s="359">
        <v>2371</v>
      </c>
      <c r="L53" s="359">
        <v>3390</v>
      </c>
      <c r="M53" s="360">
        <v>4876</v>
      </c>
    </row>
    <row r="54" spans="2:13" ht="27.75" customHeight="1" x14ac:dyDescent="0.2">
      <c r="B54" s="110"/>
      <c r="C54" s="111"/>
      <c r="D54" s="111"/>
      <c r="E54" s="112"/>
      <c r="F54" s="112"/>
      <c r="G54" s="112"/>
      <c r="H54" s="112"/>
      <c r="I54" s="113"/>
      <c r="J54" s="113"/>
      <c r="K54" s="113"/>
      <c r="L54" s="113"/>
      <c r="M54" s="113"/>
    </row>
    <row r="55" spans="2:13" ht="13.2" x14ac:dyDescent="0.2"/>
  </sheetData>
  <sheetProtection algorithmName="SHA-512" hashValue="j8l8pdmUBdyW6Pe06MH2EtKStxDMm/qAhR48TYUIobOMKihHqypbLFhz3cYvjAaj4lg3EMW3QDXmzwv/UxDSkg==" saltValue="Nq0lHIr/t3q2WRtxyg+9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4" t="s">
        <v>45</v>
      </c>
    </row>
    <row r="54" spans="2:8" ht="29.25" customHeight="1" thickBot="1" x14ac:dyDescent="0.3">
      <c r="B54" s="115" t="s">
        <v>1</v>
      </c>
      <c r="C54" s="116"/>
      <c r="D54" s="116"/>
      <c r="E54" s="117" t="s">
        <v>2</v>
      </c>
      <c r="F54" s="118" t="s">
        <v>529</v>
      </c>
      <c r="G54" s="118" t="s">
        <v>530</v>
      </c>
      <c r="H54" s="119" t="s">
        <v>531</v>
      </c>
    </row>
    <row r="55" spans="2:8" ht="52.5" customHeight="1" x14ac:dyDescent="0.2">
      <c r="B55" s="120"/>
      <c r="C55" s="1206" t="s">
        <v>46</v>
      </c>
      <c r="D55" s="1206"/>
      <c r="E55" s="1207"/>
      <c r="F55" s="121">
        <v>4138</v>
      </c>
      <c r="G55" s="121">
        <v>4052</v>
      </c>
      <c r="H55" s="122">
        <v>3907</v>
      </c>
    </row>
    <row r="56" spans="2:8" ht="52.5" customHeight="1" x14ac:dyDescent="0.2">
      <c r="B56" s="123"/>
      <c r="C56" s="1208" t="s">
        <v>47</v>
      </c>
      <c r="D56" s="1208"/>
      <c r="E56" s="1209"/>
      <c r="F56" s="124">
        <v>718</v>
      </c>
      <c r="G56" s="124">
        <v>768</v>
      </c>
      <c r="H56" s="125">
        <v>877</v>
      </c>
    </row>
    <row r="57" spans="2:8" ht="53.25" customHeight="1" x14ac:dyDescent="0.2">
      <c r="B57" s="123"/>
      <c r="C57" s="1210" t="s">
        <v>48</v>
      </c>
      <c r="D57" s="1210"/>
      <c r="E57" s="1211"/>
      <c r="F57" s="126">
        <v>2250</v>
      </c>
      <c r="G57" s="126">
        <v>1785</v>
      </c>
      <c r="H57" s="127">
        <v>1462</v>
      </c>
    </row>
    <row r="58" spans="2:8" ht="45.75" customHeight="1" x14ac:dyDescent="0.2">
      <c r="B58" s="128"/>
      <c r="C58" s="1201" t="s">
        <v>551</v>
      </c>
      <c r="D58" s="1202"/>
      <c r="E58" s="1203"/>
      <c r="F58" s="129">
        <v>1709</v>
      </c>
      <c r="G58" s="129">
        <v>1233</v>
      </c>
      <c r="H58" s="130">
        <v>929</v>
      </c>
    </row>
    <row r="59" spans="2:8" ht="45.75" customHeight="1" x14ac:dyDescent="0.2">
      <c r="B59" s="128"/>
      <c r="C59" s="1201" t="s">
        <v>552</v>
      </c>
      <c r="D59" s="1202"/>
      <c r="E59" s="1203"/>
      <c r="F59" s="129">
        <v>213</v>
      </c>
      <c r="G59" s="129">
        <v>213</v>
      </c>
      <c r="H59" s="130">
        <v>212</v>
      </c>
    </row>
    <row r="60" spans="2:8" ht="45.75" customHeight="1" x14ac:dyDescent="0.2">
      <c r="B60" s="128"/>
      <c r="C60" s="1201" t="s">
        <v>553</v>
      </c>
      <c r="D60" s="1202"/>
      <c r="E60" s="1203"/>
      <c r="F60" s="129">
        <v>89</v>
      </c>
      <c r="G60" s="129">
        <v>90</v>
      </c>
      <c r="H60" s="130">
        <v>91</v>
      </c>
    </row>
    <row r="61" spans="2:8" ht="45.75" customHeight="1" x14ac:dyDescent="0.2">
      <c r="B61" s="128"/>
      <c r="C61" s="1201" t="s">
        <v>574</v>
      </c>
      <c r="D61" s="1202"/>
      <c r="E61" s="1203"/>
      <c r="F61" s="129">
        <v>75</v>
      </c>
      <c r="G61" s="129">
        <v>76</v>
      </c>
      <c r="H61" s="130">
        <v>77</v>
      </c>
    </row>
    <row r="62" spans="2:8" ht="45.75" customHeight="1" thickBot="1" x14ac:dyDescent="0.25">
      <c r="B62" s="131"/>
      <c r="C62" s="1201" t="s">
        <v>554</v>
      </c>
      <c r="D62" s="1202"/>
      <c r="E62" s="1203"/>
      <c r="F62" s="129">
        <v>81</v>
      </c>
      <c r="G62" s="129">
        <v>78</v>
      </c>
      <c r="H62" s="130">
        <v>74</v>
      </c>
    </row>
    <row r="63" spans="2:8" ht="52.5" customHeight="1" thickBot="1" x14ac:dyDescent="0.25">
      <c r="B63" s="132"/>
      <c r="C63" s="1204" t="s">
        <v>49</v>
      </c>
      <c r="D63" s="1204"/>
      <c r="E63" s="1205"/>
      <c r="F63" s="133">
        <v>7105</v>
      </c>
      <c r="G63" s="133">
        <v>6604</v>
      </c>
      <c r="H63" s="134">
        <v>6247</v>
      </c>
    </row>
    <row r="64" spans="2:8" ht="13.2" x14ac:dyDescent="0.2"/>
  </sheetData>
  <sheetProtection algorithmName="SHA-512" hashValue="Lk965HEA41Nv5/shUQ4a50rSGJAiR/VZZfQpalues1I4yLJt7tLnqyN5w+Y2CAwKHHRZ/iu3rlrF+yddF55wYQ==" saltValue="0+et6y1SFd4mmyz78ppd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EB207-C274-4D21-B8EA-91D5FE9AF850}">
  <sheetPr>
    <pageSetUpPr fitToPage="1"/>
  </sheetPr>
  <dimension ref="A1:DE85"/>
  <sheetViews>
    <sheetView showGridLines="0" topLeftCell="T1" zoomScaleNormal="100" zoomScaleSheetLayoutView="55" workbookViewId="0">
      <selection activeCell="AX38" sqref="AX38"/>
    </sheetView>
  </sheetViews>
  <sheetFormatPr defaultColWidth="0" defaultRowHeight="0" customHeight="1" zeroHeight="1" x14ac:dyDescent="0.2"/>
  <cols>
    <col min="1" max="1" width="6.33203125" style="1212" customWidth="1"/>
    <col min="2" max="107" width="2.44140625" style="1212" customWidth="1"/>
    <col min="108" max="108" width="6.109375" style="1214" customWidth="1"/>
    <col min="109" max="109" width="5.88671875" style="1213" customWidth="1"/>
    <col min="110" max="16384" width="8.6640625" style="1212" hidden="1"/>
  </cols>
  <sheetData>
    <row r="1" spans="1:109" ht="42.75" customHeight="1" x14ac:dyDescent="0.2">
      <c r="A1" s="1270"/>
      <c r="B1" s="1269"/>
      <c r="DD1" s="1212"/>
      <c r="DE1" s="1212"/>
    </row>
    <row r="2" spans="1:109" ht="25.5" customHeight="1" x14ac:dyDescent="0.2">
      <c r="A2" s="1268"/>
      <c r="C2" s="1268"/>
      <c r="O2" s="1268"/>
      <c r="P2" s="1268"/>
      <c r="Q2" s="1268"/>
      <c r="R2" s="1268"/>
      <c r="S2" s="1268"/>
      <c r="T2" s="1268"/>
      <c r="U2" s="1268"/>
      <c r="V2" s="1268"/>
      <c r="W2" s="1268"/>
      <c r="X2" s="1268"/>
      <c r="Y2" s="1268"/>
      <c r="Z2" s="1268"/>
      <c r="AA2" s="1268"/>
      <c r="AB2" s="1268"/>
      <c r="AC2" s="1268"/>
      <c r="AD2" s="1268"/>
      <c r="AE2" s="1268"/>
      <c r="AF2" s="1268"/>
      <c r="AG2" s="1268"/>
      <c r="AH2" s="1268"/>
      <c r="AI2" s="1268"/>
      <c r="AU2" s="1268"/>
      <c r="BG2" s="1268"/>
      <c r="BS2" s="1268"/>
      <c r="CE2" s="1268"/>
      <c r="CQ2" s="1268"/>
      <c r="DD2" s="1212"/>
      <c r="DE2" s="1212"/>
    </row>
    <row r="3" spans="1:109" ht="25.5" customHeight="1" x14ac:dyDescent="0.2">
      <c r="A3" s="1268"/>
      <c r="C3" s="1268"/>
      <c r="O3" s="1268"/>
      <c r="P3" s="1268"/>
      <c r="Q3" s="1268"/>
      <c r="R3" s="1268"/>
      <c r="S3" s="1268"/>
      <c r="T3" s="1268"/>
      <c r="U3" s="1268"/>
      <c r="V3" s="1268"/>
      <c r="W3" s="1268"/>
      <c r="X3" s="1268"/>
      <c r="Y3" s="1268"/>
      <c r="Z3" s="1268"/>
      <c r="AA3" s="1268"/>
      <c r="AB3" s="1268"/>
      <c r="AC3" s="1268"/>
      <c r="AD3" s="1268"/>
      <c r="AE3" s="1268"/>
      <c r="AF3" s="1268"/>
      <c r="AG3" s="1268"/>
      <c r="AH3" s="1268"/>
      <c r="AI3" s="1268"/>
      <c r="AU3" s="1268"/>
      <c r="BG3" s="1268"/>
      <c r="BS3" s="1268"/>
      <c r="CE3" s="1268"/>
      <c r="CQ3" s="1268"/>
      <c r="DD3" s="1212"/>
      <c r="DE3" s="1212"/>
    </row>
    <row r="4" spans="1:109" s="256" customFormat="1" ht="13.2" x14ac:dyDescent="0.2">
      <c r="A4" s="1268"/>
      <c r="B4" s="1268"/>
      <c r="C4" s="1268"/>
      <c r="D4" s="1268"/>
      <c r="E4" s="1268"/>
      <c r="F4" s="1268"/>
      <c r="G4" s="1268"/>
      <c r="H4" s="1268"/>
      <c r="I4" s="1268"/>
      <c r="J4" s="1268"/>
      <c r="K4" s="1268"/>
      <c r="L4" s="1268"/>
      <c r="M4" s="1268"/>
      <c r="N4" s="1268"/>
      <c r="O4" s="1268"/>
      <c r="P4" s="1268"/>
      <c r="Q4" s="1268"/>
      <c r="R4" s="1268"/>
      <c r="S4" s="1268"/>
      <c r="T4" s="1268"/>
      <c r="U4" s="1268"/>
      <c r="V4" s="1268"/>
      <c r="W4" s="1268"/>
      <c r="X4" s="1268"/>
      <c r="Y4" s="1268"/>
      <c r="Z4" s="1268"/>
      <c r="AA4" s="1268"/>
      <c r="AB4" s="1268"/>
      <c r="AC4" s="1268"/>
      <c r="AD4" s="1268"/>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8"/>
      <c r="BC4" s="1268"/>
      <c r="BD4" s="1268"/>
      <c r="BE4" s="1268"/>
      <c r="BF4" s="1268"/>
      <c r="BG4" s="1268"/>
      <c r="BH4" s="1268"/>
      <c r="BI4" s="1268"/>
      <c r="BJ4" s="1268"/>
      <c r="BK4" s="1268"/>
      <c r="BL4" s="1268"/>
      <c r="BM4" s="1268"/>
      <c r="BN4" s="1268"/>
      <c r="BO4" s="1268"/>
      <c r="BP4" s="1268"/>
      <c r="BQ4" s="1268"/>
      <c r="BR4" s="1268"/>
      <c r="BS4" s="1268"/>
      <c r="BT4" s="1268"/>
      <c r="BU4" s="1268"/>
      <c r="BV4" s="1268"/>
      <c r="BW4" s="1268"/>
      <c r="BX4" s="1268"/>
      <c r="BY4" s="1268"/>
      <c r="BZ4" s="1268"/>
      <c r="CA4" s="1268"/>
      <c r="CB4" s="1268"/>
      <c r="CC4" s="1268"/>
      <c r="CD4" s="1268"/>
      <c r="CE4" s="1268"/>
      <c r="CF4" s="1268"/>
      <c r="CG4" s="1268"/>
      <c r="CH4" s="1268"/>
      <c r="CI4" s="1268"/>
      <c r="CJ4" s="1268"/>
      <c r="CK4" s="1268"/>
      <c r="CL4" s="1268"/>
      <c r="CM4" s="1268"/>
      <c r="CN4" s="1268"/>
      <c r="CO4" s="1268"/>
      <c r="CP4" s="1268"/>
      <c r="CQ4" s="1268"/>
      <c r="CR4" s="1268"/>
      <c r="CS4" s="1268"/>
      <c r="CT4" s="1268"/>
      <c r="CU4" s="1268"/>
      <c r="CV4" s="1268"/>
      <c r="CW4" s="1268"/>
      <c r="CX4" s="1268"/>
      <c r="CY4" s="1268"/>
      <c r="CZ4" s="1268"/>
      <c r="DA4" s="1268"/>
      <c r="DB4" s="1268"/>
      <c r="DC4" s="1268"/>
      <c r="DD4" s="1268"/>
      <c r="DE4" s="1268"/>
    </row>
    <row r="5" spans="1:109" s="256" customFormat="1" ht="13.2" x14ac:dyDescent="0.2">
      <c r="A5" s="1268"/>
      <c r="B5" s="1268"/>
      <c r="C5" s="1268"/>
      <c r="D5" s="1268"/>
      <c r="E5" s="1268"/>
      <c r="F5" s="1268"/>
      <c r="G5" s="1268"/>
      <c r="H5" s="1268"/>
      <c r="I5" s="1268"/>
      <c r="J5" s="1268"/>
      <c r="K5" s="1268"/>
      <c r="L5" s="1268"/>
      <c r="M5" s="1268"/>
      <c r="N5" s="1268"/>
      <c r="O5" s="1268"/>
      <c r="P5" s="1268"/>
      <c r="Q5" s="1268"/>
      <c r="R5" s="1268"/>
      <c r="S5" s="1268"/>
      <c r="T5" s="1268"/>
      <c r="U5" s="1268"/>
      <c r="V5" s="1268"/>
      <c r="W5" s="1268"/>
      <c r="X5" s="1268"/>
      <c r="Y5" s="1268"/>
      <c r="Z5" s="1268"/>
      <c r="AA5" s="1268"/>
      <c r="AB5" s="1268"/>
      <c r="AC5" s="1268"/>
      <c r="AD5" s="1268"/>
      <c r="AE5" s="1268"/>
      <c r="AF5" s="1268"/>
      <c r="AG5" s="1268"/>
      <c r="AH5" s="1268"/>
      <c r="AI5" s="1268"/>
      <c r="AJ5" s="1268"/>
      <c r="AK5" s="1268"/>
      <c r="AL5" s="1268"/>
      <c r="AM5" s="1268"/>
      <c r="AN5" s="1268"/>
      <c r="AO5" s="1268"/>
      <c r="AP5" s="1268"/>
      <c r="AQ5" s="1268"/>
      <c r="AR5" s="1268"/>
      <c r="AS5" s="1268"/>
      <c r="AT5" s="1268"/>
      <c r="AU5" s="1268"/>
      <c r="AV5" s="1268"/>
      <c r="AW5" s="1268"/>
      <c r="AX5" s="1268"/>
      <c r="AY5" s="1268"/>
      <c r="AZ5" s="1268"/>
      <c r="BA5" s="1268"/>
      <c r="BB5" s="1268"/>
      <c r="BC5" s="1268"/>
      <c r="BD5" s="1268"/>
      <c r="BE5" s="1268"/>
      <c r="BF5" s="1268"/>
      <c r="BG5" s="1268"/>
      <c r="BH5" s="1268"/>
      <c r="BI5" s="1268"/>
      <c r="BJ5" s="1268"/>
      <c r="BK5" s="1268"/>
      <c r="BL5" s="1268"/>
      <c r="BM5" s="1268"/>
      <c r="BN5" s="1268"/>
      <c r="BO5" s="1268"/>
      <c r="BP5" s="1268"/>
      <c r="BQ5" s="1268"/>
      <c r="BR5" s="1268"/>
      <c r="BS5" s="1268"/>
      <c r="BT5" s="1268"/>
      <c r="BU5" s="1268"/>
      <c r="BV5" s="1268"/>
      <c r="BW5" s="1268"/>
      <c r="BX5" s="1268"/>
      <c r="BY5" s="1268"/>
      <c r="BZ5" s="1268"/>
      <c r="CA5" s="1268"/>
      <c r="CB5" s="1268"/>
      <c r="CC5" s="1268"/>
      <c r="CD5" s="1268"/>
      <c r="CE5" s="1268"/>
      <c r="CF5" s="1268"/>
      <c r="CG5" s="1268"/>
      <c r="CH5" s="1268"/>
      <c r="CI5" s="1268"/>
      <c r="CJ5" s="1268"/>
      <c r="CK5" s="1268"/>
      <c r="CL5" s="1268"/>
      <c r="CM5" s="1268"/>
      <c r="CN5" s="1268"/>
      <c r="CO5" s="1268"/>
      <c r="CP5" s="1268"/>
      <c r="CQ5" s="1268"/>
      <c r="CR5" s="1268"/>
      <c r="CS5" s="1268"/>
      <c r="CT5" s="1268"/>
      <c r="CU5" s="1268"/>
      <c r="CV5" s="1268"/>
      <c r="CW5" s="1268"/>
      <c r="CX5" s="1268"/>
      <c r="CY5" s="1268"/>
      <c r="CZ5" s="1268"/>
      <c r="DA5" s="1268"/>
      <c r="DB5" s="1268"/>
      <c r="DC5" s="1268"/>
      <c r="DD5" s="1268"/>
      <c r="DE5" s="1268"/>
    </row>
    <row r="6" spans="1:109" s="256" customFormat="1" ht="13.2" x14ac:dyDescent="0.2">
      <c r="A6" s="1268"/>
      <c r="B6" s="1268"/>
      <c r="C6" s="1268"/>
      <c r="D6" s="1268"/>
      <c r="E6" s="1268"/>
      <c r="F6" s="1268"/>
      <c r="G6" s="1268"/>
      <c r="H6" s="1268"/>
      <c r="I6" s="1268"/>
      <c r="J6" s="1268"/>
      <c r="K6" s="1268"/>
      <c r="L6" s="1268"/>
      <c r="M6" s="1268"/>
      <c r="N6" s="1268"/>
      <c r="O6" s="1268"/>
      <c r="P6" s="1268"/>
      <c r="Q6" s="1268"/>
      <c r="R6" s="1268"/>
      <c r="S6" s="1268"/>
      <c r="T6" s="1268"/>
      <c r="U6" s="1268"/>
      <c r="V6" s="1268"/>
      <c r="W6" s="1268"/>
      <c r="X6" s="1268"/>
      <c r="Y6" s="1268"/>
      <c r="Z6" s="1268"/>
      <c r="AA6" s="1268"/>
      <c r="AB6" s="1268"/>
      <c r="AC6" s="1268"/>
      <c r="AD6" s="1268"/>
      <c r="AE6" s="1268"/>
      <c r="AF6" s="1268"/>
      <c r="AG6" s="1268"/>
      <c r="AH6" s="1268"/>
      <c r="AI6" s="1268"/>
      <c r="AJ6" s="1268"/>
      <c r="AK6" s="1268"/>
      <c r="AL6" s="1268"/>
      <c r="AM6" s="1268"/>
      <c r="AN6" s="1268"/>
      <c r="AO6" s="1268"/>
      <c r="AP6" s="1268"/>
      <c r="AQ6" s="1268"/>
      <c r="AR6" s="1268"/>
      <c r="AS6" s="1268"/>
      <c r="AT6" s="1268"/>
      <c r="AU6" s="1268"/>
      <c r="AV6" s="1268"/>
      <c r="AW6" s="1268"/>
      <c r="AX6" s="1268"/>
      <c r="AY6" s="1268"/>
      <c r="AZ6" s="1268"/>
      <c r="BA6" s="1268"/>
      <c r="BB6" s="1268"/>
      <c r="BC6" s="1268"/>
      <c r="BD6" s="1268"/>
      <c r="BE6" s="1268"/>
      <c r="BF6" s="1268"/>
      <c r="BG6" s="1268"/>
      <c r="BH6" s="1268"/>
      <c r="BI6" s="1268"/>
      <c r="BJ6" s="1268"/>
      <c r="BK6" s="1268"/>
      <c r="BL6" s="1268"/>
      <c r="BM6" s="1268"/>
      <c r="BN6" s="1268"/>
      <c r="BO6" s="1268"/>
      <c r="BP6" s="1268"/>
      <c r="BQ6" s="1268"/>
      <c r="BR6" s="1268"/>
      <c r="BS6" s="1268"/>
      <c r="BT6" s="1268"/>
      <c r="BU6" s="1268"/>
      <c r="BV6" s="1268"/>
      <c r="BW6" s="1268"/>
      <c r="BX6" s="1268"/>
      <c r="BY6" s="1268"/>
      <c r="BZ6" s="1268"/>
      <c r="CA6" s="1268"/>
      <c r="CB6" s="1268"/>
      <c r="CC6" s="1268"/>
      <c r="CD6" s="1268"/>
      <c r="CE6" s="1268"/>
      <c r="CF6" s="1268"/>
      <c r="CG6" s="1268"/>
      <c r="CH6" s="1268"/>
      <c r="CI6" s="1268"/>
      <c r="CJ6" s="1268"/>
      <c r="CK6" s="1268"/>
      <c r="CL6" s="1268"/>
      <c r="CM6" s="1268"/>
      <c r="CN6" s="1268"/>
      <c r="CO6" s="1268"/>
      <c r="CP6" s="1268"/>
      <c r="CQ6" s="1268"/>
      <c r="CR6" s="1268"/>
      <c r="CS6" s="1268"/>
      <c r="CT6" s="1268"/>
      <c r="CU6" s="1268"/>
      <c r="CV6" s="1268"/>
      <c r="CW6" s="1268"/>
      <c r="CX6" s="1268"/>
      <c r="CY6" s="1268"/>
      <c r="CZ6" s="1268"/>
      <c r="DA6" s="1268"/>
      <c r="DB6" s="1268"/>
      <c r="DC6" s="1268"/>
      <c r="DD6" s="1268"/>
      <c r="DE6" s="1268"/>
    </row>
    <row r="7" spans="1:109" s="256" customFormat="1" ht="13.2" x14ac:dyDescent="0.2">
      <c r="A7" s="1268"/>
      <c r="B7" s="1268"/>
      <c r="C7" s="1268"/>
      <c r="D7" s="1268"/>
      <c r="E7" s="1268"/>
      <c r="F7" s="1268"/>
      <c r="G7" s="1268"/>
      <c r="H7" s="1268"/>
      <c r="I7" s="1268"/>
      <c r="J7" s="1268"/>
      <c r="K7" s="1268"/>
      <c r="L7" s="1268"/>
      <c r="M7" s="1268"/>
      <c r="N7" s="1268"/>
      <c r="O7" s="1268"/>
      <c r="P7" s="1268"/>
      <c r="Q7" s="1268"/>
      <c r="R7" s="1268"/>
      <c r="S7" s="1268"/>
      <c r="T7" s="1268"/>
      <c r="U7" s="1268"/>
      <c r="V7" s="1268"/>
      <c r="W7" s="1268"/>
      <c r="X7" s="1268"/>
      <c r="Y7" s="1268"/>
      <c r="Z7" s="1268"/>
      <c r="AA7" s="1268"/>
      <c r="AB7" s="1268"/>
      <c r="AC7" s="1268"/>
      <c r="AD7" s="1268"/>
      <c r="AE7" s="1268"/>
      <c r="AF7" s="1268"/>
      <c r="AG7" s="1268"/>
      <c r="AH7" s="1268"/>
      <c r="AI7" s="1268"/>
      <c r="AJ7" s="1268"/>
      <c r="AK7" s="1268"/>
      <c r="AL7" s="1268"/>
      <c r="AM7" s="1268"/>
      <c r="AN7" s="1268"/>
      <c r="AO7" s="1268"/>
      <c r="AP7" s="1268"/>
      <c r="AQ7" s="1268"/>
      <c r="AR7" s="1268"/>
      <c r="AS7" s="1268"/>
      <c r="AT7" s="1268"/>
      <c r="AU7" s="1268"/>
      <c r="AV7" s="1268"/>
      <c r="AW7" s="1268"/>
      <c r="AX7" s="1268"/>
      <c r="AY7" s="1268"/>
      <c r="AZ7" s="1268"/>
      <c r="BA7" s="1268"/>
      <c r="BB7" s="1268"/>
      <c r="BC7" s="1268"/>
      <c r="BD7" s="1268"/>
      <c r="BE7" s="1268"/>
      <c r="BF7" s="1268"/>
      <c r="BG7" s="1268"/>
      <c r="BH7" s="1268"/>
      <c r="BI7" s="1268"/>
      <c r="BJ7" s="1268"/>
      <c r="BK7" s="1268"/>
      <c r="BL7" s="1268"/>
      <c r="BM7" s="1268"/>
      <c r="BN7" s="1268"/>
      <c r="BO7" s="1268"/>
      <c r="BP7" s="1268"/>
      <c r="BQ7" s="1268"/>
      <c r="BR7" s="1268"/>
      <c r="BS7" s="1268"/>
      <c r="BT7" s="1268"/>
      <c r="BU7" s="1268"/>
      <c r="BV7" s="1268"/>
      <c r="BW7" s="1268"/>
      <c r="BX7" s="1268"/>
      <c r="BY7" s="1268"/>
      <c r="BZ7" s="1268"/>
      <c r="CA7" s="1268"/>
      <c r="CB7" s="1268"/>
      <c r="CC7" s="1268"/>
      <c r="CD7" s="1268"/>
      <c r="CE7" s="1268"/>
      <c r="CF7" s="1268"/>
      <c r="CG7" s="1268"/>
      <c r="CH7" s="1268"/>
      <c r="CI7" s="1268"/>
      <c r="CJ7" s="1268"/>
      <c r="CK7" s="1268"/>
      <c r="CL7" s="1268"/>
      <c r="CM7" s="1268"/>
      <c r="CN7" s="1268"/>
      <c r="CO7" s="1268"/>
      <c r="CP7" s="1268"/>
      <c r="CQ7" s="1268"/>
      <c r="CR7" s="1268"/>
      <c r="CS7" s="1268"/>
      <c r="CT7" s="1268"/>
      <c r="CU7" s="1268"/>
      <c r="CV7" s="1268"/>
      <c r="CW7" s="1268"/>
      <c r="CX7" s="1268"/>
      <c r="CY7" s="1268"/>
      <c r="CZ7" s="1268"/>
      <c r="DA7" s="1268"/>
      <c r="DB7" s="1268"/>
      <c r="DC7" s="1268"/>
      <c r="DD7" s="1268"/>
      <c r="DE7" s="1268"/>
    </row>
    <row r="8" spans="1:109" s="256" customFormat="1" ht="13.2" x14ac:dyDescent="0.2">
      <c r="A8" s="1268"/>
      <c r="B8" s="1268"/>
      <c r="C8" s="1268"/>
      <c r="D8" s="1268"/>
      <c r="E8" s="1268"/>
      <c r="F8" s="1268"/>
      <c r="G8" s="1268"/>
      <c r="H8" s="1268"/>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8"/>
      <c r="AG8" s="1268"/>
      <c r="AH8" s="1268"/>
      <c r="AI8" s="1268"/>
      <c r="AJ8" s="1268"/>
      <c r="AK8" s="1268"/>
      <c r="AL8" s="1268"/>
      <c r="AM8" s="1268"/>
      <c r="AN8" s="1268"/>
      <c r="AO8" s="1268"/>
      <c r="AP8" s="1268"/>
      <c r="AQ8" s="1268"/>
      <c r="AR8" s="1268"/>
      <c r="AS8" s="1268"/>
      <c r="AT8" s="1268"/>
      <c r="AU8" s="1268"/>
      <c r="AV8" s="1268"/>
      <c r="AW8" s="1268"/>
      <c r="AX8" s="1268"/>
      <c r="AY8" s="1268"/>
      <c r="AZ8" s="1268"/>
      <c r="BA8" s="1268"/>
      <c r="BB8" s="1268"/>
      <c r="BC8" s="1268"/>
      <c r="BD8" s="1268"/>
      <c r="BE8" s="1268"/>
      <c r="BF8" s="1268"/>
      <c r="BG8" s="1268"/>
      <c r="BH8" s="1268"/>
      <c r="BI8" s="1268"/>
      <c r="BJ8" s="1268"/>
      <c r="BK8" s="1268"/>
      <c r="BL8" s="1268"/>
      <c r="BM8" s="1268"/>
      <c r="BN8" s="1268"/>
      <c r="BO8" s="1268"/>
      <c r="BP8" s="1268"/>
      <c r="BQ8" s="1268"/>
      <c r="BR8" s="1268"/>
      <c r="BS8" s="1268"/>
      <c r="BT8" s="1268"/>
      <c r="BU8" s="1268"/>
      <c r="BV8" s="1268"/>
      <c r="BW8" s="1268"/>
      <c r="BX8" s="1268"/>
      <c r="BY8" s="1268"/>
      <c r="BZ8" s="1268"/>
      <c r="CA8" s="1268"/>
      <c r="CB8" s="1268"/>
      <c r="CC8" s="1268"/>
      <c r="CD8" s="1268"/>
      <c r="CE8" s="1268"/>
      <c r="CF8" s="1268"/>
      <c r="CG8" s="1268"/>
      <c r="CH8" s="1268"/>
      <c r="CI8" s="1268"/>
      <c r="CJ8" s="1268"/>
      <c r="CK8" s="1268"/>
      <c r="CL8" s="1268"/>
      <c r="CM8" s="1268"/>
      <c r="CN8" s="1268"/>
      <c r="CO8" s="1268"/>
      <c r="CP8" s="1268"/>
      <c r="CQ8" s="1268"/>
      <c r="CR8" s="1268"/>
      <c r="CS8" s="1268"/>
      <c r="CT8" s="1268"/>
      <c r="CU8" s="1268"/>
      <c r="CV8" s="1268"/>
      <c r="CW8" s="1268"/>
      <c r="CX8" s="1268"/>
      <c r="CY8" s="1268"/>
      <c r="CZ8" s="1268"/>
      <c r="DA8" s="1268"/>
      <c r="DB8" s="1268"/>
      <c r="DC8" s="1268"/>
      <c r="DD8" s="1268"/>
      <c r="DE8" s="1268"/>
    </row>
    <row r="9" spans="1:109" s="256" customFormat="1" ht="13.2" x14ac:dyDescent="0.2">
      <c r="A9" s="1268"/>
      <c r="B9" s="1268"/>
      <c r="C9" s="1268"/>
      <c r="D9" s="1268"/>
      <c r="E9" s="1268"/>
      <c r="F9" s="1268"/>
      <c r="G9" s="1268"/>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268"/>
      <c r="AK9" s="1268"/>
      <c r="AL9" s="1268"/>
      <c r="AM9" s="1268"/>
      <c r="AN9" s="1268"/>
      <c r="AO9" s="1268"/>
      <c r="AP9" s="1268"/>
      <c r="AQ9" s="1268"/>
      <c r="AR9" s="1268"/>
      <c r="AS9" s="1268"/>
      <c r="AT9" s="1268"/>
      <c r="AU9" s="1268"/>
      <c r="AV9" s="1268"/>
      <c r="AW9" s="1268"/>
      <c r="AX9" s="1268"/>
      <c r="AY9" s="1268"/>
      <c r="AZ9" s="1268"/>
      <c r="BA9" s="1268"/>
      <c r="BB9" s="1268"/>
      <c r="BC9" s="1268"/>
      <c r="BD9" s="1268"/>
      <c r="BE9" s="1268"/>
      <c r="BF9" s="1268"/>
      <c r="BG9" s="1268"/>
      <c r="BH9" s="1268"/>
      <c r="BI9" s="1268"/>
      <c r="BJ9" s="1268"/>
      <c r="BK9" s="1268"/>
      <c r="BL9" s="1268"/>
      <c r="BM9" s="1268"/>
      <c r="BN9" s="1268"/>
      <c r="BO9" s="1268"/>
      <c r="BP9" s="1268"/>
      <c r="BQ9" s="1268"/>
      <c r="BR9" s="1268"/>
      <c r="BS9" s="1268"/>
      <c r="BT9" s="1268"/>
      <c r="BU9" s="1268"/>
      <c r="BV9" s="1268"/>
      <c r="BW9" s="1268"/>
      <c r="BX9" s="1268"/>
      <c r="BY9" s="1268"/>
      <c r="BZ9" s="1268"/>
      <c r="CA9" s="1268"/>
      <c r="CB9" s="1268"/>
      <c r="CC9" s="1268"/>
      <c r="CD9" s="1268"/>
      <c r="CE9" s="1268"/>
      <c r="CF9" s="1268"/>
      <c r="CG9" s="1268"/>
      <c r="CH9" s="1268"/>
      <c r="CI9" s="1268"/>
      <c r="CJ9" s="1268"/>
      <c r="CK9" s="1268"/>
      <c r="CL9" s="1268"/>
      <c r="CM9" s="1268"/>
      <c r="CN9" s="1268"/>
      <c r="CO9" s="1268"/>
      <c r="CP9" s="1268"/>
      <c r="CQ9" s="1268"/>
      <c r="CR9" s="1268"/>
      <c r="CS9" s="1268"/>
      <c r="CT9" s="1268"/>
      <c r="CU9" s="1268"/>
      <c r="CV9" s="1268"/>
      <c r="CW9" s="1268"/>
      <c r="CX9" s="1268"/>
      <c r="CY9" s="1268"/>
      <c r="CZ9" s="1268"/>
      <c r="DA9" s="1268"/>
      <c r="DB9" s="1268"/>
      <c r="DC9" s="1268"/>
      <c r="DD9" s="1268"/>
      <c r="DE9" s="1268"/>
    </row>
    <row r="10" spans="1:109" s="256" customFormat="1" ht="13.2" x14ac:dyDescent="0.2">
      <c r="A10" s="1268"/>
      <c r="B10" s="1268"/>
      <c r="C10" s="1268"/>
      <c r="D10" s="1268"/>
      <c r="E10" s="1268"/>
      <c r="F10" s="1268"/>
      <c r="G10" s="1268"/>
      <c r="H10" s="1268"/>
      <c r="I10" s="1268"/>
      <c r="J10" s="1268"/>
      <c r="K10" s="1268"/>
      <c r="L10" s="1268"/>
      <c r="M10" s="1268"/>
      <c r="N10" s="1268"/>
      <c r="O10" s="1268"/>
      <c r="P10" s="1268"/>
      <c r="Q10" s="1268"/>
      <c r="R10" s="1268"/>
      <c r="S10" s="1268"/>
      <c r="T10" s="1268"/>
      <c r="U10" s="1268"/>
      <c r="V10" s="1268"/>
      <c r="W10" s="1268"/>
      <c r="X10" s="1268"/>
      <c r="Y10" s="1268"/>
      <c r="Z10" s="1268"/>
      <c r="AA10" s="1268"/>
      <c r="AB10" s="1268"/>
      <c r="AC10" s="1268"/>
      <c r="AD10" s="1268"/>
      <c r="AE10" s="1268"/>
      <c r="AF10" s="1268"/>
      <c r="AG10" s="1268"/>
      <c r="AH10" s="1268"/>
      <c r="AI10" s="1268"/>
      <c r="AJ10" s="1268"/>
      <c r="AK10" s="1268"/>
      <c r="AL10" s="1268"/>
      <c r="AM10" s="1268"/>
      <c r="AN10" s="1268"/>
      <c r="AO10" s="1268"/>
      <c r="AP10" s="1268"/>
      <c r="AQ10" s="1268"/>
      <c r="AR10" s="1268"/>
      <c r="AS10" s="1268"/>
      <c r="AT10" s="1268"/>
      <c r="AU10" s="1268"/>
      <c r="AV10" s="1268"/>
      <c r="AW10" s="1268"/>
      <c r="AX10" s="1268"/>
      <c r="AY10" s="1268"/>
      <c r="AZ10" s="1268"/>
      <c r="BA10" s="1268"/>
      <c r="BB10" s="1268"/>
      <c r="BC10" s="1268"/>
      <c r="BD10" s="1268"/>
      <c r="BE10" s="1268"/>
      <c r="BF10" s="1268"/>
      <c r="BG10" s="1268"/>
      <c r="BH10" s="1268"/>
      <c r="BI10" s="1268"/>
      <c r="BJ10" s="1268"/>
      <c r="BK10" s="1268"/>
      <c r="BL10" s="1268"/>
      <c r="BM10" s="1268"/>
      <c r="BN10" s="1268"/>
      <c r="BO10" s="1268"/>
      <c r="BP10" s="1268"/>
      <c r="BQ10" s="1268"/>
      <c r="BR10" s="1268"/>
      <c r="BS10" s="1268"/>
      <c r="BT10" s="1268"/>
      <c r="BU10" s="1268"/>
      <c r="BV10" s="1268"/>
      <c r="BW10" s="1268"/>
      <c r="BX10" s="1268"/>
      <c r="BY10" s="1268"/>
      <c r="BZ10" s="1268"/>
      <c r="CA10" s="1268"/>
      <c r="CB10" s="1268"/>
      <c r="CC10" s="1268"/>
      <c r="CD10" s="1268"/>
      <c r="CE10" s="1268"/>
      <c r="CF10" s="1268"/>
      <c r="CG10" s="1268"/>
      <c r="CH10" s="1268"/>
      <c r="CI10" s="1268"/>
      <c r="CJ10" s="1268"/>
      <c r="CK10" s="1268"/>
      <c r="CL10" s="1268"/>
      <c r="CM10" s="1268"/>
      <c r="CN10" s="1268"/>
      <c r="CO10" s="1268"/>
      <c r="CP10" s="1268"/>
      <c r="CQ10" s="1268"/>
      <c r="CR10" s="1268"/>
      <c r="CS10" s="1268"/>
      <c r="CT10" s="1268"/>
      <c r="CU10" s="1268"/>
      <c r="CV10" s="1268"/>
      <c r="CW10" s="1268"/>
      <c r="CX10" s="1268"/>
      <c r="CY10" s="1268"/>
      <c r="CZ10" s="1268"/>
      <c r="DA10" s="1268"/>
      <c r="DB10" s="1268"/>
      <c r="DC10" s="1268"/>
      <c r="DD10" s="1268"/>
      <c r="DE10" s="1268"/>
    </row>
    <row r="11" spans="1:109" s="256" customFormat="1" ht="13.2" x14ac:dyDescent="0.2">
      <c r="A11" s="1268"/>
      <c r="B11" s="1268"/>
      <c r="C11" s="1268"/>
      <c r="D11" s="1268"/>
      <c r="E11" s="1268"/>
      <c r="F11" s="1268"/>
      <c r="G11" s="1268"/>
      <c r="H11" s="1268"/>
      <c r="I11" s="1268"/>
      <c r="J11" s="1268"/>
      <c r="K11" s="1268"/>
      <c r="L11" s="1268"/>
      <c r="M11" s="1268"/>
      <c r="N11" s="1268"/>
      <c r="O11" s="1268"/>
      <c r="P11" s="1268"/>
      <c r="Q11" s="1268"/>
      <c r="R11" s="1268"/>
      <c r="S11" s="1268"/>
      <c r="T11" s="1268"/>
      <c r="U11" s="1268"/>
      <c r="V11" s="1268"/>
      <c r="W11" s="1268"/>
      <c r="X11" s="1268"/>
      <c r="Y11" s="1268"/>
      <c r="Z11" s="1268"/>
      <c r="AA11" s="1268"/>
      <c r="AB11" s="1268"/>
      <c r="AC11" s="1268"/>
      <c r="AD11" s="1268"/>
      <c r="AE11" s="1268"/>
      <c r="AF11" s="1268"/>
      <c r="AG11" s="1268"/>
      <c r="AH11" s="1268"/>
      <c r="AI11" s="1268"/>
      <c r="AJ11" s="1268"/>
      <c r="AK11" s="1268"/>
      <c r="AL11" s="1268"/>
      <c r="AM11" s="1268"/>
      <c r="AN11" s="1268"/>
      <c r="AO11" s="1268"/>
      <c r="AP11" s="1268"/>
      <c r="AQ11" s="1268"/>
      <c r="AR11" s="1268"/>
      <c r="AS11" s="1268"/>
      <c r="AT11" s="1268"/>
      <c r="AU11" s="1268"/>
      <c r="AV11" s="1268"/>
      <c r="AW11" s="1268"/>
      <c r="AX11" s="1268"/>
      <c r="AY11" s="1268"/>
      <c r="AZ11" s="1268"/>
      <c r="BA11" s="1268"/>
      <c r="BB11" s="1268"/>
      <c r="BC11" s="1268"/>
      <c r="BD11" s="1268"/>
      <c r="BE11" s="1268"/>
      <c r="BF11" s="1268"/>
      <c r="BG11" s="1268"/>
      <c r="BH11" s="1268"/>
      <c r="BI11" s="1268"/>
      <c r="BJ11" s="1268"/>
      <c r="BK11" s="1268"/>
      <c r="BL11" s="1268"/>
      <c r="BM11" s="1268"/>
      <c r="BN11" s="1268"/>
      <c r="BO11" s="1268"/>
      <c r="BP11" s="1268"/>
      <c r="BQ11" s="1268"/>
      <c r="BR11" s="1268"/>
      <c r="BS11" s="1268"/>
      <c r="BT11" s="1268"/>
      <c r="BU11" s="1268"/>
      <c r="BV11" s="1268"/>
      <c r="BW11" s="1268"/>
      <c r="BX11" s="1268"/>
      <c r="BY11" s="1268"/>
      <c r="BZ11" s="1268"/>
      <c r="CA11" s="1268"/>
      <c r="CB11" s="1268"/>
      <c r="CC11" s="1268"/>
      <c r="CD11" s="1268"/>
      <c r="CE11" s="1268"/>
      <c r="CF11" s="1268"/>
      <c r="CG11" s="1268"/>
      <c r="CH11" s="1268"/>
      <c r="CI11" s="1268"/>
      <c r="CJ11" s="1268"/>
      <c r="CK11" s="1268"/>
      <c r="CL11" s="1268"/>
      <c r="CM11" s="1268"/>
      <c r="CN11" s="1268"/>
      <c r="CO11" s="1268"/>
      <c r="CP11" s="1268"/>
      <c r="CQ11" s="1268"/>
      <c r="CR11" s="1268"/>
      <c r="CS11" s="1268"/>
      <c r="CT11" s="1268"/>
      <c r="CU11" s="1268"/>
      <c r="CV11" s="1268"/>
      <c r="CW11" s="1268"/>
      <c r="CX11" s="1268"/>
      <c r="CY11" s="1268"/>
      <c r="CZ11" s="1268"/>
      <c r="DA11" s="1268"/>
      <c r="DB11" s="1268"/>
      <c r="DC11" s="1268"/>
      <c r="DD11" s="1268"/>
      <c r="DE11" s="1268"/>
    </row>
    <row r="12" spans="1:109" s="256" customFormat="1" ht="13.2" x14ac:dyDescent="0.2">
      <c r="A12" s="1268"/>
      <c r="B12" s="1268"/>
      <c r="C12" s="1268"/>
      <c r="D12" s="1268"/>
      <c r="E12" s="1268"/>
      <c r="F12" s="1268"/>
      <c r="G12" s="1268"/>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c r="BG12" s="1268"/>
      <c r="BH12" s="1268"/>
      <c r="BI12" s="1268"/>
      <c r="BJ12" s="1268"/>
      <c r="BK12" s="1268"/>
      <c r="BL12" s="1268"/>
      <c r="BM12" s="1268"/>
      <c r="BN12" s="1268"/>
      <c r="BO12" s="1268"/>
      <c r="BP12" s="1268"/>
      <c r="BQ12" s="1268"/>
      <c r="BR12" s="1268"/>
      <c r="BS12" s="1268"/>
      <c r="BT12" s="1268"/>
      <c r="BU12" s="1268"/>
      <c r="BV12" s="1268"/>
      <c r="BW12" s="1268"/>
      <c r="BX12" s="1268"/>
      <c r="BY12" s="1268"/>
      <c r="BZ12" s="1268"/>
      <c r="CA12" s="1268"/>
      <c r="CB12" s="1268"/>
      <c r="CC12" s="1268"/>
      <c r="CD12" s="1268"/>
      <c r="CE12" s="1268"/>
      <c r="CF12" s="1268"/>
      <c r="CG12" s="1268"/>
      <c r="CH12" s="1268"/>
      <c r="CI12" s="1268"/>
      <c r="CJ12" s="1268"/>
      <c r="CK12" s="1268"/>
      <c r="CL12" s="1268"/>
      <c r="CM12" s="1268"/>
      <c r="CN12" s="1268"/>
      <c r="CO12" s="1268"/>
      <c r="CP12" s="1268"/>
      <c r="CQ12" s="1268"/>
      <c r="CR12" s="1268"/>
      <c r="CS12" s="1268"/>
      <c r="CT12" s="1268"/>
      <c r="CU12" s="1268"/>
      <c r="CV12" s="1268"/>
      <c r="CW12" s="1268"/>
      <c r="CX12" s="1268"/>
      <c r="CY12" s="1268"/>
      <c r="CZ12" s="1268"/>
      <c r="DA12" s="1268"/>
      <c r="DB12" s="1268"/>
      <c r="DC12" s="1268"/>
      <c r="DD12" s="1268"/>
      <c r="DE12" s="1268"/>
    </row>
    <row r="13" spans="1:109" s="256" customFormat="1" ht="13.2" x14ac:dyDescent="0.2">
      <c r="A13" s="1268"/>
      <c r="B13" s="1268"/>
      <c r="C13" s="1268"/>
      <c r="D13" s="1268"/>
      <c r="E13" s="1268"/>
      <c r="F13" s="1268"/>
      <c r="G13" s="1268"/>
      <c r="H13" s="1268"/>
      <c r="I13" s="1268"/>
      <c r="J13" s="1268"/>
      <c r="K13" s="1268"/>
      <c r="L13" s="1268"/>
      <c r="M13" s="1268"/>
      <c r="N13" s="1268"/>
      <c r="O13" s="1268"/>
      <c r="P13" s="1268"/>
      <c r="Q13" s="1268"/>
      <c r="R13" s="1268"/>
      <c r="S13" s="1268"/>
      <c r="T13" s="1268"/>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8"/>
      <c r="AV13" s="1268"/>
      <c r="AW13" s="1268"/>
      <c r="AX13" s="1268"/>
      <c r="AY13" s="1268"/>
      <c r="AZ13" s="1268"/>
      <c r="BA13" s="1268"/>
      <c r="BB13" s="1268"/>
      <c r="BC13" s="1268"/>
      <c r="BD13" s="1268"/>
      <c r="BE13" s="1268"/>
      <c r="BF13" s="1268"/>
      <c r="BG13" s="1268"/>
      <c r="BH13" s="1268"/>
      <c r="BI13" s="1268"/>
      <c r="BJ13" s="1268"/>
      <c r="BK13" s="1268"/>
      <c r="BL13" s="1268"/>
      <c r="BM13" s="1268"/>
      <c r="BN13" s="1268"/>
      <c r="BO13" s="1268"/>
      <c r="BP13" s="1268"/>
      <c r="BQ13" s="1268"/>
      <c r="BR13" s="1268"/>
      <c r="BS13" s="1268"/>
      <c r="BT13" s="1268"/>
      <c r="BU13" s="1268"/>
      <c r="BV13" s="1268"/>
      <c r="BW13" s="1268"/>
      <c r="BX13" s="1268"/>
      <c r="BY13" s="1268"/>
      <c r="BZ13" s="1268"/>
      <c r="CA13" s="1268"/>
      <c r="CB13" s="1268"/>
      <c r="CC13" s="1268"/>
      <c r="CD13" s="1268"/>
      <c r="CE13" s="1268"/>
      <c r="CF13" s="1268"/>
      <c r="CG13" s="1268"/>
      <c r="CH13" s="1268"/>
      <c r="CI13" s="1268"/>
      <c r="CJ13" s="1268"/>
      <c r="CK13" s="1268"/>
      <c r="CL13" s="1268"/>
      <c r="CM13" s="1268"/>
      <c r="CN13" s="1268"/>
      <c r="CO13" s="1268"/>
      <c r="CP13" s="1268"/>
      <c r="CQ13" s="1268"/>
      <c r="CR13" s="1268"/>
      <c r="CS13" s="1268"/>
      <c r="CT13" s="1268"/>
      <c r="CU13" s="1268"/>
      <c r="CV13" s="1268"/>
      <c r="CW13" s="1268"/>
      <c r="CX13" s="1268"/>
      <c r="CY13" s="1268"/>
      <c r="CZ13" s="1268"/>
      <c r="DA13" s="1268"/>
      <c r="DB13" s="1268"/>
      <c r="DC13" s="1268"/>
      <c r="DD13" s="1268"/>
      <c r="DE13" s="1268"/>
    </row>
    <row r="14" spans="1:109" s="256" customFormat="1" ht="13.2" x14ac:dyDescent="0.2">
      <c r="A14" s="1268"/>
      <c r="B14" s="1268"/>
      <c r="C14" s="1268"/>
      <c r="D14" s="1268"/>
      <c r="E14" s="1268"/>
      <c r="F14" s="1268"/>
      <c r="G14" s="1268"/>
      <c r="H14" s="1268"/>
      <c r="I14" s="1268"/>
      <c r="J14" s="1268"/>
      <c r="K14" s="1268"/>
      <c r="L14" s="1268"/>
      <c r="M14" s="1268"/>
      <c r="N14" s="1268"/>
      <c r="O14" s="1268"/>
      <c r="P14" s="1268"/>
      <c r="Q14" s="1268"/>
      <c r="R14" s="1268"/>
      <c r="S14" s="1268"/>
      <c r="T14" s="1268"/>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8"/>
      <c r="BD14" s="1268"/>
      <c r="BE14" s="1268"/>
      <c r="BF14" s="1268"/>
      <c r="BG14" s="1268"/>
      <c r="BH14" s="1268"/>
      <c r="BI14" s="1268"/>
      <c r="BJ14" s="1268"/>
      <c r="BK14" s="1268"/>
      <c r="BL14" s="1268"/>
      <c r="BM14" s="1268"/>
      <c r="BN14" s="1268"/>
      <c r="BO14" s="1268"/>
      <c r="BP14" s="1268"/>
      <c r="BQ14" s="1268"/>
      <c r="BR14" s="1268"/>
      <c r="BS14" s="1268"/>
      <c r="BT14" s="1268"/>
      <c r="BU14" s="1268"/>
      <c r="BV14" s="1268"/>
      <c r="BW14" s="1268"/>
      <c r="BX14" s="1268"/>
      <c r="BY14" s="1268"/>
      <c r="BZ14" s="1268"/>
      <c r="CA14" s="1268"/>
      <c r="CB14" s="1268"/>
      <c r="CC14" s="1268"/>
      <c r="CD14" s="1268"/>
      <c r="CE14" s="1268"/>
      <c r="CF14" s="1268"/>
      <c r="CG14" s="1268"/>
      <c r="CH14" s="1268"/>
      <c r="CI14" s="1268"/>
      <c r="CJ14" s="1268"/>
      <c r="CK14" s="1268"/>
      <c r="CL14" s="1268"/>
      <c r="CM14" s="1268"/>
      <c r="CN14" s="1268"/>
      <c r="CO14" s="1268"/>
      <c r="CP14" s="1268"/>
      <c r="CQ14" s="1268"/>
      <c r="CR14" s="1268"/>
      <c r="CS14" s="1268"/>
      <c r="CT14" s="1268"/>
      <c r="CU14" s="1268"/>
      <c r="CV14" s="1268"/>
      <c r="CW14" s="1268"/>
      <c r="CX14" s="1268"/>
      <c r="CY14" s="1268"/>
      <c r="CZ14" s="1268"/>
      <c r="DA14" s="1268"/>
      <c r="DB14" s="1268"/>
      <c r="DC14" s="1268"/>
      <c r="DD14" s="1268"/>
      <c r="DE14" s="1268"/>
    </row>
    <row r="15" spans="1:109" s="256" customFormat="1" ht="13.2" x14ac:dyDescent="0.2">
      <c r="A15" s="1212"/>
      <c r="B15" s="1268"/>
      <c r="C15" s="1268"/>
      <c r="D15" s="1268"/>
      <c r="E15" s="1268"/>
      <c r="F15" s="1268"/>
      <c r="G15" s="1268"/>
      <c r="H15" s="1268"/>
      <c r="I15" s="1268"/>
      <c r="J15" s="1268"/>
      <c r="K15" s="1268"/>
      <c r="L15" s="1268"/>
      <c r="M15" s="1268"/>
      <c r="N15" s="1268"/>
      <c r="O15" s="1268"/>
      <c r="P15" s="1268"/>
      <c r="Q15" s="1268"/>
      <c r="R15" s="1268"/>
      <c r="S15" s="1268"/>
      <c r="T15" s="1268"/>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8"/>
      <c r="BD15" s="1268"/>
      <c r="BE15" s="1268"/>
      <c r="BF15" s="1268"/>
      <c r="BG15" s="1268"/>
      <c r="BH15" s="1268"/>
      <c r="BI15" s="1268"/>
      <c r="BJ15" s="1268"/>
      <c r="BK15" s="1268"/>
      <c r="BL15" s="1268"/>
      <c r="BM15" s="1268"/>
      <c r="BN15" s="1268"/>
      <c r="BO15" s="1268"/>
      <c r="BP15" s="1268"/>
      <c r="BQ15" s="1268"/>
      <c r="BR15" s="1268"/>
      <c r="BS15" s="1268"/>
      <c r="BT15" s="1268"/>
      <c r="BU15" s="1268"/>
      <c r="BV15" s="1268"/>
      <c r="BW15" s="1268"/>
      <c r="BX15" s="1268"/>
      <c r="BY15" s="1268"/>
      <c r="BZ15" s="1268"/>
      <c r="CA15" s="1268"/>
      <c r="CB15" s="1268"/>
      <c r="CC15" s="1268"/>
      <c r="CD15" s="1268"/>
      <c r="CE15" s="1268"/>
      <c r="CF15" s="1268"/>
      <c r="CG15" s="1268"/>
      <c r="CH15" s="1268"/>
      <c r="CI15" s="1268"/>
      <c r="CJ15" s="1268"/>
      <c r="CK15" s="1268"/>
      <c r="CL15" s="1268"/>
      <c r="CM15" s="1268"/>
      <c r="CN15" s="1268"/>
      <c r="CO15" s="1268"/>
      <c r="CP15" s="1268"/>
      <c r="CQ15" s="1268"/>
      <c r="CR15" s="1268"/>
      <c r="CS15" s="1268"/>
      <c r="CT15" s="1268"/>
      <c r="CU15" s="1268"/>
      <c r="CV15" s="1268"/>
      <c r="CW15" s="1268"/>
      <c r="CX15" s="1268"/>
      <c r="CY15" s="1268"/>
      <c r="CZ15" s="1268"/>
      <c r="DA15" s="1268"/>
      <c r="DB15" s="1268"/>
      <c r="DC15" s="1268"/>
      <c r="DD15" s="1268"/>
      <c r="DE15" s="1268"/>
    </row>
    <row r="16" spans="1:109" s="256" customFormat="1" ht="13.2" x14ac:dyDescent="0.2">
      <c r="A16" s="1212"/>
      <c r="B16" s="1268"/>
      <c r="C16" s="1268"/>
      <c r="D16" s="1268"/>
      <c r="E16" s="1268"/>
      <c r="F16" s="1268"/>
      <c r="G16" s="1268"/>
      <c r="H16" s="1268"/>
      <c r="I16" s="1268"/>
      <c r="J16" s="1268"/>
      <c r="K16" s="1268"/>
      <c r="L16" s="1268"/>
      <c r="M16" s="1268"/>
      <c r="N16" s="1268"/>
      <c r="O16" s="1268"/>
      <c r="P16" s="1268"/>
      <c r="Q16" s="1268"/>
      <c r="R16" s="1268"/>
      <c r="S16" s="1268"/>
      <c r="T16" s="1268"/>
      <c r="U16" s="1268"/>
      <c r="V16" s="1268"/>
      <c r="W16" s="1268"/>
      <c r="X16" s="1268"/>
      <c r="Y16" s="1268"/>
      <c r="Z16" s="1268"/>
      <c r="AA16" s="1268"/>
      <c r="AB16" s="1268"/>
      <c r="AC16" s="1268"/>
      <c r="AD16" s="1268"/>
      <c r="AE16" s="1268"/>
      <c r="AF16" s="1268"/>
      <c r="AG16" s="1268"/>
      <c r="AH16" s="1268"/>
      <c r="AI16" s="1268"/>
      <c r="AJ16" s="1268"/>
      <c r="AK16" s="1268"/>
      <c r="AL16" s="1268"/>
      <c r="AM16" s="1268"/>
      <c r="AN16" s="1268"/>
      <c r="AO16" s="1268"/>
      <c r="AP16" s="1268"/>
      <c r="AQ16" s="1268"/>
      <c r="AR16" s="1268"/>
      <c r="AS16" s="1268"/>
      <c r="AT16" s="1268"/>
      <c r="AU16" s="1268"/>
      <c r="AV16" s="1268"/>
      <c r="AW16" s="1268"/>
      <c r="AX16" s="1268"/>
      <c r="AY16" s="1268"/>
      <c r="AZ16" s="1268"/>
      <c r="BA16" s="1268"/>
      <c r="BB16" s="1268"/>
      <c r="BC16" s="1268"/>
      <c r="BD16" s="1268"/>
      <c r="BE16" s="1268"/>
      <c r="BF16" s="1268"/>
      <c r="BG16" s="1268"/>
      <c r="BH16" s="1268"/>
      <c r="BI16" s="1268"/>
      <c r="BJ16" s="1268"/>
      <c r="BK16" s="1268"/>
      <c r="BL16" s="1268"/>
      <c r="BM16" s="1268"/>
      <c r="BN16" s="1268"/>
      <c r="BO16" s="1268"/>
      <c r="BP16" s="1268"/>
      <c r="BQ16" s="1268"/>
      <c r="BR16" s="1268"/>
      <c r="BS16" s="1268"/>
      <c r="BT16" s="1268"/>
      <c r="BU16" s="1268"/>
      <c r="BV16" s="1268"/>
      <c r="BW16" s="1268"/>
      <c r="BX16" s="1268"/>
      <c r="BY16" s="1268"/>
      <c r="BZ16" s="1268"/>
      <c r="CA16" s="1268"/>
      <c r="CB16" s="1268"/>
      <c r="CC16" s="1268"/>
      <c r="CD16" s="1268"/>
      <c r="CE16" s="1268"/>
      <c r="CF16" s="1268"/>
      <c r="CG16" s="1268"/>
      <c r="CH16" s="1268"/>
      <c r="CI16" s="1268"/>
      <c r="CJ16" s="1268"/>
      <c r="CK16" s="1268"/>
      <c r="CL16" s="1268"/>
      <c r="CM16" s="1268"/>
      <c r="CN16" s="1268"/>
      <c r="CO16" s="1268"/>
      <c r="CP16" s="1268"/>
      <c r="CQ16" s="1268"/>
      <c r="CR16" s="1268"/>
      <c r="CS16" s="1268"/>
      <c r="CT16" s="1268"/>
      <c r="CU16" s="1268"/>
      <c r="CV16" s="1268"/>
      <c r="CW16" s="1268"/>
      <c r="CX16" s="1268"/>
      <c r="CY16" s="1268"/>
      <c r="CZ16" s="1268"/>
      <c r="DA16" s="1268"/>
      <c r="DB16" s="1268"/>
      <c r="DC16" s="1268"/>
      <c r="DD16" s="1268"/>
      <c r="DE16" s="1268"/>
    </row>
    <row r="17" spans="1:109" s="256" customFormat="1" ht="13.2" x14ac:dyDescent="0.2">
      <c r="A17" s="1212"/>
      <c r="B17" s="1268"/>
      <c r="C17" s="1268"/>
      <c r="D17" s="1268"/>
      <c r="E17" s="1268"/>
      <c r="F17" s="1268"/>
      <c r="G17" s="1268"/>
      <c r="H17" s="1268"/>
      <c r="I17" s="1268"/>
      <c r="J17" s="1268"/>
      <c r="K17" s="1268"/>
      <c r="L17" s="1268"/>
      <c r="M17" s="1268"/>
      <c r="N17" s="1268"/>
      <c r="O17" s="1268"/>
      <c r="P17" s="1268"/>
      <c r="Q17" s="1268"/>
      <c r="R17" s="1268"/>
      <c r="S17" s="1268"/>
      <c r="T17" s="1268"/>
      <c r="U17" s="1268"/>
      <c r="V17" s="1268"/>
      <c r="W17" s="1268"/>
      <c r="X17" s="1268"/>
      <c r="Y17" s="1268"/>
      <c r="Z17" s="1268"/>
      <c r="AA17" s="1268"/>
      <c r="AB17" s="1268"/>
      <c r="AC17" s="1268"/>
      <c r="AD17" s="1268"/>
      <c r="AE17" s="1268"/>
      <c r="AF17" s="1268"/>
      <c r="AG17" s="1268"/>
      <c r="AH17" s="1268"/>
      <c r="AI17" s="1268"/>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68"/>
      <c r="BJ17" s="1268"/>
      <c r="BK17" s="1268"/>
      <c r="BL17" s="1268"/>
      <c r="BM17" s="1268"/>
      <c r="BN17" s="1268"/>
      <c r="BO17" s="1268"/>
      <c r="BP17" s="1268"/>
      <c r="BQ17" s="1268"/>
      <c r="BR17" s="1268"/>
      <c r="BS17" s="1268"/>
      <c r="BT17" s="1268"/>
      <c r="BU17" s="1268"/>
      <c r="BV17" s="1268"/>
      <c r="BW17" s="1268"/>
      <c r="BX17" s="1268"/>
      <c r="BY17" s="1268"/>
      <c r="BZ17" s="1268"/>
      <c r="CA17" s="1268"/>
      <c r="CB17" s="1268"/>
      <c r="CC17" s="1268"/>
      <c r="CD17" s="1268"/>
      <c r="CE17" s="1268"/>
      <c r="CF17" s="1268"/>
      <c r="CG17" s="1268"/>
      <c r="CH17" s="1268"/>
      <c r="CI17" s="1268"/>
      <c r="CJ17" s="1268"/>
      <c r="CK17" s="1268"/>
      <c r="CL17" s="1268"/>
      <c r="CM17" s="1268"/>
      <c r="CN17" s="1268"/>
      <c r="CO17" s="1268"/>
      <c r="CP17" s="1268"/>
      <c r="CQ17" s="1268"/>
      <c r="CR17" s="1268"/>
      <c r="CS17" s="1268"/>
      <c r="CT17" s="1268"/>
      <c r="CU17" s="1268"/>
      <c r="CV17" s="1268"/>
      <c r="CW17" s="1268"/>
      <c r="CX17" s="1268"/>
      <c r="CY17" s="1268"/>
      <c r="CZ17" s="1268"/>
      <c r="DA17" s="1268"/>
      <c r="DB17" s="1268"/>
      <c r="DC17" s="1268"/>
      <c r="DD17" s="1268"/>
      <c r="DE17" s="1268"/>
    </row>
    <row r="18" spans="1:109" s="256" customFormat="1" ht="13.2" x14ac:dyDescent="0.2">
      <c r="A18" s="1212"/>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68"/>
      <c r="BU18" s="1268"/>
      <c r="BV18" s="1268"/>
      <c r="BW18" s="1268"/>
      <c r="BX18" s="1268"/>
      <c r="BY18" s="1268"/>
      <c r="BZ18" s="1268"/>
      <c r="CA18" s="1268"/>
      <c r="CB18" s="1268"/>
      <c r="CC18" s="1268"/>
      <c r="CD18" s="1268"/>
      <c r="CE18" s="1268"/>
      <c r="CF18" s="1268"/>
      <c r="CG18" s="1268"/>
      <c r="CH18" s="1268"/>
      <c r="CI18" s="1268"/>
      <c r="CJ18" s="1268"/>
      <c r="CK18" s="1268"/>
      <c r="CL18" s="1268"/>
      <c r="CM18" s="1268"/>
      <c r="CN18" s="1268"/>
      <c r="CO18" s="1268"/>
      <c r="CP18" s="1268"/>
      <c r="CQ18" s="1268"/>
      <c r="CR18" s="1268"/>
      <c r="CS18" s="1268"/>
      <c r="CT18" s="1268"/>
      <c r="CU18" s="1268"/>
      <c r="CV18" s="1268"/>
      <c r="CW18" s="1268"/>
      <c r="CX18" s="1268"/>
      <c r="CY18" s="1268"/>
      <c r="CZ18" s="1268"/>
      <c r="DA18" s="1268"/>
      <c r="DB18" s="1268"/>
      <c r="DC18" s="1268"/>
      <c r="DD18" s="1268"/>
      <c r="DE18" s="1268"/>
    </row>
    <row r="19" spans="1:109" ht="13.2" x14ac:dyDescent="0.2">
      <c r="DD19" s="1212"/>
      <c r="DE19" s="1212"/>
    </row>
    <row r="20" spans="1:109" ht="13.2" x14ac:dyDescent="0.2">
      <c r="DD20" s="1212"/>
      <c r="DE20" s="1212"/>
    </row>
    <row r="21" spans="1:109" ht="17.25" customHeight="1" x14ac:dyDescent="0.2">
      <c r="B21" s="1267"/>
      <c r="C21" s="1264"/>
      <c r="D21" s="1264"/>
      <c r="E21" s="1264"/>
      <c r="F21" s="1264"/>
      <c r="G21" s="1264"/>
      <c r="H21" s="1264"/>
      <c r="I21" s="1264"/>
      <c r="J21" s="1264"/>
      <c r="K21" s="1264"/>
      <c r="L21" s="1264"/>
      <c r="M21" s="1264"/>
      <c r="N21" s="1266"/>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64"/>
      <c r="AS21" s="1264"/>
      <c r="AT21" s="1266"/>
      <c r="AU21" s="1264"/>
      <c r="AV21" s="1264"/>
      <c r="AW21" s="1264"/>
      <c r="AX21" s="1264"/>
      <c r="AY21" s="1264"/>
      <c r="AZ21" s="1264"/>
      <c r="BA21" s="1264"/>
      <c r="BB21" s="1264"/>
      <c r="BC21" s="1264"/>
      <c r="BD21" s="1264"/>
      <c r="BE21" s="1264"/>
      <c r="BF21" s="1266"/>
      <c r="BG21" s="1264"/>
      <c r="BH21" s="1264"/>
      <c r="BI21" s="1264"/>
      <c r="BJ21" s="1264"/>
      <c r="BK21" s="1264"/>
      <c r="BL21" s="1264"/>
      <c r="BM21" s="1264"/>
      <c r="BN21" s="1264"/>
      <c r="BO21" s="1264"/>
      <c r="BP21" s="1264"/>
      <c r="BQ21" s="1264"/>
      <c r="BR21" s="1266"/>
      <c r="BS21" s="1264"/>
      <c r="BT21" s="1264"/>
      <c r="BU21" s="1264"/>
      <c r="BV21" s="1264"/>
      <c r="BW21" s="1264"/>
      <c r="BX21" s="1264"/>
      <c r="BY21" s="1264"/>
      <c r="BZ21" s="1264"/>
      <c r="CA21" s="1264"/>
      <c r="CB21" s="1264"/>
      <c r="CC21" s="1264"/>
      <c r="CD21" s="1266"/>
      <c r="CE21" s="1264"/>
      <c r="CF21" s="1264"/>
      <c r="CG21" s="1264"/>
      <c r="CH21" s="1264"/>
      <c r="CI21" s="1264"/>
      <c r="CJ21" s="1264"/>
      <c r="CK21" s="1264"/>
      <c r="CL21" s="1264"/>
      <c r="CM21" s="1264"/>
      <c r="CN21" s="1264"/>
      <c r="CO21" s="1264"/>
      <c r="CP21" s="1266"/>
      <c r="CQ21" s="1264"/>
      <c r="CR21" s="1264"/>
      <c r="CS21" s="1264"/>
      <c r="CT21" s="1264"/>
      <c r="CU21" s="1264"/>
      <c r="CV21" s="1264"/>
      <c r="CW21" s="1264"/>
      <c r="CX21" s="1264"/>
      <c r="CY21" s="1264"/>
      <c r="CZ21" s="1264"/>
      <c r="DA21" s="1264"/>
      <c r="DB21" s="1266"/>
      <c r="DC21" s="1264"/>
      <c r="DD21" s="1263"/>
      <c r="DE21" s="1212"/>
    </row>
    <row r="22" spans="1:109" ht="17.25" customHeight="1" x14ac:dyDescent="0.2">
      <c r="B22" s="1213"/>
    </row>
    <row r="23" spans="1:109" ht="13.2" x14ac:dyDescent="0.2">
      <c r="B23" s="1213"/>
    </row>
    <row r="24" spans="1:109" ht="13.2" x14ac:dyDescent="0.2">
      <c r="B24" s="1213"/>
    </row>
    <row r="25" spans="1:109" ht="13.2" x14ac:dyDescent="0.2">
      <c r="B25" s="1213"/>
    </row>
    <row r="26" spans="1:109" ht="13.2" x14ac:dyDescent="0.2">
      <c r="B26" s="1213"/>
    </row>
    <row r="27" spans="1:109" ht="13.2" x14ac:dyDescent="0.2">
      <c r="B27" s="1213"/>
    </row>
    <row r="28" spans="1:109" ht="13.2" x14ac:dyDescent="0.2">
      <c r="B28" s="1213"/>
    </row>
    <row r="29" spans="1:109" ht="13.2" x14ac:dyDescent="0.2">
      <c r="B29" s="1213"/>
    </row>
    <row r="30" spans="1:109" ht="13.2" x14ac:dyDescent="0.2">
      <c r="B30" s="1213"/>
    </row>
    <row r="31" spans="1:109" ht="13.2" x14ac:dyDescent="0.2">
      <c r="B31" s="1213"/>
    </row>
    <row r="32" spans="1:109" ht="13.2" x14ac:dyDescent="0.2">
      <c r="B32" s="1213"/>
    </row>
    <row r="33" spans="2:109" ht="13.2" x14ac:dyDescent="0.2">
      <c r="B33" s="1213"/>
    </row>
    <row r="34" spans="2:109" ht="13.2" x14ac:dyDescent="0.2">
      <c r="B34" s="1213"/>
    </row>
    <row r="35" spans="2:109" ht="13.2" x14ac:dyDescent="0.2">
      <c r="B35" s="1213"/>
    </row>
    <row r="36" spans="2:109" ht="13.2" x14ac:dyDescent="0.2">
      <c r="B36" s="1213"/>
    </row>
    <row r="37" spans="2:109" ht="13.2" x14ac:dyDescent="0.2">
      <c r="B37" s="1213"/>
    </row>
    <row r="38" spans="2:109" ht="13.2" x14ac:dyDescent="0.2">
      <c r="B38" s="1213"/>
    </row>
    <row r="39" spans="2:109" ht="13.2" x14ac:dyDescent="0.2">
      <c r="B39" s="1217"/>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1216"/>
      <c r="AM39" s="1216"/>
      <c r="AN39" s="1216"/>
      <c r="AO39" s="1216"/>
      <c r="AP39" s="1216"/>
      <c r="AQ39" s="1216"/>
      <c r="AR39" s="1216"/>
      <c r="AS39" s="1216"/>
      <c r="AT39" s="1216"/>
      <c r="AU39" s="1216"/>
      <c r="AV39" s="1216"/>
      <c r="AW39" s="1216"/>
      <c r="AX39" s="1216"/>
      <c r="AY39" s="1216"/>
      <c r="AZ39" s="1216"/>
      <c r="BA39" s="1216"/>
      <c r="BB39" s="1216"/>
      <c r="BC39" s="1216"/>
      <c r="BD39" s="1216"/>
      <c r="BE39" s="1216"/>
      <c r="BF39" s="1216"/>
      <c r="BG39" s="1216"/>
      <c r="BH39" s="1216"/>
      <c r="BI39" s="1216"/>
      <c r="BJ39" s="1216"/>
      <c r="BK39" s="1216"/>
      <c r="BL39" s="1216"/>
      <c r="BM39" s="1216"/>
      <c r="BN39" s="1216"/>
      <c r="BO39" s="1216"/>
      <c r="BP39" s="1216"/>
      <c r="BQ39" s="1216"/>
      <c r="BR39" s="1216"/>
      <c r="BS39" s="1216"/>
      <c r="BT39" s="1216"/>
      <c r="BU39" s="1216"/>
      <c r="BV39" s="1216"/>
      <c r="BW39" s="1216"/>
      <c r="BX39" s="1216"/>
      <c r="BY39" s="1216"/>
      <c r="BZ39" s="1216"/>
      <c r="CA39" s="1216"/>
      <c r="CB39" s="1216"/>
      <c r="CC39" s="1216"/>
      <c r="CD39" s="1216"/>
      <c r="CE39" s="1216"/>
      <c r="CF39" s="1216"/>
      <c r="CG39" s="1216"/>
      <c r="CH39" s="1216"/>
      <c r="CI39" s="1216"/>
      <c r="CJ39" s="1216"/>
      <c r="CK39" s="1216"/>
      <c r="CL39" s="1216"/>
      <c r="CM39" s="1216"/>
      <c r="CN39" s="1216"/>
      <c r="CO39" s="1216"/>
      <c r="CP39" s="1216"/>
      <c r="CQ39" s="1216"/>
      <c r="CR39" s="1216"/>
      <c r="CS39" s="1216"/>
      <c r="CT39" s="1216"/>
      <c r="CU39" s="1216"/>
      <c r="CV39" s="1216"/>
      <c r="CW39" s="1216"/>
      <c r="CX39" s="1216"/>
      <c r="CY39" s="1216"/>
      <c r="CZ39" s="1216"/>
      <c r="DA39" s="1216"/>
      <c r="DB39" s="1216"/>
      <c r="DC39" s="1216"/>
      <c r="DD39" s="1215"/>
    </row>
    <row r="40" spans="2:109" ht="13.2" x14ac:dyDescent="0.2">
      <c r="B40" s="1253"/>
      <c r="DD40" s="1253"/>
      <c r="DE40" s="1212"/>
    </row>
    <row r="41" spans="2:109" ht="16.2" x14ac:dyDescent="0.2">
      <c r="B41" s="1265" t="s">
        <v>586</v>
      </c>
      <c r="C41" s="1264"/>
      <c r="D41" s="1264"/>
      <c r="E41" s="1264"/>
      <c r="F41" s="1264"/>
      <c r="G41" s="1264"/>
      <c r="H41" s="1264"/>
      <c r="I41" s="1264"/>
      <c r="J41" s="1264"/>
      <c r="K41" s="1264"/>
      <c r="L41" s="1264"/>
      <c r="M41" s="1264"/>
      <c r="N41" s="1264"/>
      <c r="O41" s="1264"/>
      <c r="P41" s="1264"/>
      <c r="Q41" s="1264"/>
      <c r="R41" s="1264"/>
      <c r="S41" s="1264"/>
      <c r="T41" s="1264"/>
      <c r="U41" s="1264"/>
      <c r="V41" s="1264"/>
      <c r="W41" s="1264"/>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64"/>
      <c r="AS41" s="1264"/>
      <c r="AT41" s="1264"/>
      <c r="AU41" s="1264"/>
      <c r="AV41" s="1264"/>
      <c r="AW41" s="1264"/>
      <c r="AX41" s="1264"/>
      <c r="AY41" s="1264"/>
      <c r="AZ41" s="1264"/>
      <c r="BA41" s="1264"/>
      <c r="BB41" s="1264"/>
      <c r="BC41" s="1264"/>
      <c r="BD41" s="1264"/>
      <c r="BE41" s="1264"/>
      <c r="BF41" s="1264"/>
      <c r="BG41" s="1264"/>
      <c r="BH41" s="1264"/>
      <c r="BI41" s="1264"/>
      <c r="BJ41" s="1264"/>
      <c r="BK41" s="1264"/>
      <c r="BL41" s="1264"/>
      <c r="BM41" s="1264"/>
      <c r="BN41" s="1264"/>
      <c r="BO41" s="1264"/>
      <c r="BP41" s="1264"/>
      <c r="BQ41" s="1264"/>
      <c r="BR41" s="1264"/>
      <c r="BS41" s="1264"/>
      <c r="BT41" s="1264"/>
      <c r="BU41" s="1264"/>
      <c r="BV41" s="1264"/>
      <c r="BW41" s="1264"/>
      <c r="BX41" s="1264"/>
      <c r="BY41" s="1264"/>
      <c r="BZ41" s="1264"/>
      <c r="CA41" s="1264"/>
      <c r="CB41" s="1264"/>
      <c r="CC41" s="1264"/>
      <c r="CD41" s="1264"/>
      <c r="CE41" s="1264"/>
      <c r="CF41" s="1264"/>
      <c r="CG41" s="1264"/>
      <c r="CH41" s="1264"/>
      <c r="CI41" s="1264"/>
      <c r="CJ41" s="1264"/>
      <c r="CK41" s="1264"/>
      <c r="CL41" s="1264"/>
      <c r="CM41" s="1264"/>
      <c r="CN41" s="1264"/>
      <c r="CO41" s="1264"/>
      <c r="CP41" s="1264"/>
      <c r="CQ41" s="1264"/>
      <c r="CR41" s="1264"/>
      <c r="CS41" s="1264"/>
      <c r="CT41" s="1264"/>
      <c r="CU41" s="1264"/>
      <c r="CV41" s="1264"/>
      <c r="CW41" s="1264"/>
      <c r="CX41" s="1264"/>
      <c r="CY41" s="1264"/>
      <c r="CZ41" s="1264"/>
      <c r="DA41" s="1264"/>
      <c r="DB41" s="1264"/>
      <c r="DC41" s="1264"/>
      <c r="DD41" s="1263"/>
    </row>
    <row r="42" spans="2:109" ht="13.2" x14ac:dyDescent="0.2">
      <c r="B42" s="1213"/>
      <c r="G42" s="1249"/>
      <c r="I42" s="1248"/>
      <c r="J42" s="1248"/>
      <c r="K42" s="1248"/>
      <c r="AM42" s="1249"/>
      <c r="AN42" s="1249" t="s">
        <v>582</v>
      </c>
      <c r="AP42" s="1248"/>
      <c r="AQ42" s="1248"/>
      <c r="AR42" s="1248"/>
      <c r="AY42" s="1249"/>
      <c r="BA42" s="1248"/>
      <c r="BB42" s="1248"/>
      <c r="BC42" s="1248"/>
      <c r="BK42" s="1249"/>
      <c r="BM42" s="1248"/>
      <c r="BN42" s="1248"/>
      <c r="BO42" s="1248"/>
      <c r="BW42" s="1249"/>
      <c r="BY42" s="1248"/>
      <c r="BZ42" s="1248"/>
      <c r="CA42" s="1248"/>
      <c r="CI42" s="1249"/>
      <c r="CK42" s="1248"/>
      <c r="CL42" s="1248"/>
      <c r="CM42" s="1248"/>
      <c r="CU42" s="1249"/>
      <c r="CW42" s="1248"/>
      <c r="CX42" s="1248"/>
      <c r="CY42" s="1248"/>
    </row>
    <row r="43" spans="2:109" ht="13.5" customHeight="1" x14ac:dyDescent="0.2">
      <c r="B43" s="1213"/>
      <c r="AN43" s="1262" t="s">
        <v>585</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5"/>
    </row>
    <row r="44" spans="2:109" ht="13.2" x14ac:dyDescent="0.2">
      <c r="B44" s="1213"/>
      <c r="AN44" s="1244"/>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2"/>
    </row>
    <row r="45" spans="2:109" ht="13.2" x14ac:dyDescent="0.2">
      <c r="B45" s="1213"/>
      <c r="AN45" s="1244"/>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2"/>
    </row>
    <row r="46" spans="2:109" ht="13.2" x14ac:dyDescent="0.2">
      <c r="B46" s="1213"/>
      <c r="AN46" s="1244"/>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2"/>
    </row>
    <row r="47" spans="2:109" ht="13.2" x14ac:dyDescent="0.2">
      <c r="B47" s="1213"/>
      <c r="AN47" s="1241"/>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39"/>
    </row>
    <row r="48" spans="2:109" ht="13.2" x14ac:dyDescent="0.2">
      <c r="B48" s="1213"/>
      <c r="H48" s="1226"/>
      <c r="I48" s="1226"/>
      <c r="J48" s="1226"/>
      <c r="AN48" s="1226"/>
      <c r="AO48" s="1226"/>
      <c r="AP48" s="1226"/>
      <c r="AZ48" s="1226"/>
      <c r="BA48" s="1226"/>
      <c r="BB48" s="1226"/>
      <c r="BL48" s="1226"/>
      <c r="BM48" s="1226"/>
      <c r="BN48" s="1226"/>
      <c r="BX48" s="1226"/>
      <c r="BY48" s="1226"/>
      <c r="BZ48" s="1226"/>
      <c r="CJ48" s="1226"/>
      <c r="CK48" s="1226"/>
      <c r="CL48" s="1226"/>
      <c r="CV48" s="1226"/>
      <c r="CW48" s="1226"/>
      <c r="CX48" s="1226"/>
    </row>
    <row r="49" spans="1:109" ht="13.2" x14ac:dyDescent="0.2">
      <c r="B49" s="1213"/>
      <c r="AN49" s="1212" t="s">
        <v>580</v>
      </c>
    </row>
    <row r="50" spans="1:109" ht="13.2" x14ac:dyDescent="0.2">
      <c r="B50" s="1213"/>
      <c r="G50" s="1224"/>
      <c r="H50" s="1224"/>
      <c r="I50" s="1224"/>
      <c r="J50" s="1224"/>
      <c r="K50" s="1233"/>
      <c r="L50" s="1233"/>
      <c r="M50" s="1232"/>
      <c r="N50" s="1232"/>
      <c r="AN50" s="1231"/>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29"/>
      <c r="BP50" s="1221" t="s">
        <v>527</v>
      </c>
      <c r="BQ50" s="1221"/>
      <c r="BR50" s="1221"/>
      <c r="BS50" s="1221"/>
      <c r="BT50" s="1221"/>
      <c r="BU50" s="1221"/>
      <c r="BV50" s="1221"/>
      <c r="BW50" s="1221"/>
      <c r="BX50" s="1221" t="s">
        <v>528</v>
      </c>
      <c r="BY50" s="1221"/>
      <c r="BZ50" s="1221"/>
      <c r="CA50" s="1221"/>
      <c r="CB50" s="1221"/>
      <c r="CC50" s="1221"/>
      <c r="CD50" s="1221"/>
      <c r="CE50" s="1221"/>
      <c r="CF50" s="1221" t="s">
        <v>529</v>
      </c>
      <c r="CG50" s="1221"/>
      <c r="CH50" s="1221"/>
      <c r="CI50" s="1221"/>
      <c r="CJ50" s="1221"/>
      <c r="CK50" s="1221"/>
      <c r="CL50" s="1221"/>
      <c r="CM50" s="1221"/>
      <c r="CN50" s="1221" t="s">
        <v>530</v>
      </c>
      <c r="CO50" s="1221"/>
      <c r="CP50" s="1221"/>
      <c r="CQ50" s="1221"/>
      <c r="CR50" s="1221"/>
      <c r="CS50" s="1221"/>
      <c r="CT50" s="1221"/>
      <c r="CU50" s="1221"/>
      <c r="CV50" s="1221" t="s">
        <v>531</v>
      </c>
      <c r="CW50" s="1221"/>
      <c r="CX50" s="1221"/>
      <c r="CY50" s="1221"/>
      <c r="CZ50" s="1221"/>
      <c r="DA50" s="1221"/>
      <c r="DB50" s="1221"/>
      <c r="DC50" s="1221"/>
    </row>
    <row r="51" spans="1:109" ht="13.5" customHeight="1" x14ac:dyDescent="0.2">
      <c r="B51" s="1213"/>
      <c r="G51" s="1228"/>
      <c r="H51" s="1228"/>
      <c r="I51" s="1261"/>
      <c r="J51" s="1261"/>
      <c r="K51" s="1227"/>
      <c r="L51" s="1227"/>
      <c r="M51" s="1227"/>
      <c r="N51" s="1227"/>
      <c r="AM51" s="1226"/>
      <c r="AN51" s="1220" t="s">
        <v>579</v>
      </c>
      <c r="AO51" s="1220"/>
      <c r="AP51" s="1220"/>
      <c r="AQ51" s="1220"/>
      <c r="AR51" s="1220"/>
      <c r="AS51" s="1220"/>
      <c r="AT51" s="1220"/>
      <c r="AU51" s="1220"/>
      <c r="AV51" s="1220"/>
      <c r="AW51" s="1220"/>
      <c r="AX51" s="1220"/>
      <c r="AY51" s="1220"/>
      <c r="AZ51" s="1220"/>
      <c r="BA51" s="1220"/>
      <c r="BB51" s="1220" t="s">
        <v>577</v>
      </c>
      <c r="BC51" s="1220"/>
      <c r="BD51" s="1220"/>
      <c r="BE51" s="1220"/>
      <c r="BF51" s="1220"/>
      <c r="BG51" s="1220"/>
      <c r="BH51" s="1220"/>
      <c r="BI51" s="1220"/>
      <c r="BJ51" s="1220"/>
      <c r="BK51" s="1220"/>
      <c r="BL51" s="1220"/>
      <c r="BM51" s="1220"/>
      <c r="BN51" s="1220"/>
      <c r="BO51" s="1220"/>
      <c r="BP51" s="1219">
        <v>32.700000000000003</v>
      </c>
      <c r="BQ51" s="1219"/>
      <c r="BR51" s="1219"/>
      <c r="BS51" s="1219"/>
      <c r="BT51" s="1219"/>
      <c r="BU51" s="1219"/>
      <c r="BV51" s="1219"/>
      <c r="BW51" s="1219"/>
      <c r="BX51" s="1219">
        <v>34.200000000000003</v>
      </c>
      <c r="BY51" s="1219"/>
      <c r="BZ51" s="1219"/>
      <c r="CA51" s="1219"/>
      <c r="CB51" s="1219"/>
      <c r="CC51" s="1219"/>
      <c r="CD51" s="1219"/>
      <c r="CE51" s="1219"/>
      <c r="CF51" s="1219">
        <v>23.9</v>
      </c>
      <c r="CG51" s="1219"/>
      <c r="CH51" s="1219"/>
      <c r="CI51" s="1219"/>
      <c r="CJ51" s="1219"/>
      <c r="CK51" s="1219"/>
      <c r="CL51" s="1219"/>
      <c r="CM51" s="1219"/>
      <c r="CN51" s="1219">
        <v>35.299999999999997</v>
      </c>
      <c r="CO51" s="1219"/>
      <c r="CP51" s="1219"/>
      <c r="CQ51" s="1219"/>
      <c r="CR51" s="1219"/>
      <c r="CS51" s="1219"/>
      <c r="CT51" s="1219"/>
      <c r="CU51" s="1219"/>
      <c r="CV51" s="1219">
        <v>50</v>
      </c>
      <c r="CW51" s="1219"/>
      <c r="CX51" s="1219"/>
      <c r="CY51" s="1219"/>
      <c r="CZ51" s="1219"/>
      <c r="DA51" s="1219"/>
      <c r="DB51" s="1219"/>
      <c r="DC51" s="1219"/>
    </row>
    <row r="52" spans="1:109" ht="13.2" x14ac:dyDescent="0.2">
      <c r="B52" s="1213"/>
      <c r="G52" s="1228"/>
      <c r="H52" s="1228"/>
      <c r="I52" s="1261"/>
      <c r="J52" s="1261"/>
      <c r="K52" s="1227"/>
      <c r="L52" s="1227"/>
      <c r="M52" s="1227"/>
      <c r="N52" s="1227"/>
      <c r="AM52" s="1226"/>
      <c r="AN52" s="1220"/>
      <c r="AO52" s="1220"/>
      <c r="AP52" s="1220"/>
      <c r="AQ52" s="1220"/>
      <c r="AR52" s="1220"/>
      <c r="AS52" s="1220"/>
      <c r="AT52" s="1220"/>
      <c r="AU52" s="1220"/>
      <c r="AV52" s="1220"/>
      <c r="AW52" s="1220"/>
      <c r="AX52" s="1220"/>
      <c r="AY52" s="1220"/>
      <c r="AZ52" s="1220"/>
      <c r="BA52" s="1220"/>
      <c r="BB52" s="1220"/>
      <c r="BC52" s="1220"/>
      <c r="BD52" s="1220"/>
      <c r="BE52" s="1220"/>
      <c r="BF52" s="1220"/>
      <c r="BG52" s="1220"/>
      <c r="BH52" s="1220"/>
      <c r="BI52" s="1220"/>
      <c r="BJ52" s="1220"/>
      <c r="BK52" s="1220"/>
      <c r="BL52" s="1220"/>
      <c r="BM52" s="1220"/>
      <c r="BN52" s="1220"/>
      <c r="BO52" s="1220"/>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1248"/>
      <c r="B53" s="1213"/>
      <c r="G53" s="1228"/>
      <c r="H53" s="1228"/>
      <c r="I53" s="1224"/>
      <c r="J53" s="1224"/>
      <c r="K53" s="1227"/>
      <c r="L53" s="1227"/>
      <c r="M53" s="1227"/>
      <c r="N53" s="1227"/>
      <c r="AM53" s="1226"/>
      <c r="AN53" s="1220"/>
      <c r="AO53" s="1220"/>
      <c r="AP53" s="1220"/>
      <c r="AQ53" s="1220"/>
      <c r="AR53" s="1220"/>
      <c r="AS53" s="1220"/>
      <c r="AT53" s="1220"/>
      <c r="AU53" s="1220"/>
      <c r="AV53" s="1220"/>
      <c r="AW53" s="1220"/>
      <c r="AX53" s="1220"/>
      <c r="AY53" s="1220"/>
      <c r="AZ53" s="1220"/>
      <c r="BA53" s="1220"/>
      <c r="BB53" s="1220" t="s">
        <v>584</v>
      </c>
      <c r="BC53" s="1220"/>
      <c r="BD53" s="1220"/>
      <c r="BE53" s="1220"/>
      <c r="BF53" s="1220"/>
      <c r="BG53" s="1220"/>
      <c r="BH53" s="1220"/>
      <c r="BI53" s="1220"/>
      <c r="BJ53" s="1220"/>
      <c r="BK53" s="1220"/>
      <c r="BL53" s="1220"/>
      <c r="BM53" s="1220"/>
      <c r="BN53" s="1220"/>
      <c r="BO53" s="1220"/>
      <c r="BP53" s="1219">
        <v>55.5</v>
      </c>
      <c r="BQ53" s="1219"/>
      <c r="BR53" s="1219"/>
      <c r="BS53" s="1219"/>
      <c r="BT53" s="1219"/>
      <c r="BU53" s="1219"/>
      <c r="BV53" s="1219"/>
      <c r="BW53" s="1219"/>
      <c r="BX53" s="1219">
        <v>56.3</v>
      </c>
      <c r="BY53" s="1219"/>
      <c r="BZ53" s="1219"/>
      <c r="CA53" s="1219"/>
      <c r="CB53" s="1219"/>
      <c r="CC53" s="1219"/>
      <c r="CD53" s="1219"/>
      <c r="CE53" s="1219"/>
      <c r="CF53" s="1219">
        <v>57.6</v>
      </c>
      <c r="CG53" s="1219"/>
      <c r="CH53" s="1219"/>
      <c r="CI53" s="1219"/>
      <c r="CJ53" s="1219"/>
      <c r="CK53" s="1219"/>
      <c r="CL53" s="1219"/>
      <c r="CM53" s="1219"/>
      <c r="CN53" s="1219">
        <v>58.5</v>
      </c>
      <c r="CO53" s="1219"/>
      <c r="CP53" s="1219"/>
      <c r="CQ53" s="1219"/>
      <c r="CR53" s="1219"/>
      <c r="CS53" s="1219"/>
      <c r="CT53" s="1219"/>
      <c r="CU53" s="1219"/>
      <c r="CV53" s="1219">
        <v>55.2</v>
      </c>
      <c r="CW53" s="1219"/>
      <c r="CX53" s="1219"/>
      <c r="CY53" s="1219"/>
      <c r="CZ53" s="1219"/>
      <c r="DA53" s="1219"/>
      <c r="DB53" s="1219"/>
      <c r="DC53" s="1219"/>
    </row>
    <row r="54" spans="1:109" ht="13.2" x14ac:dyDescent="0.2">
      <c r="A54" s="1248"/>
      <c r="B54" s="1213"/>
      <c r="G54" s="1228"/>
      <c r="H54" s="1228"/>
      <c r="I54" s="1224"/>
      <c r="J54" s="1224"/>
      <c r="K54" s="1227"/>
      <c r="L54" s="1227"/>
      <c r="M54" s="1227"/>
      <c r="N54" s="1227"/>
      <c r="AM54" s="1226"/>
      <c r="AN54" s="1220"/>
      <c r="AO54" s="1220"/>
      <c r="AP54" s="1220"/>
      <c r="AQ54" s="1220"/>
      <c r="AR54" s="1220"/>
      <c r="AS54" s="1220"/>
      <c r="AT54" s="1220"/>
      <c r="AU54" s="1220"/>
      <c r="AV54" s="1220"/>
      <c r="AW54" s="1220"/>
      <c r="AX54" s="1220"/>
      <c r="AY54" s="1220"/>
      <c r="AZ54" s="1220"/>
      <c r="BA54" s="1220"/>
      <c r="BB54" s="1220"/>
      <c r="BC54" s="1220"/>
      <c r="BD54" s="1220"/>
      <c r="BE54" s="1220"/>
      <c r="BF54" s="1220"/>
      <c r="BG54" s="1220"/>
      <c r="BH54" s="1220"/>
      <c r="BI54" s="1220"/>
      <c r="BJ54" s="1220"/>
      <c r="BK54" s="1220"/>
      <c r="BL54" s="1220"/>
      <c r="BM54" s="1220"/>
      <c r="BN54" s="1220"/>
      <c r="BO54" s="1220"/>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1248"/>
      <c r="B55" s="1213"/>
      <c r="G55" s="1224"/>
      <c r="H55" s="1224"/>
      <c r="I55" s="1224"/>
      <c r="J55" s="1224"/>
      <c r="K55" s="1227"/>
      <c r="L55" s="1227"/>
      <c r="M55" s="1227"/>
      <c r="N55" s="1227"/>
      <c r="AN55" s="1221" t="s">
        <v>578</v>
      </c>
      <c r="AO55" s="1221"/>
      <c r="AP55" s="1221"/>
      <c r="AQ55" s="1221"/>
      <c r="AR55" s="1221"/>
      <c r="AS55" s="1221"/>
      <c r="AT55" s="1221"/>
      <c r="AU55" s="1221"/>
      <c r="AV55" s="1221"/>
      <c r="AW55" s="1221"/>
      <c r="AX55" s="1221"/>
      <c r="AY55" s="1221"/>
      <c r="AZ55" s="1221"/>
      <c r="BA55" s="1221"/>
      <c r="BB55" s="1220" t="s">
        <v>577</v>
      </c>
      <c r="BC55" s="1220"/>
      <c r="BD55" s="1220"/>
      <c r="BE55" s="1220"/>
      <c r="BF55" s="1220"/>
      <c r="BG55" s="1220"/>
      <c r="BH55" s="1220"/>
      <c r="BI55" s="1220"/>
      <c r="BJ55" s="1220"/>
      <c r="BK55" s="1220"/>
      <c r="BL55" s="1220"/>
      <c r="BM55" s="1220"/>
      <c r="BN55" s="1220"/>
      <c r="BO55" s="1220"/>
      <c r="BP55" s="1219">
        <v>49.1</v>
      </c>
      <c r="BQ55" s="1219"/>
      <c r="BR55" s="1219"/>
      <c r="BS55" s="1219"/>
      <c r="BT55" s="1219"/>
      <c r="BU55" s="1219"/>
      <c r="BV55" s="1219"/>
      <c r="BW55" s="1219"/>
      <c r="BX55" s="1219">
        <v>41.5</v>
      </c>
      <c r="BY55" s="1219"/>
      <c r="BZ55" s="1219"/>
      <c r="CA55" s="1219"/>
      <c r="CB55" s="1219"/>
      <c r="CC55" s="1219"/>
      <c r="CD55" s="1219"/>
      <c r="CE55" s="1219"/>
      <c r="CF55" s="1219">
        <v>25.4</v>
      </c>
      <c r="CG55" s="1219"/>
      <c r="CH55" s="1219"/>
      <c r="CI55" s="1219"/>
      <c r="CJ55" s="1219"/>
      <c r="CK55" s="1219"/>
      <c r="CL55" s="1219"/>
      <c r="CM55" s="1219"/>
      <c r="CN55" s="1219">
        <v>17.600000000000001</v>
      </c>
      <c r="CO55" s="1219"/>
      <c r="CP55" s="1219"/>
      <c r="CQ55" s="1219"/>
      <c r="CR55" s="1219"/>
      <c r="CS55" s="1219"/>
      <c r="CT55" s="1219"/>
      <c r="CU55" s="1219"/>
      <c r="CV55" s="1219">
        <v>17.2</v>
      </c>
      <c r="CW55" s="1219"/>
      <c r="CX55" s="1219"/>
      <c r="CY55" s="1219"/>
      <c r="CZ55" s="1219"/>
      <c r="DA55" s="1219"/>
      <c r="DB55" s="1219"/>
      <c r="DC55" s="1219"/>
    </row>
    <row r="56" spans="1:109" ht="13.2" x14ac:dyDescent="0.2">
      <c r="A56" s="1248"/>
      <c r="B56" s="1213"/>
      <c r="G56" s="1224"/>
      <c r="H56" s="1224"/>
      <c r="I56" s="1224"/>
      <c r="J56" s="1224"/>
      <c r="K56" s="1227"/>
      <c r="L56" s="1227"/>
      <c r="M56" s="1227"/>
      <c r="N56" s="1227"/>
      <c r="AN56" s="1221"/>
      <c r="AO56" s="1221"/>
      <c r="AP56" s="1221"/>
      <c r="AQ56" s="1221"/>
      <c r="AR56" s="1221"/>
      <c r="AS56" s="1221"/>
      <c r="AT56" s="1221"/>
      <c r="AU56" s="1221"/>
      <c r="AV56" s="1221"/>
      <c r="AW56" s="1221"/>
      <c r="AX56" s="1221"/>
      <c r="AY56" s="1221"/>
      <c r="AZ56" s="1221"/>
      <c r="BA56" s="1221"/>
      <c r="BB56" s="1220"/>
      <c r="BC56" s="1220"/>
      <c r="BD56" s="1220"/>
      <c r="BE56" s="1220"/>
      <c r="BF56" s="1220"/>
      <c r="BG56" s="1220"/>
      <c r="BH56" s="1220"/>
      <c r="BI56" s="1220"/>
      <c r="BJ56" s="1220"/>
      <c r="BK56" s="1220"/>
      <c r="BL56" s="1220"/>
      <c r="BM56" s="1220"/>
      <c r="BN56" s="1220"/>
      <c r="BO56" s="1220"/>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1248" customFormat="1" ht="13.2" x14ac:dyDescent="0.2">
      <c r="B57" s="1254"/>
      <c r="G57" s="1224"/>
      <c r="H57" s="1224"/>
      <c r="I57" s="1223"/>
      <c r="J57" s="1223"/>
      <c r="K57" s="1227"/>
      <c r="L57" s="1227"/>
      <c r="M57" s="1227"/>
      <c r="N57" s="1227"/>
      <c r="AM57" s="1212"/>
      <c r="AN57" s="1221"/>
      <c r="AO57" s="1221"/>
      <c r="AP57" s="1221"/>
      <c r="AQ57" s="1221"/>
      <c r="AR57" s="1221"/>
      <c r="AS57" s="1221"/>
      <c r="AT57" s="1221"/>
      <c r="AU57" s="1221"/>
      <c r="AV57" s="1221"/>
      <c r="AW57" s="1221"/>
      <c r="AX57" s="1221"/>
      <c r="AY57" s="1221"/>
      <c r="AZ57" s="1221"/>
      <c r="BA57" s="1221"/>
      <c r="BB57" s="1220" t="s">
        <v>584</v>
      </c>
      <c r="BC57" s="1220"/>
      <c r="BD57" s="1220"/>
      <c r="BE57" s="1220"/>
      <c r="BF57" s="1220"/>
      <c r="BG57" s="1220"/>
      <c r="BH57" s="1220"/>
      <c r="BI57" s="1220"/>
      <c r="BJ57" s="1220"/>
      <c r="BK57" s="1220"/>
      <c r="BL57" s="1220"/>
      <c r="BM57" s="1220"/>
      <c r="BN57" s="1220"/>
      <c r="BO57" s="1220"/>
      <c r="BP57" s="1219">
        <v>61</v>
      </c>
      <c r="BQ57" s="1219"/>
      <c r="BR57" s="1219"/>
      <c r="BS57" s="1219"/>
      <c r="BT57" s="1219"/>
      <c r="BU57" s="1219"/>
      <c r="BV57" s="1219"/>
      <c r="BW57" s="1219"/>
      <c r="BX57" s="1219">
        <v>61.7</v>
      </c>
      <c r="BY57" s="1219"/>
      <c r="BZ57" s="1219"/>
      <c r="CA57" s="1219"/>
      <c r="CB57" s="1219"/>
      <c r="CC57" s="1219"/>
      <c r="CD57" s="1219"/>
      <c r="CE57" s="1219"/>
      <c r="CF57" s="1219">
        <v>63.2</v>
      </c>
      <c r="CG57" s="1219"/>
      <c r="CH57" s="1219"/>
      <c r="CI57" s="1219"/>
      <c r="CJ57" s="1219"/>
      <c r="CK57" s="1219"/>
      <c r="CL57" s="1219"/>
      <c r="CM57" s="1219"/>
      <c r="CN57" s="1219">
        <v>65.3</v>
      </c>
      <c r="CO57" s="1219"/>
      <c r="CP57" s="1219"/>
      <c r="CQ57" s="1219"/>
      <c r="CR57" s="1219"/>
      <c r="CS57" s="1219"/>
      <c r="CT57" s="1219"/>
      <c r="CU57" s="1219"/>
      <c r="CV57" s="1219">
        <v>66.900000000000006</v>
      </c>
      <c r="CW57" s="1219"/>
      <c r="CX57" s="1219"/>
      <c r="CY57" s="1219"/>
      <c r="CZ57" s="1219"/>
      <c r="DA57" s="1219"/>
      <c r="DB57" s="1219"/>
      <c r="DC57" s="1219"/>
      <c r="DD57" s="1259"/>
      <c r="DE57" s="1254"/>
    </row>
    <row r="58" spans="1:109" s="1248" customFormat="1" ht="13.2" x14ac:dyDescent="0.2">
      <c r="A58" s="1212"/>
      <c r="B58" s="1254"/>
      <c r="G58" s="1224"/>
      <c r="H58" s="1224"/>
      <c r="I58" s="1223"/>
      <c r="J58" s="1223"/>
      <c r="K58" s="1227"/>
      <c r="L58" s="1227"/>
      <c r="M58" s="1227"/>
      <c r="N58" s="1227"/>
      <c r="AM58" s="1212"/>
      <c r="AN58" s="1221"/>
      <c r="AO58" s="1221"/>
      <c r="AP58" s="1221"/>
      <c r="AQ58" s="1221"/>
      <c r="AR58" s="1221"/>
      <c r="AS58" s="1221"/>
      <c r="AT58" s="1221"/>
      <c r="AU58" s="1221"/>
      <c r="AV58" s="1221"/>
      <c r="AW58" s="1221"/>
      <c r="AX58" s="1221"/>
      <c r="AY58" s="1221"/>
      <c r="AZ58" s="1221"/>
      <c r="BA58" s="1221"/>
      <c r="BB58" s="1220"/>
      <c r="BC58" s="1220"/>
      <c r="BD58" s="1220"/>
      <c r="BE58" s="1220"/>
      <c r="BF58" s="1220"/>
      <c r="BG58" s="1220"/>
      <c r="BH58" s="1220"/>
      <c r="BI58" s="1220"/>
      <c r="BJ58" s="1220"/>
      <c r="BK58" s="1220"/>
      <c r="BL58" s="1220"/>
      <c r="BM58" s="1220"/>
      <c r="BN58" s="1220"/>
      <c r="BO58" s="1220"/>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1259"/>
      <c r="DE58" s="1254"/>
    </row>
    <row r="59" spans="1:109" s="1248" customFormat="1" ht="13.2" x14ac:dyDescent="0.2">
      <c r="A59" s="1212"/>
      <c r="B59" s="1254"/>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4"/>
    </row>
    <row r="60" spans="1:109" s="1248" customFormat="1" ht="13.2" x14ac:dyDescent="0.2">
      <c r="A60" s="1212"/>
      <c r="B60" s="1254"/>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4"/>
    </row>
    <row r="61" spans="1:109" s="1248" customFormat="1" ht="13.2" x14ac:dyDescent="0.2">
      <c r="A61" s="1212"/>
      <c r="B61" s="1258"/>
      <c r="C61" s="1257"/>
      <c r="D61" s="1257"/>
      <c r="E61" s="1257"/>
      <c r="F61" s="1257"/>
      <c r="G61" s="1257"/>
      <c r="H61" s="1257"/>
      <c r="I61" s="1257"/>
      <c r="J61" s="1257"/>
      <c r="K61" s="1257"/>
      <c r="L61" s="1257"/>
      <c r="M61" s="1256"/>
      <c r="N61" s="1256"/>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6"/>
      <c r="AT61" s="1256"/>
      <c r="AU61" s="1257"/>
      <c r="AV61" s="1257"/>
      <c r="AW61" s="1257"/>
      <c r="AX61" s="1257"/>
      <c r="AY61" s="1257"/>
      <c r="AZ61" s="1257"/>
      <c r="BA61" s="1257"/>
      <c r="BB61" s="1257"/>
      <c r="BC61" s="1257"/>
      <c r="BD61" s="1257"/>
      <c r="BE61" s="1256"/>
      <c r="BF61" s="1256"/>
      <c r="BG61" s="1257"/>
      <c r="BH61" s="1257"/>
      <c r="BI61" s="1257"/>
      <c r="BJ61" s="1257"/>
      <c r="BK61" s="1257"/>
      <c r="BL61" s="1257"/>
      <c r="BM61" s="1257"/>
      <c r="BN61" s="1257"/>
      <c r="BO61" s="1257"/>
      <c r="BP61" s="1257"/>
      <c r="BQ61" s="1256"/>
      <c r="BR61" s="1256"/>
      <c r="BS61" s="1257"/>
      <c r="BT61" s="1257"/>
      <c r="BU61" s="1257"/>
      <c r="BV61" s="1257"/>
      <c r="BW61" s="1257"/>
      <c r="BX61" s="1257"/>
      <c r="BY61" s="1257"/>
      <c r="BZ61" s="1257"/>
      <c r="CA61" s="1257"/>
      <c r="CB61" s="1257"/>
      <c r="CC61" s="1256"/>
      <c r="CD61" s="1256"/>
      <c r="CE61" s="1257"/>
      <c r="CF61" s="1257"/>
      <c r="CG61" s="1257"/>
      <c r="CH61" s="1257"/>
      <c r="CI61" s="1257"/>
      <c r="CJ61" s="1257"/>
      <c r="CK61" s="1257"/>
      <c r="CL61" s="1257"/>
      <c r="CM61" s="1257"/>
      <c r="CN61" s="1257"/>
      <c r="CO61" s="1256"/>
      <c r="CP61" s="1256"/>
      <c r="CQ61" s="1257"/>
      <c r="CR61" s="1257"/>
      <c r="CS61" s="1257"/>
      <c r="CT61" s="1257"/>
      <c r="CU61" s="1257"/>
      <c r="CV61" s="1257"/>
      <c r="CW61" s="1257"/>
      <c r="CX61" s="1257"/>
      <c r="CY61" s="1257"/>
      <c r="CZ61" s="1257"/>
      <c r="DA61" s="1256"/>
      <c r="DB61" s="1256"/>
      <c r="DC61" s="1256"/>
      <c r="DD61" s="1255"/>
      <c r="DE61" s="1254"/>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12"/>
    </row>
    <row r="63" spans="1:109" ht="16.2" x14ac:dyDescent="0.2">
      <c r="B63" s="1252" t="s">
        <v>583</v>
      </c>
    </row>
    <row r="64" spans="1:109" ht="13.2" x14ac:dyDescent="0.2">
      <c r="B64" s="1213"/>
      <c r="G64" s="1249"/>
      <c r="I64" s="1251"/>
      <c r="J64" s="1251"/>
      <c r="K64" s="1251"/>
      <c r="L64" s="1251"/>
      <c r="M64" s="1251"/>
      <c r="N64" s="1250"/>
      <c r="AM64" s="1249"/>
      <c r="AN64" s="1249" t="s">
        <v>582</v>
      </c>
      <c r="AP64" s="1248"/>
      <c r="AQ64" s="1248"/>
      <c r="AR64" s="1248"/>
      <c r="AY64" s="1249"/>
      <c r="BA64" s="1248"/>
      <c r="BB64" s="1248"/>
      <c r="BC64" s="1248"/>
      <c r="BK64" s="1249"/>
      <c r="BM64" s="1248"/>
      <c r="BN64" s="1248"/>
      <c r="BO64" s="1248"/>
      <c r="BW64" s="1249"/>
      <c r="BY64" s="1248"/>
      <c r="BZ64" s="1248"/>
      <c r="CA64" s="1248"/>
      <c r="CI64" s="1249"/>
      <c r="CK64" s="1248"/>
      <c r="CL64" s="1248"/>
      <c r="CM64" s="1248"/>
      <c r="CU64" s="1249"/>
      <c r="CW64" s="1248"/>
      <c r="CX64" s="1248"/>
      <c r="CY64" s="1248"/>
    </row>
    <row r="65" spans="2:107" ht="13.2" x14ac:dyDescent="0.2">
      <c r="B65" s="1213"/>
      <c r="AN65" s="1247" t="s">
        <v>581</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5"/>
    </row>
    <row r="66" spans="2:107" ht="13.2" x14ac:dyDescent="0.2">
      <c r="B66" s="1213"/>
      <c r="AN66" s="1244"/>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2"/>
    </row>
    <row r="67" spans="2:107" ht="13.2" x14ac:dyDescent="0.2">
      <c r="B67" s="1213"/>
      <c r="AN67" s="1244"/>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2"/>
    </row>
    <row r="68" spans="2:107" ht="13.2" x14ac:dyDescent="0.2">
      <c r="B68" s="1213"/>
      <c r="AN68" s="1244"/>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2"/>
    </row>
    <row r="69" spans="2:107" ht="13.2" x14ac:dyDescent="0.2">
      <c r="B69" s="1213"/>
      <c r="AN69" s="1241"/>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39"/>
    </row>
    <row r="70" spans="2:107" ht="13.2" x14ac:dyDescent="0.2">
      <c r="B70" s="1213"/>
      <c r="H70" s="1238"/>
      <c r="I70" s="1238"/>
      <c r="J70" s="1236"/>
      <c r="K70" s="1236"/>
      <c r="L70" s="1235"/>
      <c r="M70" s="1236"/>
      <c r="N70" s="1235"/>
      <c r="AN70" s="1226"/>
      <c r="AO70" s="1226"/>
      <c r="AP70" s="1226"/>
      <c r="AZ70" s="1226"/>
      <c r="BA70" s="1226"/>
      <c r="BB70" s="1226"/>
      <c r="BL70" s="1226"/>
      <c r="BM70" s="1226"/>
      <c r="BN70" s="1226"/>
      <c r="BX70" s="1226"/>
      <c r="BY70" s="1226"/>
      <c r="BZ70" s="1226"/>
      <c r="CJ70" s="1226"/>
      <c r="CK70" s="1226"/>
      <c r="CL70" s="1226"/>
      <c r="CV70" s="1226"/>
      <c r="CW70" s="1226"/>
      <c r="CX70" s="1226"/>
    </row>
    <row r="71" spans="2:107" ht="13.2" x14ac:dyDescent="0.2">
      <c r="B71" s="1213"/>
      <c r="G71" s="1234"/>
      <c r="I71" s="1237"/>
      <c r="J71" s="1236"/>
      <c r="K71" s="1236"/>
      <c r="L71" s="1235"/>
      <c r="M71" s="1236"/>
      <c r="N71" s="1235"/>
      <c r="AM71" s="1234"/>
      <c r="AN71" s="1212" t="s">
        <v>580</v>
      </c>
    </row>
    <row r="72" spans="2:107" ht="13.2" x14ac:dyDescent="0.2">
      <c r="B72" s="1213"/>
      <c r="G72" s="1224"/>
      <c r="H72" s="1224"/>
      <c r="I72" s="1224"/>
      <c r="J72" s="1224"/>
      <c r="K72" s="1233"/>
      <c r="L72" s="1233"/>
      <c r="M72" s="1232"/>
      <c r="N72" s="1232"/>
      <c r="AN72" s="1231"/>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29"/>
      <c r="BP72" s="1221" t="s">
        <v>527</v>
      </c>
      <c r="BQ72" s="1221"/>
      <c r="BR72" s="1221"/>
      <c r="BS72" s="1221"/>
      <c r="BT72" s="1221"/>
      <c r="BU72" s="1221"/>
      <c r="BV72" s="1221"/>
      <c r="BW72" s="1221"/>
      <c r="BX72" s="1221" t="s">
        <v>528</v>
      </c>
      <c r="BY72" s="1221"/>
      <c r="BZ72" s="1221"/>
      <c r="CA72" s="1221"/>
      <c r="CB72" s="1221"/>
      <c r="CC72" s="1221"/>
      <c r="CD72" s="1221"/>
      <c r="CE72" s="1221"/>
      <c r="CF72" s="1221" t="s">
        <v>529</v>
      </c>
      <c r="CG72" s="1221"/>
      <c r="CH72" s="1221"/>
      <c r="CI72" s="1221"/>
      <c r="CJ72" s="1221"/>
      <c r="CK72" s="1221"/>
      <c r="CL72" s="1221"/>
      <c r="CM72" s="1221"/>
      <c r="CN72" s="1221" t="s">
        <v>530</v>
      </c>
      <c r="CO72" s="1221"/>
      <c r="CP72" s="1221"/>
      <c r="CQ72" s="1221"/>
      <c r="CR72" s="1221"/>
      <c r="CS72" s="1221"/>
      <c r="CT72" s="1221"/>
      <c r="CU72" s="1221"/>
      <c r="CV72" s="1221" t="s">
        <v>531</v>
      </c>
      <c r="CW72" s="1221"/>
      <c r="CX72" s="1221"/>
      <c r="CY72" s="1221"/>
      <c r="CZ72" s="1221"/>
      <c r="DA72" s="1221"/>
      <c r="DB72" s="1221"/>
      <c r="DC72" s="1221"/>
    </row>
    <row r="73" spans="2:107" ht="13.2" x14ac:dyDescent="0.2">
      <c r="B73" s="1213"/>
      <c r="G73" s="1228"/>
      <c r="H73" s="1228"/>
      <c r="I73" s="1228"/>
      <c r="J73" s="1228"/>
      <c r="K73" s="1225"/>
      <c r="L73" s="1225"/>
      <c r="M73" s="1225"/>
      <c r="N73" s="1225"/>
      <c r="AM73" s="1226"/>
      <c r="AN73" s="1220" t="s">
        <v>579</v>
      </c>
      <c r="AO73" s="1220"/>
      <c r="AP73" s="1220"/>
      <c r="AQ73" s="1220"/>
      <c r="AR73" s="1220"/>
      <c r="AS73" s="1220"/>
      <c r="AT73" s="1220"/>
      <c r="AU73" s="1220"/>
      <c r="AV73" s="1220"/>
      <c r="AW73" s="1220"/>
      <c r="AX73" s="1220"/>
      <c r="AY73" s="1220"/>
      <c r="AZ73" s="1220"/>
      <c r="BA73" s="1220"/>
      <c r="BB73" s="1220" t="s">
        <v>577</v>
      </c>
      <c r="BC73" s="1220"/>
      <c r="BD73" s="1220"/>
      <c r="BE73" s="1220"/>
      <c r="BF73" s="1220"/>
      <c r="BG73" s="1220"/>
      <c r="BH73" s="1220"/>
      <c r="BI73" s="1220"/>
      <c r="BJ73" s="1220"/>
      <c r="BK73" s="1220"/>
      <c r="BL73" s="1220"/>
      <c r="BM73" s="1220"/>
      <c r="BN73" s="1220"/>
      <c r="BO73" s="1220"/>
      <c r="BP73" s="1219">
        <v>32.700000000000003</v>
      </c>
      <c r="BQ73" s="1219"/>
      <c r="BR73" s="1219"/>
      <c r="BS73" s="1219"/>
      <c r="BT73" s="1219"/>
      <c r="BU73" s="1219"/>
      <c r="BV73" s="1219"/>
      <c r="BW73" s="1219"/>
      <c r="BX73" s="1219">
        <v>34.200000000000003</v>
      </c>
      <c r="BY73" s="1219"/>
      <c r="BZ73" s="1219"/>
      <c r="CA73" s="1219"/>
      <c r="CB73" s="1219"/>
      <c r="CC73" s="1219"/>
      <c r="CD73" s="1219"/>
      <c r="CE73" s="1219"/>
      <c r="CF73" s="1219">
        <v>23.9</v>
      </c>
      <c r="CG73" s="1219"/>
      <c r="CH73" s="1219"/>
      <c r="CI73" s="1219"/>
      <c r="CJ73" s="1219"/>
      <c r="CK73" s="1219"/>
      <c r="CL73" s="1219"/>
      <c r="CM73" s="1219"/>
      <c r="CN73" s="1219">
        <v>35.299999999999997</v>
      </c>
      <c r="CO73" s="1219"/>
      <c r="CP73" s="1219"/>
      <c r="CQ73" s="1219"/>
      <c r="CR73" s="1219"/>
      <c r="CS73" s="1219"/>
      <c r="CT73" s="1219"/>
      <c r="CU73" s="1219"/>
      <c r="CV73" s="1219">
        <v>50</v>
      </c>
      <c r="CW73" s="1219"/>
      <c r="CX73" s="1219"/>
      <c r="CY73" s="1219"/>
      <c r="CZ73" s="1219"/>
      <c r="DA73" s="1219"/>
      <c r="DB73" s="1219"/>
      <c r="DC73" s="1219"/>
    </row>
    <row r="74" spans="2:107" ht="13.2" x14ac:dyDescent="0.2">
      <c r="B74" s="1213"/>
      <c r="G74" s="1228"/>
      <c r="H74" s="1228"/>
      <c r="I74" s="1228"/>
      <c r="J74" s="1228"/>
      <c r="K74" s="1225"/>
      <c r="L74" s="1225"/>
      <c r="M74" s="1225"/>
      <c r="N74" s="1225"/>
      <c r="AM74" s="1226"/>
      <c r="AN74" s="1220"/>
      <c r="AO74" s="1220"/>
      <c r="AP74" s="1220"/>
      <c r="AQ74" s="1220"/>
      <c r="AR74" s="1220"/>
      <c r="AS74" s="1220"/>
      <c r="AT74" s="1220"/>
      <c r="AU74" s="1220"/>
      <c r="AV74" s="1220"/>
      <c r="AW74" s="1220"/>
      <c r="AX74" s="1220"/>
      <c r="AY74" s="1220"/>
      <c r="AZ74" s="1220"/>
      <c r="BA74" s="1220"/>
      <c r="BB74" s="1220"/>
      <c r="BC74" s="1220"/>
      <c r="BD74" s="1220"/>
      <c r="BE74" s="1220"/>
      <c r="BF74" s="1220"/>
      <c r="BG74" s="1220"/>
      <c r="BH74" s="1220"/>
      <c r="BI74" s="1220"/>
      <c r="BJ74" s="1220"/>
      <c r="BK74" s="1220"/>
      <c r="BL74" s="1220"/>
      <c r="BM74" s="1220"/>
      <c r="BN74" s="1220"/>
      <c r="BO74" s="1220"/>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1213"/>
      <c r="G75" s="1228"/>
      <c r="H75" s="1228"/>
      <c r="I75" s="1224"/>
      <c r="J75" s="1224"/>
      <c r="K75" s="1227"/>
      <c r="L75" s="1227"/>
      <c r="M75" s="1227"/>
      <c r="N75" s="1227"/>
      <c r="AM75" s="1226"/>
      <c r="AN75" s="1220"/>
      <c r="AO75" s="1220"/>
      <c r="AP75" s="1220"/>
      <c r="AQ75" s="1220"/>
      <c r="AR75" s="1220"/>
      <c r="AS75" s="1220"/>
      <c r="AT75" s="1220"/>
      <c r="AU75" s="1220"/>
      <c r="AV75" s="1220"/>
      <c r="AW75" s="1220"/>
      <c r="AX75" s="1220"/>
      <c r="AY75" s="1220"/>
      <c r="AZ75" s="1220"/>
      <c r="BA75" s="1220"/>
      <c r="BB75" s="1220" t="s">
        <v>576</v>
      </c>
      <c r="BC75" s="1220"/>
      <c r="BD75" s="1220"/>
      <c r="BE75" s="1220"/>
      <c r="BF75" s="1220"/>
      <c r="BG75" s="1220"/>
      <c r="BH75" s="1220"/>
      <c r="BI75" s="1220"/>
      <c r="BJ75" s="1220"/>
      <c r="BK75" s="1220"/>
      <c r="BL75" s="1220"/>
      <c r="BM75" s="1220"/>
      <c r="BN75" s="1220"/>
      <c r="BO75" s="1220"/>
      <c r="BP75" s="1219">
        <v>6.4</v>
      </c>
      <c r="BQ75" s="1219"/>
      <c r="BR75" s="1219"/>
      <c r="BS75" s="1219"/>
      <c r="BT75" s="1219"/>
      <c r="BU75" s="1219"/>
      <c r="BV75" s="1219"/>
      <c r="BW75" s="1219"/>
      <c r="BX75" s="1219">
        <v>6.7</v>
      </c>
      <c r="BY75" s="1219"/>
      <c r="BZ75" s="1219"/>
      <c r="CA75" s="1219"/>
      <c r="CB75" s="1219"/>
      <c r="CC75" s="1219"/>
      <c r="CD75" s="1219"/>
      <c r="CE75" s="1219"/>
      <c r="CF75" s="1219">
        <v>6.9</v>
      </c>
      <c r="CG75" s="1219"/>
      <c r="CH75" s="1219"/>
      <c r="CI75" s="1219"/>
      <c r="CJ75" s="1219"/>
      <c r="CK75" s="1219"/>
      <c r="CL75" s="1219"/>
      <c r="CM75" s="1219"/>
      <c r="CN75" s="1219">
        <v>7.4</v>
      </c>
      <c r="CO75" s="1219"/>
      <c r="CP75" s="1219"/>
      <c r="CQ75" s="1219"/>
      <c r="CR75" s="1219"/>
      <c r="CS75" s="1219"/>
      <c r="CT75" s="1219"/>
      <c r="CU75" s="1219"/>
      <c r="CV75" s="1219">
        <v>7.9</v>
      </c>
      <c r="CW75" s="1219"/>
      <c r="CX75" s="1219"/>
      <c r="CY75" s="1219"/>
      <c r="CZ75" s="1219"/>
      <c r="DA75" s="1219"/>
      <c r="DB75" s="1219"/>
      <c r="DC75" s="1219"/>
    </row>
    <row r="76" spans="2:107" ht="13.2" x14ac:dyDescent="0.2">
      <c r="B76" s="1213"/>
      <c r="G76" s="1228"/>
      <c r="H76" s="1228"/>
      <c r="I76" s="1224"/>
      <c r="J76" s="1224"/>
      <c r="K76" s="1227"/>
      <c r="L76" s="1227"/>
      <c r="M76" s="1227"/>
      <c r="N76" s="1227"/>
      <c r="AM76" s="1226"/>
      <c r="AN76" s="1220"/>
      <c r="AO76" s="1220"/>
      <c r="AP76" s="1220"/>
      <c r="AQ76" s="1220"/>
      <c r="AR76" s="1220"/>
      <c r="AS76" s="1220"/>
      <c r="AT76" s="1220"/>
      <c r="AU76" s="1220"/>
      <c r="AV76" s="1220"/>
      <c r="AW76" s="1220"/>
      <c r="AX76" s="1220"/>
      <c r="AY76" s="1220"/>
      <c r="AZ76" s="1220"/>
      <c r="BA76" s="1220"/>
      <c r="BB76" s="1220"/>
      <c r="BC76" s="1220"/>
      <c r="BD76" s="1220"/>
      <c r="BE76" s="1220"/>
      <c r="BF76" s="1220"/>
      <c r="BG76" s="1220"/>
      <c r="BH76" s="1220"/>
      <c r="BI76" s="1220"/>
      <c r="BJ76" s="1220"/>
      <c r="BK76" s="1220"/>
      <c r="BL76" s="1220"/>
      <c r="BM76" s="1220"/>
      <c r="BN76" s="1220"/>
      <c r="BO76" s="1220"/>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1213"/>
      <c r="G77" s="1224"/>
      <c r="H77" s="1224"/>
      <c r="I77" s="1224"/>
      <c r="J77" s="1224"/>
      <c r="K77" s="1225"/>
      <c r="L77" s="1225"/>
      <c r="M77" s="1225"/>
      <c r="N77" s="1225"/>
      <c r="AN77" s="1221" t="s">
        <v>578</v>
      </c>
      <c r="AO77" s="1221"/>
      <c r="AP77" s="1221"/>
      <c r="AQ77" s="1221"/>
      <c r="AR77" s="1221"/>
      <c r="AS77" s="1221"/>
      <c r="AT77" s="1221"/>
      <c r="AU77" s="1221"/>
      <c r="AV77" s="1221"/>
      <c r="AW77" s="1221"/>
      <c r="AX77" s="1221"/>
      <c r="AY77" s="1221"/>
      <c r="AZ77" s="1221"/>
      <c r="BA77" s="1221"/>
      <c r="BB77" s="1220" t="s">
        <v>577</v>
      </c>
      <c r="BC77" s="1220"/>
      <c r="BD77" s="1220"/>
      <c r="BE77" s="1220"/>
      <c r="BF77" s="1220"/>
      <c r="BG77" s="1220"/>
      <c r="BH77" s="1220"/>
      <c r="BI77" s="1220"/>
      <c r="BJ77" s="1220"/>
      <c r="BK77" s="1220"/>
      <c r="BL77" s="1220"/>
      <c r="BM77" s="1220"/>
      <c r="BN77" s="1220"/>
      <c r="BO77" s="1220"/>
      <c r="BP77" s="1219">
        <v>49.1</v>
      </c>
      <c r="BQ77" s="1219"/>
      <c r="BR77" s="1219"/>
      <c r="BS77" s="1219"/>
      <c r="BT77" s="1219"/>
      <c r="BU77" s="1219"/>
      <c r="BV77" s="1219"/>
      <c r="BW77" s="1219"/>
      <c r="BX77" s="1219">
        <v>41.5</v>
      </c>
      <c r="BY77" s="1219"/>
      <c r="BZ77" s="1219"/>
      <c r="CA77" s="1219"/>
      <c r="CB77" s="1219"/>
      <c r="CC77" s="1219"/>
      <c r="CD77" s="1219"/>
      <c r="CE77" s="1219"/>
      <c r="CF77" s="1219">
        <v>25.4</v>
      </c>
      <c r="CG77" s="1219"/>
      <c r="CH77" s="1219"/>
      <c r="CI77" s="1219"/>
      <c r="CJ77" s="1219"/>
      <c r="CK77" s="1219"/>
      <c r="CL77" s="1219"/>
      <c r="CM77" s="1219"/>
      <c r="CN77" s="1219">
        <v>17.600000000000001</v>
      </c>
      <c r="CO77" s="1219"/>
      <c r="CP77" s="1219"/>
      <c r="CQ77" s="1219"/>
      <c r="CR77" s="1219"/>
      <c r="CS77" s="1219"/>
      <c r="CT77" s="1219"/>
      <c r="CU77" s="1219"/>
      <c r="CV77" s="1219">
        <v>17.2</v>
      </c>
      <c r="CW77" s="1219"/>
      <c r="CX77" s="1219"/>
      <c r="CY77" s="1219"/>
      <c r="CZ77" s="1219"/>
      <c r="DA77" s="1219"/>
      <c r="DB77" s="1219"/>
      <c r="DC77" s="1219"/>
    </row>
    <row r="78" spans="2:107" ht="13.2" x14ac:dyDescent="0.2">
      <c r="B78" s="1213"/>
      <c r="G78" s="1224"/>
      <c r="H78" s="1224"/>
      <c r="I78" s="1224"/>
      <c r="J78" s="1224"/>
      <c r="K78" s="1225"/>
      <c r="L78" s="1225"/>
      <c r="M78" s="1225"/>
      <c r="N78" s="1225"/>
      <c r="AN78" s="1221"/>
      <c r="AO78" s="1221"/>
      <c r="AP78" s="1221"/>
      <c r="AQ78" s="1221"/>
      <c r="AR78" s="1221"/>
      <c r="AS78" s="1221"/>
      <c r="AT78" s="1221"/>
      <c r="AU78" s="1221"/>
      <c r="AV78" s="1221"/>
      <c r="AW78" s="1221"/>
      <c r="AX78" s="1221"/>
      <c r="AY78" s="1221"/>
      <c r="AZ78" s="1221"/>
      <c r="BA78" s="1221"/>
      <c r="BB78" s="1220"/>
      <c r="BC78" s="1220"/>
      <c r="BD78" s="1220"/>
      <c r="BE78" s="1220"/>
      <c r="BF78" s="1220"/>
      <c r="BG78" s="1220"/>
      <c r="BH78" s="1220"/>
      <c r="BI78" s="1220"/>
      <c r="BJ78" s="1220"/>
      <c r="BK78" s="1220"/>
      <c r="BL78" s="1220"/>
      <c r="BM78" s="1220"/>
      <c r="BN78" s="1220"/>
      <c r="BO78" s="1220"/>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1213"/>
      <c r="G79" s="1224"/>
      <c r="H79" s="1224"/>
      <c r="I79" s="1223"/>
      <c r="J79" s="1223"/>
      <c r="K79" s="1222"/>
      <c r="L79" s="1222"/>
      <c r="M79" s="1222"/>
      <c r="N79" s="1222"/>
      <c r="AN79" s="1221"/>
      <c r="AO79" s="1221"/>
      <c r="AP79" s="1221"/>
      <c r="AQ79" s="1221"/>
      <c r="AR79" s="1221"/>
      <c r="AS79" s="1221"/>
      <c r="AT79" s="1221"/>
      <c r="AU79" s="1221"/>
      <c r="AV79" s="1221"/>
      <c r="AW79" s="1221"/>
      <c r="AX79" s="1221"/>
      <c r="AY79" s="1221"/>
      <c r="AZ79" s="1221"/>
      <c r="BA79" s="1221"/>
      <c r="BB79" s="1220" t="s">
        <v>576</v>
      </c>
      <c r="BC79" s="1220"/>
      <c r="BD79" s="1220"/>
      <c r="BE79" s="1220"/>
      <c r="BF79" s="1220"/>
      <c r="BG79" s="1220"/>
      <c r="BH79" s="1220"/>
      <c r="BI79" s="1220"/>
      <c r="BJ79" s="1220"/>
      <c r="BK79" s="1220"/>
      <c r="BL79" s="1220"/>
      <c r="BM79" s="1220"/>
      <c r="BN79" s="1220"/>
      <c r="BO79" s="1220"/>
      <c r="BP79" s="1219">
        <v>9.5</v>
      </c>
      <c r="BQ79" s="1219"/>
      <c r="BR79" s="1219"/>
      <c r="BS79" s="1219"/>
      <c r="BT79" s="1219"/>
      <c r="BU79" s="1219"/>
      <c r="BV79" s="1219"/>
      <c r="BW79" s="1219"/>
      <c r="BX79" s="1219">
        <v>9.1999999999999993</v>
      </c>
      <c r="BY79" s="1219"/>
      <c r="BZ79" s="1219"/>
      <c r="CA79" s="1219"/>
      <c r="CB79" s="1219"/>
      <c r="CC79" s="1219"/>
      <c r="CD79" s="1219"/>
      <c r="CE79" s="1219"/>
      <c r="CF79" s="1219">
        <v>8.3000000000000007</v>
      </c>
      <c r="CG79" s="1219"/>
      <c r="CH79" s="1219"/>
      <c r="CI79" s="1219"/>
      <c r="CJ79" s="1219"/>
      <c r="CK79" s="1219"/>
      <c r="CL79" s="1219"/>
      <c r="CM79" s="1219"/>
      <c r="CN79" s="1219">
        <v>8.4</v>
      </c>
      <c r="CO79" s="1219"/>
      <c r="CP79" s="1219"/>
      <c r="CQ79" s="1219"/>
      <c r="CR79" s="1219"/>
      <c r="CS79" s="1219"/>
      <c r="CT79" s="1219"/>
      <c r="CU79" s="1219"/>
      <c r="CV79" s="1219">
        <v>8.6</v>
      </c>
      <c r="CW79" s="1219"/>
      <c r="CX79" s="1219"/>
      <c r="CY79" s="1219"/>
      <c r="CZ79" s="1219"/>
      <c r="DA79" s="1219"/>
      <c r="DB79" s="1219"/>
      <c r="DC79" s="1219"/>
    </row>
    <row r="80" spans="2:107" ht="13.2" x14ac:dyDescent="0.2">
      <c r="B80" s="1213"/>
      <c r="G80" s="1224"/>
      <c r="H80" s="1224"/>
      <c r="I80" s="1223"/>
      <c r="J80" s="1223"/>
      <c r="K80" s="1222"/>
      <c r="L80" s="1222"/>
      <c r="M80" s="1222"/>
      <c r="N80" s="1222"/>
      <c r="AN80" s="1221"/>
      <c r="AO80" s="1221"/>
      <c r="AP80" s="1221"/>
      <c r="AQ80" s="1221"/>
      <c r="AR80" s="1221"/>
      <c r="AS80" s="1221"/>
      <c r="AT80" s="1221"/>
      <c r="AU80" s="1221"/>
      <c r="AV80" s="1221"/>
      <c r="AW80" s="1221"/>
      <c r="AX80" s="1221"/>
      <c r="AY80" s="1221"/>
      <c r="AZ80" s="1221"/>
      <c r="BA80" s="1221"/>
      <c r="BB80" s="1220"/>
      <c r="BC80" s="1220"/>
      <c r="BD80" s="1220"/>
      <c r="BE80" s="1220"/>
      <c r="BF80" s="1220"/>
      <c r="BG80" s="1220"/>
      <c r="BH80" s="1220"/>
      <c r="BI80" s="1220"/>
      <c r="BJ80" s="1220"/>
      <c r="BK80" s="1220"/>
      <c r="BL80" s="1220"/>
      <c r="BM80" s="1220"/>
      <c r="BN80" s="1220"/>
      <c r="BO80" s="1220"/>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1213"/>
    </row>
    <row r="82" spans="2:109" ht="16.2" x14ac:dyDescent="0.2">
      <c r="B82" s="1213"/>
      <c r="K82" s="1218"/>
      <c r="L82" s="1218"/>
      <c r="M82" s="1218"/>
      <c r="N82" s="1218"/>
      <c r="AQ82" s="1218"/>
      <c r="AR82" s="1218"/>
      <c r="AS82" s="1218"/>
      <c r="AT82" s="1218"/>
      <c r="BC82" s="1218"/>
      <c r="BD82" s="1218"/>
      <c r="BE82" s="1218"/>
      <c r="BF82" s="1218"/>
      <c r="BO82" s="1218"/>
      <c r="BP82" s="1218"/>
      <c r="BQ82" s="1218"/>
      <c r="BR82" s="1218"/>
      <c r="CA82" s="1218"/>
      <c r="CB82" s="1218"/>
      <c r="CC82" s="1218"/>
      <c r="CD82" s="1218"/>
      <c r="CM82" s="1218"/>
      <c r="CN82" s="1218"/>
      <c r="CO82" s="1218"/>
      <c r="CP82" s="1218"/>
      <c r="CY82" s="1218"/>
      <c r="CZ82" s="1218"/>
      <c r="DA82" s="1218"/>
      <c r="DB82" s="1218"/>
      <c r="DC82" s="1218"/>
    </row>
    <row r="83" spans="2:109" ht="13.2" x14ac:dyDescent="0.2">
      <c r="B83" s="1217"/>
      <c r="C83" s="1216"/>
      <c r="D83" s="1216"/>
      <c r="E83" s="1216"/>
      <c r="F83" s="1216"/>
      <c r="G83" s="1216"/>
      <c r="H83" s="1216"/>
      <c r="I83" s="1216"/>
      <c r="J83" s="1216"/>
      <c r="K83" s="1216"/>
      <c r="L83" s="1216"/>
      <c r="M83" s="1216"/>
      <c r="N83" s="1216"/>
      <c r="O83" s="1216"/>
      <c r="P83" s="1216"/>
      <c r="Q83" s="1216"/>
      <c r="R83" s="1216"/>
      <c r="S83" s="1216"/>
      <c r="T83" s="1216"/>
      <c r="U83" s="1216"/>
      <c r="V83" s="1216"/>
      <c r="W83" s="1216"/>
      <c r="X83" s="1216"/>
      <c r="Y83" s="1216"/>
      <c r="Z83" s="1216"/>
      <c r="AA83" s="1216"/>
      <c r="AB83" s="1216"/>
      <c r="AC83" s="1216"/>
      <c r="AD83" s="1216"/>
      <c r="AE83" s="1216"/>
      <c r="AF83" s="1216"/>
      <c r="AG83" s="1216"/>
      <c r="AH83" s="1216"/>
      <c r="AI83" s="1216"/>
      <c r="AJ83" s="1216"/>
      <c r="AK83" s="1216"/>
      <c r="AL83" s="1216"/>
      <c r="AM83" s="1216"/>
      <c r="AN83" s="1216"/>
      <c r="AO83" s="1216"/>
      <c r="AP83" s="1216"/>
      <c r="AQ83" s="1216"/>
      <c r="AR83" s="1216"/>
      <c r="AS83" s="1216"/>
      <c r="AT83" s="1216"/>
      <c r="AU83" s="1216"/>
      <c r="AV83" s="1216"/>
      <c r="AW83" s="1216"/>
      <c r="AX83" s="1216"/>
      <c r="AY83" s="1216"/>
      <c r="AZ83" s="1216"/>
      <c r="BA83" s="1216"/>
      <c r="BB83" s="1216"/>
      <c r="BC83" s="1216"/>
      <c r="BD83" s="1216"/>
      <c r="BE83" s="1216"/>
      <c r="BF83" s="1216"/>
      <c r="BG83" s="1216"/>
      <c r="BH83" s="1216"/>
      <c r="BI83" s="1216"/>
      <c r="BJ83" s="1216"/>
      <c r="BK83" s="1216"/>
      <c r="BL83" s="1216"/>
      <c r="BM83" s="1216"/>
      <c r="BN83" s="1216"/>
      <c r="BO83" s="1216"/>
      <c r="BP83" s="1216"/>
      <c r="BQ83" s="1216"/>
      <c r="BR83" s="1216"/>
      <c r="BS83" s="1216"/>
      <c r="BT83" s="1216"/>
      <c r="BU83" s="1216"/>
      <c r="BV83" s="1216"/>
      <c r="BW83" s="1216"/>
      <c r="BX83" s="1216"/>
      <c r="BY83" s="1216"/>
      <c r="BZ83" s="1216"/>
      <c r="CA83" s="1216"/>
      <c r="CB83" s="1216"/>
      <c r="CC83" s="1216"/>
      <c r="CD83" s="1216"/>
      <c r="CE83" s="1216"/>
      <c r="CF83" s="1216"/>
      <c r="CG83" s="1216"/>
      <c r="CH83" s="1216"/>
      <c r="CI83" s="1216"/>
      <c r="CJ83" s="1216"/>
      <c r="CK83" s="1216"/>
      <c r="CL83" s="1216"/>
      <c r="CM83" s="1216"/>
      <c r="CN83" s="1216"/>
      <c r="CO83" s="1216"/>
      <c r="CP83" s="1216"/>
      <c r="CQ83" s="1216"/>
      <c r="CR83" s="1216"/>
      <c r="CS83" s="1216"/>
      <c r="CT83" s="1216"/>
      <c r="CU83" s="1216"/>
      <c r="CV83" s="1216"/>
      <c r="CW83" s="1216"/>
      <c r="CX83" s="1216"/>
      <c r="CY83" s="1216"/>
      <c r="CZ83" s="1216"/>
      <c r="DA83" s="1216"/>
      <c r="DB83" s="1216"/>
      <c r="DC83" s="1216"/>
      <c r="DD83" s="1215"/>
    </row>
    <row r="84" spans="2:109" ht="13.2" x14ac:dyDescent="0.2">
      <c r="DD84" s="1212"/>
      <c r="DE84" s="1212"/>
    </row>
    <row r="85" spans="2:109" ht="13.2" x14ac:dyDescent="0.2">
      <c r="DD85" s="1212"/>
      <c r="DE85" s="1212"/>
    </row>
  </sheetData>
  <sheetProtection algorithmName="SHA-512" hashValue="YKdPB+rubpXrvQbDY+ZbFYMtTA1tFRRgxsaeH4zqMA5JwFTyWg8YPUPMTT6/8lPz1aOsUwzGkOFxF10O6mlMzA==" saltValue="SJ7mNhQRoDbBCaOs9wG9T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7210-D1D1-4494-8855-622F69B0F2F2}">
  <sheetPr>
    <pageSetUpPr fitToPage="1"/>
  </sheetPr>
  <dimension ref="A1:DR125"/>
  <sheetViews>
    <sheetView showGridLines="0" tabSelected="1" zoomScale="70" zoomScaleNormal="70" zoomScaleSheetLayoutView="70" workbookViewId="0">
      <selection activeCell="AX38" sqref="AX38"/>
    </sheetView>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2" x14ac:dyDescent="0.2">
      <c r="S2" s="256"/>
      <c r="AH2" s="256"/>
    </row>
    <row r="3" spans="1: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2" x14ac:dyDescent="0.2"/>
    <row r="5" spans="1:34" ht="13.2" x14ac:dyDescent="0.2"/>
    <row r="6" spans="1:34" ht="13.2" x14ac:dyDescent="0.2"/>
    <row r="7" spans="1:34" ht="13.2" x14ac:dyDescent="0.2"/>
    <row r="8" spans="1:34" ht="13.2" x14ac:dyDescent="0.2"/>
    <row r="9" spans="1:34" ht="13.2" x14ac:dyDescent="0.2">
      <c r="AH9" s="25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477</v>
      </c>
    </row>
  </sheetData>
  <sheetProtection algorithmName="SHA-512" hashValue="LoD3+Q56n0vAhrcrMWTAvUXQcN8Lekij3xvr2LPyAW8l/8YKqsyuMYa1yUX6m6QmytjvYnRUUq0rtBWAtWtZtw==" saltValue="Jnw6mvhCFTHqr/FW/FF6v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C9CCD-0E62-4DD6-A5D4-036CEDBC5190}">
  <sheetPr>
    <pageSetUpPr fitToPage="1"/>
  </sheetPr>
  <dimension ref="A1:DR125"/>
  <sheetViews>
    <sheetView showGridLines="0" zoomScale="70" zoomScaleNormal="70" zoomScaleSheetLayoutView="55" workbookViewId="0">
      <selection activeCell="AX38" sqref="AX38"/>
    </sheetView>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2" x14ac:dyDescent="0.2">
      <c r="S2" s="256"/>
      <c r="AH2" s="256"/>
    </row>
    <row r="3" spans="2: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2" x14ac:dyDescent="0.2"/>
    <row r="5" spans="2:34" ht="13.2" x14ac:dyDescent="0.2"/>
    <row r="6" spans="2:34" ht="13.2" x14ac:dyDescent="0.2"/>
    <row r="7" spans="2:34" ht="13.2" x14ac:dyDescent="0.2"/>
    <row r="8" spans="2:34" ht="13.2" x14ac:dyDescent="0.2"/>
    <row r="9" spans="2:34" ht="13.2" x14ac:dyDescent="0.2">
      <c r="AH9" s="25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c r="AG59" s="256"/>
      <c r="AH59" s="256"/>
    </row>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477</v>
      </c>
    </row>
  </sheetData>
  <sheetProtection algorithmName="SHA-512" hashValue="3ZaycXDSBMBDHcz9bEfwp3zV2JUBgW6018JPJElJZGEwArCu9mxlLcpqmLN/Dah4l8ua8JUP0lMnz2fSBPwebw==" saltValue="bsMK6Wp1OHIEx4sDDCV7S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526</v>
      </c>
      <c r="G2" s="148"/>
      <c r="H2" s="149"/>
    </row>
    <row r="3" spans="1:8" x14ac:dyDescent="0.2">
      <c r="A3" s="145" t="s">
        <v>519</v>
      </c>
      <c r="B3" s="150"/>
      <c r="C3" s="151"/>
      <c r="D3" s="152">
        <v>69411</v>
      </c>
      <c r="E3" s="153"/>
      <c r="F3" s="154">
        <v>94081</v>
      </c>
      <c r="G3" s="155"/>
      <c r="H3" s="156"/>
    </row>
    <row r="4" spans="1:8" x14ac:dyDescent="0.2">
      <c r="A4" s="157"/>
      <c r="B4" s="158"/>
      <c r="C4" s="159"/>
      <c r="D4" s="160">
        <v>48725</v>
      </c>
      <c r="E4" s="161"/>
      <c r="F4" s="162">
        <v>48949</v>
      </c>
      <c r="G4" s="163"/>
      <c r="H4" s="164"/>
    </row>
    <row r="5" spans="1:8" x14ac:dyDescent="0.2">
      <c r="A5" s="145" t="s">
        <v>521</v>
      </c>
      <c r="B5" s="150"/>
      <c r="C5" s="151"/>
      <c r="D5" s="152">
        <v>88748</v>
      </c>
      <c r="E5" s="153"/>
      <c r="F5" s="154">
        <v>92632</v>
      </c>
      <c r="G5" s="155"/>
      <c r="H5" s="156"/>
    </row>
    <row r="6" spans="1:8" x14ac:dyDescent="0.2">
      <c r="A6" s="157"/>
      <c r="B6" s="158"/>
      <c r="C6" s="159"/>
      <c r="D6" s="160">
        <v>59009</v>
      </c>
      <c r="E6" s="161"/>
      <c r="F6" s="162">
        <v>47978</v>
      </c>
      <c r="G6" s="163"/>
      <c r="H6" s="164"/>
    </row>
    <row r="7" spans="1:8" x14ac:dyDescent="0.2">
      <c r="A7" s="145" t="s">
        <v>522</v>
      </c>
      <c r="B7" s="150"/>
      <c r="C7" s="151"/>
      <c r="D7" s="152">
        <v>97816</v>
      </c>
      <c r="E7" s="153"/>
      <c r="F7" s="154">
        <v>69604</v>
      </c>
      <c r="G7" s="155"/>
      <c r="H7" s="156"/>
    </row>
    <row r="8" spans="1:8" x14ac:dyDescent="0.2">
      <c r="A8" s="157"/>
      <c r="B8" s="158"/>
      <c r="C8" s="159"/>
      <c r="D8" s="160">
        <v>63312</v>
      </c>
      <c r="E8" s="161"/>
      <c r="F8" s="162">
        <v>36247</v>
      </c>
      <c r="G8" s="163"/>
      <c r="H8" s="164"/>
    </row>
    <row r="9" spans="1:8" x14ac:dyDescent="0.2">
      <c r="A9" s="145" t="s">
        <v>523</v>
      </c>
      <c r="B9" s="150"/>
      <c r="C9" s="151"/>
      <c r="D9" s="152">
        <v>163688</v>
      </c>
      <c r="E9" s="153"/>
      <c r="F9" s="154">
        <v>68410</v>
      </c>
      <c r="G9" s="155"/>
      <c r="H9" s="156"/>
    </row>
    <row r="10" spans="1:8" x14ac:dyDescent="0.2">
      <c r="A10" s="157"/>
      <c r="B10" s="158"/>
      <c r="C10" s="159"/>
      <c r="D10" s="160">
        <v>122132</v>
      </c>
      <c r="E10" s="161"/>
      <c r="F10" s="162">
        <v>35086</v>
      </c>
      <c r="G10" s="163"/>
      <c r="H10" s="164"/>
    </row>
    <row r="11" spans="1:8" x14ac:dyDescent="0.2">
      <c r="A11" s="145" t="s">
        <v>524</v>
      </c>
      <c r="B11" s="150"/>
      <c r="C11" s="151"/>
      <c r="D11" s="152">
        <v>216759</v>
      </c>
      <c r="E11" s="153"/>
      <c r="F11" s="154">
        <v>73019</v>
      </c>
      <c r="G11" s="155"/>
      <c r="H11" s="156"/>
    </row>
    <row r="12" spans="1:8" x14ac:dyDescent="0.2">
      <c r="A12" s="157"/>
      <c r="B12" s="158"/>
      <c r="C12" s="165"/>
      <c r="D12" s="160">
        <v>177121</v>
      </c>
      <c r="E12" s="161"/>
      <c r="F12" s="162">
        <v>39427</v>
      </c>
      <c r="G12" s="163"/>
      <c r="H12" s="164"/>
    </row>
    <row r="13" spans="1:8" x14ac:dyDescent="0.2">
      <c r="A13" s="145"/>
      <c r="B13" s="150"/>
      <c r="C13" s="166"/>
      <c r="D13" s="167">
        <v>127284</v>
      </c>
      <c r="E13" s="168"/>
      <c r="F13" s="169">
        <v>79549</v>
      </c>
      <c r="G13" s="170"/>
      <c r="H13" s="156"/>
    </row>
    <row r="14" spans="1:8" x14ac:dyDescent="0.2">
      <c r="A14" s="157"/>
      <c r="B14" s="158"/>
      <c r="C14" s="159"/>
      <c r="D14" s="160">
        <v>94060</v>
      </c>
      <c r="E14" s="161"/>
      <c r="F14" s="162">
        <v>41537</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8.36</v>
      </c>
      <c r="C19" s="171">
        <f>ROUND(VALUE(SUBSTITUTE(実質収支比率等に係る経年分析!G$48,"▲","-")),2)</f>
        <v>6.91</v>
      </c>
      <c r="D19" s="171">
        <f>ROUND(VALUE(SUBSTITUTE(実質収支比率等に係る経年分析!H$48,"▲","-")),2)</f>
        <v>9.99</v>
      </c>
      <c r="E19" s="171">
        <f>ROUND(VALUE(SUBSTITUTE(実質収支比率等に係る経年分析!I$48,"▲","-")),2)</f>
        <v>7.9</v>
      </c>
      <c r="F19" s="171">
        <f>ROUND(VALUE(SUBSTITUTE(実質収支比率等に係る経年分析!J$48,"▲","-")),2)</f>
        <v>3.8</v>
      </c>
    </row>
    <row r="20" spans="1:11" x14ac:dyDescent="0.2">
      <c r="A20" s="171" t="s">
        <v>53</v>
      </c>
      <c r="B20" s="171">
        <f>ROUND(VALUE(SUBSTITUTE(実質収支比率等に係る経年分析!F$47,"▲","-")),2)</f>
        <v>34.479999999999997</v>
      </c>
      <c r="C20" s="171">
        <f>ROUND(VALUE(SUBSTITUTE(実質収支比率等に係る経年分析!G$47,"▲","-")),2)</f>
        <v>32.17</v>
      </c>
      <c r="D20" s="171">
        <f>ROUND(VALUE(SUBSTITUTE(実質収支比率等に係る経年分析!H$47,"▲","-")),2)</f>
        <v>35.909999999999997</v>
      </c>
      <c r="E20" s="171">
        <f>ROUND(VALUE(SUBSTITUTE(実質収支比率等に係る経年分析!I$47,"▲","-")),2)</f>
        <v>36.159999999999997</v>
      </c>
      <c r="F20" s="171">
        <f>ROUND(VALUE(SUBSTITUTE(実質収支比率等に係る経年分析!J$47,"▲","-")),2)</f>
        <v>34.4</v>
      </c>
    </row>
    <row r="21" spans="1:11" x14ac:dyDescent="0.2">
      <c r="A21" s="171" t="s">
        <v>54</v>
      </c>
      <c r="B21" s="171">
        <f>IF(ISNUMBER(VALUE(SUBSTITUTE(実質収支比率等に係る経年分析!F$49,"▲","-"))),ROUND(VALUE(SUBSTITUTE(実質収支比率等に係る経年分析!F$49,"▲","-")),2),NA())</f>
        <v>-1.83</v>
      </c>
      <c r="C21" s="171">
        <f>IF(ISNUMBER(VALUE(SUBSTITUTE(実質収支比率等に係る経年分析!G$49,"▲","-"))),ROUND(VALUE(SUBSTITUTE(実質収支比率等に係る経年分析!G$49,"▲","-")),2),NA())</f>
        <v>-1.82</v>
      </c>
      <c r="D21" s="171">
        <f>IF(ISNUMBER(VALUE(SUBSTITUTE(実質収支比率等に係る経年分析!H$49,"▲","-"))),ROUND(VALUE(SUBSTITUTE(実質収支比率等に係る経年分析!H$49,"▲","-")),2),NA())</f>
        <v>8.56</v>
      </c>
      <c r="E21" s="171">
        <f>IF(ISNUMBER(VALUE(SUBSTITUTE(実質収支比率等に係る経年分析!I$49,"▲","-"))),ROUND(VALUE(SUBSTITUTE(実質収支比率等に係る経年分析!I$49,"▲","-")),2),NA())</f>
        <v>-3.14</v>
      </c>
      <c r="F21" s="171">
        <f>IF(ISNUMBER(VALUE(SUBSTITUTE(実質収支比率等に係る経年分析!J$49,"▲","-"))),ROUND(VALUE(SUBSTITUTE(実質収支比率等に係る経年分析!J$49,"▲","-")),2),NA())</f>
        <v>-5.27</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0.47</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企業用地造成事業特別会計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2">
      <c r="A31" s="172" t="str">
        <f>IF(連結実質赤字比率に係る赤字・黒字の構成分析!C$39="",NA(),連結実質赤字比率に係る赤字・黒字の構成分析!C$39)</f>
        <v>国民健康保険特別会計（施設勘定）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2">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0.48</v>
      </c>
    </row>
    <row r="33" spans="1:16" x14ac:dyDescent="0.2">
      <c r="A33" s="172" t="str">
        <f>IF(連結実質赤字比率に係る赤字・黒字の構成分析!C$37="",NA(),連結実質赤字比率に係る赤字・黒字の構成分析!C$37)</f>
        <v>農業集落排水事業特別会計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1.1499999999999999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1.39</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7.52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8.35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3.8</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1587</v>
      </c>
      <c r="E42" s="173"/>
      <c r="F42" s="173"/>
      <c r="G42" s="173">
        <f>'実質公債費比率（分子）の構造'!L$52</f>
        <v>1607</v>
      </c>
      <c r="H42" s="173"/>
      <c r="I42" s="173"/>
      <c r="J42" s="173">
        <f>'実質公債費比率（分子）の構造'!M$52</f>
        <v>1621</v>
      </c>
      <c r="K42" s="173"/>
      <c r="L42" s="173"/>
      <c r="M42" s="173">
        <f>'実質公債費比率（分子）の構造'!N$52</f>
        <v>1628</v>
      </c>
      <c r="N42" s="173"/>
      <c r="O42" s="173"/>
      <c r="P42" s="173">
        <f>'実質公債費比率（分子）の構造'!O$52</f>
        <v>1623</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1</v>
      </c>
      <c r="O43" s="173"/>
      <c r="P43" s="173"/>
    </row>
    <row r="44" spans="1:16" x14ac:dyDescent="0.2">
      <c r="A44" s="173" t="s">
        <v>62</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63</v>
      </c>
      <c r="B45" s="173">
        <f>'実質公債費比率（分子）の構造'!K$49</f>
        <v>40</v>
      </c>
      <c r="C45" s="173"/>
      <c r="D45" s="173"/>
      <c r="E45" s="173">
        <f>'実質公債費比率（分子）の構造'!L$49</f>
        <v>32</v>
      </c>
      <c r="F45" s="173"/>
      <c r="G45" s="173"/>
      <c r="H45" s="173">
        <f>'実質公債費比率（分子）の構造'!M$49</f>
        <v>33</v>
      </c>
      <c r="I45" s="173"/>
      <c r="J45" s="173"/>
      <c r="K45" s="173">
        <f>'実質公債費比率（分子）の構造'!N$49</f>
        <v>33</v>
      </c>
      <c r="L45" s="173"/>
      <c r="M45" s="173"/>
      <c r="N45" s="173">
        <f>'実質公債費比率（分子）の構造'!O$49</f>
        <v>33</v>
      </c>
      <c r="O45" s="173"/>
      <c r="P45" s="173"/>
    </row>
    <row r="46" spans="1:16" x14ac:dyDescent="0.2">
      <c r="A46" s="173" t="s">
        <v>64</v>
      </c>
      <c r="B46" s="173">
        <f>'実質公債費比率（分子）の構造'!K$48</f>
        <v>711</v>
      </c>
      <c r="C46" s="173"/>
      <c r="D46" s="173"/>
      <c r="E46" s="173">
        <f>'実質公債費比率（分子）の構造'!L$48</f>
        <v>669</v>
      </c>
      <c r="F46" s="173"/>
      <c r="G46" s="173"/>
      <c r="H46" s="173">
        <f>'実質公債費比率（分子）の構造'!M$48</f>
        <v>686</v>
      </c>
      <c r="I46" s="173"/>
      <c r="J46" s="173"/>
      <c r="K46" s="173">
        <f>'実質公債費比率（分子）の構造'!N$48</f>
        <v>671</v>
      </c>
      <c r="L46" s="173"/>
      <c r="M46" s="173"/>
      <c r="N46" s="173">
        <f>'実質公債費比率（分子）の構造'!O$48</f>
        <v>628</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1448</v>
      </c>
      <c r="C49" s="173"/>
      <c r="D49" s="173"/>
      <c r="E49" s="173">
        <f>'実質公債費比率（分子）の構造'!L$45</f>
        <v>1544</v>
      </c>
      <c r="F49" s="173"/>
      <c r="G49" s="173"/>
      <c r="H49" s="173">
        <f>'実質公債費比率（分子）の構造'!M$45</f>
        <v>1630</v>
      </c>
      <c r="I49" s="173"/>
      <c r="J49" s="173"/>
      <c r="K49" s="173">
        <f>'実質公債費比率（分子）の構造'!N$45</f>
        <v>1720</v>
      </c>
      <c r="L49" s="173"/>
      <c r="M49" s="173"/>
      <c r="N49" s="173">
        <f>'実質公債費比率（分子）の構造'!O$45</f>
        <v>1767</v>
      </c>
      <c r="O49" s="173"/>
      <c r="P49" s="173"/>
    </row>
    <row r="50" spans="1:16" x14ac:dyDescent="0.2">
      <c r="A50" s="173" t="s">
        <v>67</v>
      </c>
      <c r="B50" s="173" t="e">
        <f>NA()</f>
        <v>#N/A</v>
      </c>
      <c r="C50" s="173">
        <f>IF(ISNUMBER('実質公債費比率（分子）の構造'!K$53),'実質公債費比率（分子）の構造'!K$53,NA())</f>
        <v>612</v>
      </c>
      <c r="D50" s="173" t="e">
        <f>NA()</f>
        <v>#N/A</v>
      </c>
      <c r="E50" s="173" t="e">
        <f>NA()</f>
        <v>#N/A</v>
      </c>
      <c r="F50" s="173">
        <f>IF(ISNUMBER('実質公債費比率（分子）の構造'!L$53),'実質公債費比率（分子）の構造'!L$53,NA())</f>
        <v>638</v>
      </c>
      <c r="G50" s="173" t="e">
        <f>NA()</f>
        <v>#N/A</v>
      </c>
      <c r="H50" s="173" t="e">
        <f>NA()</f>
        <v>#N/A</v>
      </c>
      <c r="I50" s="173">
        <f>IF(ISNUMBER('実質公債費比率（分子）の構造'!M$53),'実質公債費比率（分子）の構造'!M$53,NA())</f>
        <v>728</v>
      </c>
      <c r="J50" s="173" t="e">
        <f>NA()</f>
        <v>#N/A</v>
      </c>
      <c r="K50" s="173" t="e">
        <f>NA()</f>
        <v>#N/A</v>
      </c>
      <c r="L50" s="173">
        <f>IF(ISNUMBER('実質公債費比率（分子）の構造'!N$53),'実質公債費比率（分子）の構造'!N$53,NA())</f>
        <v>796</v>
      </c>
      <c r="M50" s="173" t="e">
        <f>NA()</f>
        <v>#N/A</v>
      </c>
      <c r="N50" s="173" t="e">
        <f>NA()</f>
        <v>#N/A</v>
      </c>
      <c r="O50" s="173">
        <f>IF(ISNUMBER('実質公債費比率（分子）の構造'!O$53),'実質公債費比率（分子）の構造'!O$53,NA())</f>
        <v>806</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17443</v>
      </c>
      <c r="E56" s="172"/>
      <c r="F56" s="172"/>
      <c r="G56" s="172">
        <f>'将来負担比率（分子）の構造'!J$52</f>
        <v>17165</v>
      </c>
      <c r="H56" s="172"/>
      <c r="I56" s="172"/>
      <c r="J56" s="172">
        <f>'将来負担比率（分子）の構造'!K$52</f>
        <v>17483</v>
      </c>
      <c r="K56" s="172"/>
      <c r="L56" s="172"/>
      <c r="M56" s="172">
        <f>'将来負担比率（分子）の構造'!L$52</f>
        <v>18375</v>
      </c>
      <c r="N56" s="172"/>
      <c r="O56" s="172"/>
      <c r="P56" s="172">
        <f>'将来負担比率（分子）の構造'!M$52</f>
        <v>19991</v>
      </c>
    </row>
    <row r="57" spans="1:16" x14ac:dyDescent="0.2">
      <c r="A57" s="172" t="s">
        <v>42</v>
      </c>
      <c r="B57" s="172"/>
      <c r="C57" s="172"/>
      <c r="D57" s="172">
        <f>'将来負担比率（分子）の構造'!I$51</f>
        <v>36</v>
      </c>
      <c r="E57" s="172"/>
      <c r="F57" s="172"/>
      <c r="G57" s="172">
        <f>'将来負担比率（分子）の構造'!J$51</f>
        <v>32</v>
      </c>
      <c r="H57" s="172"/>
      <c r="I57" s="172"/>
      <c r="J57" s="172">
        <f>'将来負担比率（分子）の構造'!K$51</f>
        <v>27</v>
      </c>
      <c r="K57" s="172"/>
      <c r="L57" s="172"/>
      <c r="M57" s="172">
        <f>'将来負担比率（分子）の構造'!L$51</f>
        <v>22</v>
      </c>
      <c r="N57" s="172"/>
      <c r="O57" s="172"/>
      <c r="P57" s="172">
        <f>'将来負担比率（分子）の構造'!M$51</f>
        <v>17</v>
      </c>
    </row>
    <row r="58" spans="1:16" x14ac:dyDescent="0.2">
      <c r="A58" s="172" t="s">
        <v>41</v>
      </c>
      <c r="B58" s="172"/>
      <c r="C58" s="172"/>
      <c r="D58" s="172">
        <f>'将来負担比率（分子）の構造'!I$50</f>
        <v>7500</v>
      </c>
      <c r="E58" s="172"/>
      <c r="F58" s="172"/>
      <c r="G58" s="172">
        <f>'将来負担比率（分子）の構造'!J$50</f>
        <v>7196</v>
      </c>
      <c r="H58" s="172"/>
      <c r="I58" s="172"/>
      <c r="J58" s="172">
        <f>'将来負担比率（分子）の構造'!K$50</f>
        <v>7930</v>
      </c>
      <c r="K58" s="172"/>
      <c r="L58" s="172"/>
      <c r="M58" s="172">
        <f>'将来負担比率（分子）の構造'!L$50</f>
        <v>7407</v>
      </c>
      <c r="N58" s="172"/>
      <c r="O58" s="172"/>
      <c r="P58" s="172">
        <f>'将来負担比率（分子）の構造'!M$50</f>
        <v>7018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1915</v>
      </c>
      <c r="C62" s="172"/>
      <c r="D62" s="172"/>
      <c r="E62" s="172">
        <f>'将来負担比率（分子）の構造'!J$45</f>
        <v>1870</v>
      </c>
      <c r="F62" s="172"/>
      <c r="G62" s="172"/>
      <c r="H62" s="172">
        <f>'将来負担比率（分子）の構造'!K$45</f>
        <v>1858</v>
      </c>
      <c r="I62" s="172"/>
      <c r="J62" s="172"/>
      <c r="K62" s="172">
        <f>'将来負担比率（分子）の構造'!L$45</f>
        <v>1957</v>
      </c>
      <c r="L62" s="172"/>
      <c r="M62" s="172"/>
      <c r="N62" s="172">
        <f>'将来負担比率（分子）の構造'!M$45</f>
        <v>1873</v>
      </c>
      <c r="O62" s="172"/>
      <c r="P62" s="172"/>
    </row>
    <row r="63" spans="1:16" x14ac:dyDescent="0.2">
      <c r="A63" s="172" t="s">
        <v>34</v>
      </c>
      <c r="B63" s="172">
        <f>'将来負担比率（分子）の構造'!I$44</f>
        <v>350</v>
      </c>
      <c r="C63" s="172"/>
      <c r="D63" s="172"/>
      <c r="E63" s="172">
        <f>'将来負担比率（分子）の構造'!J$44</f>
        <v>407</v>
      </c>
      <c r="F63" s="172"/>
      <c r="G63" s="172"/>
      <c r="H63" s="172">
        <f>'将来負担比率（分子）の構造'!K$44</f>
        <v>483</v>
      </c>
      <c r="I63" s="172"/>
      <c r="J63" s="172"/>
      <c r="K63" s="172">
        <f>'将来負担比率（分子）の構造'!L$44</f>
        <v>446</v>
      </c>
      <c r="L63" s="172"/>
      <c r="M63" s="172"/>
      <c r="N63" s="172">
        <f>'将来負担比率（分子）の構造'!M$44</f>
        <v>412</v>
      </c>
      <c r="O63" s="172"/>
      <c r="P63" s="172"/>
    </row>
    <row r="64" spans="1:16" x14ac:dyDescent="0.2">
      <c r="A64" s="172" t="s">
        <v>33</v>
      </c>
      <c r="B64" s="172">
        <f>'将来負担比率（分子）の構造'!I$43</f>
        <v>8896</v>
      </c>
      <c r="C64" s="172"/>
      <c r="D64" s="172"/>
      <c r="E64" s="172">
        <f>'将来負担比率（分子）の構造'!J$43</f>
        <v>8137</v>
      </c>
      <c r="F64" s="172"/>
      <c r="G64" s="172"/>
      <c r="H64" s="172">
        <f>'将来負担比率（分子）の構造'!K$43</f>
        <v>7401</v>
      </c>
      <c r="I64" s="172"/>
      <c r="J64" s="172"/>
      <c r="K64" s="172">
        <f>'将来負担比率（分子）の構造'!L$43</f>
        <v>6771</v>
      </c>
      <c r="L64" s="172"/>
      <c r="M64" s="172"/>
      <c r="N64" s="172">
        <f>'将来負担比率（分子）の構造'!M$43</f>
        <v>6149</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16747</v>
      </c>
      <c r="C66" s="172"/>
      <c r="D66" s="172"/>
      <c r="E66" s="172">
        <f>'将来負担比率（分子）の構造'!J$41</f>
        <v>17197</v>
      </c>
      <c r="F66" s="172"/>
      <c r="G66" s="172"/>
      <c r="H66" s="172">
        <f>'将来負担比率（分子）の構造'!K$41</f>
        <v>18069</v>
      </c>
      <c r="I66" s="172"/>
      <c r="J66" s="172"/>
      <c r="K66" s="172">
        <f>'将来負担比率（分子）の構造'!L$41</f>
        <v>20020</v>
      </c>
      <c r="L66" s="172"/>
      <c r="M66" s="172"/>
      <c r="N66" s="172">
        <f>'将来負担比率（分子）の構造'!M$41</f>
        <v>23469</v>
      </c>
      <c r="O66" s="172"/>
      <c r="P66" s="172"/>
    </row>
    <row r="67" spans="1:16" x14ac:dyDescent="0.2">
      <c r="A67" s="172" t="s">
        <v>71</v>
      </c>
      <c r="B67" s="172" t="e">
        <f>NA()</f>
        <v>#N/A</v>
      </c>
      <c r="C67" s="172">
        <f>IF(ISNUMBER('将来負担比率（分子）の構造'!I$53), IF('将来負担比率（分子）の構造'!I$53 &lt; 0, 0, '将来負担比率（分子）の構造'!I$53), NA())</f>
        <v>2928</v>
      </c>
      <c r="D67" s="172" t="e">
        <f>NA()</f>
        <v>#N/A</v>
      </c>
      <c r="E67" s="172" t="e">
        <f>NA()</f>
        <v>#N/A</v>
      </c>
      <c r="F67" s="172">
        <f>IF(ISNUMBER('将来負担比率（分子）の構造'!J$53), IF('将来負担比率（分子）の構造'!J$53 &lt; 0, 0, '将来負担比率（分子）の構造'!J$53), NA())</f>
        <v>3219</v>
      </c>
      <c r="G67" s="172" t="e">
        <f>NA()</f>
        <v>#N/A</v>
      </c>
      <c r="H67" s="172" t="e">
        <f>NA()</f>
        <v>#N/A</v>
      </c>
      <c r="I67" s="172">
        <f>IF(ISNUMBER('将来負担比率（分子）の構造'!K$53), IF('将来負担比率（分子）の構造'!K$53 &lt; 0, 0, '将来負担比率（分子）の構造'!K$53), NA())</f>
        <v>2371</v>
      </c>
      <c r="J67" s="172" t="e">
        <f>NA()</f>
        <v>#N/A</v>
      </c>
      <c r="K67" s="172" t="e">
        <f>NA()</f>
        <v>#N/A</v>
      </c>
      <c r="L67" s="172">
        <f>IF(ISNUMBER('将来負担比率（分子）の構造'!L$53), IF('将来負担比率（分子）の構造'!L$53 &lt; 0, 0, '将来負担比率（分子）の構造'!L$53), NA())</f>
        <v>3390</v>
      </c>
      <c r="M67" s="172" t="e">
        <f>NA()</f>
        <v>#N/A</v>
      </c>
      <c r="N67" s="172" t="e">
        <f>NA()</f>
        <v>#N/A</v>
      </c>
      <c r="O67" s="172">
        <f>IF(ISNUMBER('将来負担比率（分子）の構造'!M$53), IF('将来負担比率（分子）の構造'!M$53 &lt; 0, 0, '将来負担比率（分子）の構造'!M$53), NA())</f>
        <v>4876</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4138</v>
      </c>
      <c r="C72" s="176">
        <f>基金残高に係る経年分析!G55</f>
        <v>4052</v>
      </c>
      <c r="D72" s="176">
        <f>基金残高に係る経年分析!H55</f>
        <v>3907</v>
      </c>
    </row>
    <row r="73" spans="1:16" x14ac:dyDescent="0.2">
      <c r="A73" s="175" t="s">
        <v>74</v>
      </c>
      <c r="B73" s="176">
        <f>基金残高に係る経年分析!F56</f>
        <v>718</v>
      </c>
      <c r="C73" s="176">
        <f>基金残高に係る経年分析!G56</f>
        <v>768</v>
      </c>
      <c r="D73" s="176">
        <f>基金残高に係る経年分析!H56</f>
        <v>877</v>
      </c>
    </row>
    <row r="74" spans="1:16" x14ac:dyDescent="0.2">
      <c r="A74" s="175" t="s">
        <v>75</v>
      </c>
      <c r="B74" s="176">
        <f>基金残高に係る経年分析!F57</f>
        <v>2250</v>
      </c>
      <c r="C74" s="176">
        <f>基金残高に係る経年分析!G57</f>
        <v>1785</v>
      </c>
      <c r="D74" s="176">
        <f>基金残高に係る経年分析!H57</f>
        <v>1462</v>
      </c>
    </row>
  </sheetData>
  <sheetProtection algorithmName="SHA-512" hashValue="CxV0XTkquAF+xN1vtf8WUi3ztStqoyihS2AWQ45fW3NAtIbPGHnabDFL9Gel05R8EtRQ+I7EuqQdP7oF7tM8Fw==" saltValue="siwYcNeB1WEl6Rhvjf8QS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23"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0" t="s">
        <v>202</v>
      </c>
      <c r="DI1" s="601"/>
      <c r="DJ1" s="601"/>
      <c r="DK1" s="601"/>
      <c r="DL1" s="601"/>
      <c r="DM1" s="601"/>
      <c r="DN1" s="602"/>
      <c r="DO1" s="211"/>
      <c r="DP1" s="600" t="s">
        <v>203</v>
      </c>
      <c r="DQ1" s="601"/>
      <c r="DR1" s="601"/>
      <c r="DS1" s="601"/>
      <c r="DT1" s="601"/>
      <c r="DU1" s="601"/>
      <c r="DV1" s="601"/>
      <c r="DW1" s="601"/>
      <c r="DX1" s="601"/>
      <c r="DY1" s="601"/>
      <c r="DZ1" s="601"/>
      <c r="EA1" s="601"/>
      <c r="EB1" s="601"/>
      <c r="EC1" s="602"/>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03" t="s">
        <v>205</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206</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2">
      <c r="B4" s="603" t="s">
        <v>1</v>
      </c>
      <c r="C4" s="604"/>
      <c r="D4" s="604"/>
      <c r="E4" s="604"/>
      <c r="F4" s="604"/>
      <c r="G4" s="604"/>
      <c r="H4" s="604"/>
      <c r="I4" s="604"/>
      <c r="J4" s="604"/>
      <c r="K4" s="604"/>
      <c r="L4" s="604"/>
      <c r="M4" s="604"/>
      <c r="N4" s="604"/>
      <c r="O4" s="604"/>
      <c r="P4" s="604"/>
      <c r="Q4" s="605"/>
      <c r="R4" s="603" t="s">
        <v>208</v>
      </c>
      <c r="S4" s="604"/>
      <c r="T4" s="604"/>
      <c r="U4" s="604"/>
      <c r="V4" s="604"/>
      <c r="W4" s="604"/>
      <c r="X4" s="604"/>
      <c r="Y4" s="605"/>
      <c r="Z4" s="603" t="s">
        <v>209</v>
      </c>
      <c r="AA4" s="604"/>
      <c r="AB4" s="604"/>
      <c r="AC4" s="605"/>
      <c r="AD4" s="603" t="s">
        <v>210</v>
      </c>
      <c r="AE4" s="604"/>
      <c r="AF4" s="604"/>
      <c r="AG4" s="604"/>
      <c r="AH4" s="604"/>
      <c r="AI4" s="604"/>
      <c r="AJ4" s="604"/>
      <c r="AK4" s="605"/>
      <c r="AL4" s="603" t="s">
        <v>209</v>
      </c>
      <c r="AM4" s="604"/>
      <c r="AN4" s="604"/>
      <c r="AO4" s="605"/>
      <c r="AP4" s="606" t="s">
        <v>211</v>
      </c>
      <c r="AQ4" s="606"/>
      <c r="AR4" s="606"/>
      <c r="AS4" s="606"/>
      <c r="AT4" s="606"/>
      <c r="AU4" s="606"/>
      <c r="AV4" s="606"/>
      <c r="AW4" s="606"/>
      <c r="AX4" s="606"/>
      <c r="AY4" s="606"/>
      <c r="AZ4" s="606"/>
      <c r="BA4" s="606"/>
      <c r="BB4" s="606"/>
      <c r="BC4" s="606"/>
      <c r="BD4" s="606"/>
      <c r="BE4" s="606"/>
      <c r="BF4" s="606"/>
      <c r="BG4" s="606" t="s">
        <v>212</v>
      </c>
      <c r="BH4" s="606"/>
      <c r="BI4" s="606"/>
      <c r="BJ4" s="606"/>
      <c r="BK4" s="606"/>
      <c r="BL4" s="606"/>
      <c r="BM4" s="606"/>
      <c r="BN4" s="606"/>
      <c r="BO4" s="606" t="s">
        <v>209</v>
      </c>
      <c r="BP4" s="606"/>
      <c r="BQ4" s="606"/>
      <c r="BR4" s="606"/>
      <c r="BS4" s="606" t="s">
        <v>213</v>
      </c>
      <c r="BT4" s="606"/>
      <c r="BU4" s="606"/>
      <c r="BV4" s="606"/>
      <c r="BW4" s="606"/>
      <c r="BX4" s="606"/>
      <c r="BY4" s="606"/>
      <c r="BZ4" s="606"/>
      <c r="CA4" s="606"/>
      <c r="CB4" s="606"/>
      <c r="CD4" s="603" t="s">
        <v>214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2">
      <c r="B5" s="607" t="s">
        <v>215</v>
      </c>
      <c r="C5" s="608"/>
      <c r="D5" s="608"/>
      <c r="E5" s="608"/>
      <c r="F5" s="608"/>
      <c r="G5" s="608"/>
      <c r="H5" s="608"/>
      <c r="I5" s="608"/>
      <c r="J5" s="608"/>
      <c r="K5" s="608"/>
      <c r="L5" s="608"/>
      <c r="M5" s="608"/>
      <c r="N5" s="608"/>
      <c r="O5" s="608"/>
      <c r="P5" s="608"/>
      <c r="Q5" s="609"/>
      <c r="R5" s="610">
        <v>5450941</v>
      </c>
      <c r="S5" s="611"/>
      <c r="T5" s="611"/>
      <c r="U5" s="611"/>
      <c r="V5" s="611"/>
      <c r="W5" s="611"/>
      <c r="X5" s="611"/>
      <c r="Y5" s="612"/>
      <c r="Z5" s="613">
        <v>22.6</v>
      </c>
      <c r="AA5" s="613"/>
      <c r="AB5" s="613"/>
      <c r="AC5" s="613"/>
      <c r="AD5" s="614">
        <v>5450941</v>
      </c>
      <c r="AE5" s="614"/>
      <c r="AF5" s="614"/>
      <c r="AG5" s="614"/>
      <c r="AH5" s="614"/>
      <c r="AI5" s="614"/>
      <c r="AJ5" s="614"/>
      <c r="AK5" s="614"/>
      <c r="AL5" s="615">
        <v>47.6</v>
      </c>
      <c r="AM5" s="616"/>
      <c r="AN5" s="616"/>
      <c r="AO5" s="617"/>
      <c r="AP5" s="607" t="s">
        <v>216</v>
      </c>
      <c r="AQ5" s="608"/>
      <c r="AR5" s="608"/>
      <c r="AS5" s="608"/>
      <c r="AT5" s="608"/>
      <c r="AU5" s="608"/>
      <c r="AV5" s="608"/>
      <c r="AW5" s="608"/>
      <c r="AX5" s="608"/>
      <c r="AY5" s="608"/>
      <c r="AZ5" s="608"/>
      <c r="BA5" s="608"/>
      <c r="BB5" s="608"/>
      <c r="BC5" s="608"/>
      <c r="BD5" s="608"/>
      <c r="BE5" s="608"/>
      <c r="BF5" s="609"/>
      <c r="BG5" s="621">
        <v>5424185</v>
      </c>
      <c r="BH5" s="622"/>
      <c r="BI5" s="622"/>
      <c r="BJ5" s="622"/>
      <c r="BK5" s="622"/>
      <c r="BL5" s="622"/>
      <c r="BM5" s="622"/>
      <c r="BN5" s="623"/>
      <c r="BO5" s="624">
        <v>99.5</v>
      </c>
      <c r="BP5" s="624"/>
      <c r="BQ5" s="624"/>
      <c r="BR5" s="624"/>
      <c r="BS5" s="625" t="s">
        <v>122</v>
      </c>
      <c r="BT5" s="625"/>
      <c r="BU5" s="625"/>
      <c r="BV5" s="625"/>
      <c r="BW5" s="625"/>
      <c r="BX5" s="625"/>
      <c r="BY5" s="625"/>
      <c r="BZ5" s="625"/>
      <c r="CA5" s="625"/>
      <c r="CB5" s="629"/>
      <c r="CD5" s="603" t="s">
        <v>211</v>
      </c>
      <c r="CE5" s="604"/>
      <c r="CF5" s="604"/>
      <c r="CG5" s="604"/>
      <c r="CH5" s="604"/>
      <c r="CI5" s="604"/>
      <c r="CJ5" s="604"/>
      <c r="CK5" s="604"/>
      <c r="CL5" s="604"/>
      <c r="CM5" s="604"/>
      <c r="CN5" s="604"/>
      <c r="CO5" s="604"/>
      <c r="CP5" s="604"/>
      <c r="CQ5" s="605"/>
      <c r="CR5" s="603" t="s">
        <v>217</v>
      </c>
      <c r="CS5" s="604"/>
      <c r="CT5" s="604"/>
      <c r="CU5" s="604"/>
      <c r="CV5" s="604"/>
      <c r="CW5" s="604"/>
      <c r="CX5" s="604"/>
      <c r="CY5" s="605"/>
      <c r="CZ5" s="603" t="s">
        <v>209</v>
      </c>
      <c r="DA5" s="604"/>
      <c r="DB5" s="604"/>
      <c r="DC5" s="605"/>
      <c r="DD5" s="603" t="s">
        <v>218</v>
      </c>
      <c r="DE5" s="604"/>
      <c r="DF5" s="604"/>
      <c r="DG5" s="604"/>
      <c r="DH5" s="604"/>
      <c r="DI5" s="604"/>
      <c r="DJ5" s="604"/>
      <c r="DK5" s="604"/>
      <c r="DL5" s="604"/>
      <c r="DM5" s="604"/>
      <c r="DN5" s="604"/>
      <c r="DO5" s="604"/>
      <c r="DP5" s="605"/>
      <c r="DQ5" s="603" t="s">
        <v>219</v>
      </c>
      <c r="DR5" s="604"/>
      <c r="DS5" s="604"/>
      <c r="DT5" s="604"/>
      <c r="DU5" s="604"/>
      <c r="DV5" s="604"/>
      <c r="DW5" s="604"/>
      <c r="DX5" s="604"/>
      <c r="DY5" s="604"/>
      <c r="DZ5" s="604"/>
      <c r="EA5" s="604"/>
      <c r="EB5" s="604"/>
      <c r="EC5" s="605"/>
    </row>
    <row r="6" spans="2:143" ht="11.25" customHeight="1" x14ac:dyDescent="0.2">
      <c r="B6" s="618" t="s">
        <v>220</v>
      </c>
      <c r="C6" s="619"/>
      <c r="D6" s="619"/>
      <c r="E6" s="619"/>
      <c r="F6" s="619"/>
      <c r="G6" s="619"/>
      <c r="H6" s="619"/>
      <c r="I6" s="619"/>
      <c r="J6" s="619"/>
      <c r="K6" s="619"/>
      <c r="L6" s="619"/>
      <c r="M6" s="619"/>
      <c r="N6" s="619"/>
      <c r="O6" s="619"/>
      <c r="P6" s="619"/>
      <c r="Q6" s="620"/>
      <c r="R6" s="621">
        <v>240799</v>
      </c>
      <c r="S6" s="622"/>
      <c r="T6" s="622"/>
      <c r="U6" s="622"/>
      <c r="V6" s="622"/>
      <c r="W6" s="622"/>
      <c r="X6" s="622"/>
      <c r="Y6" s="623"/>
      <c r="Z6" s="624">
        <v>1</v>
      </c>
      <c r="AA6" s="624"/>
      <c r="AB6" s="624"/>
      <c r="AC6" s="624"/>
      <c r="AD6" s="625">
        <v>240799</v>
      </c>
      <c r="AE6" s="625"/>
      <c r="AF6" s="625"/>
      <c r="AG6" s="625"/>
      <c r="AH6" s="625"/>
      <c r="AI6" s="625"/>
      <c r="AJ6" s="625"/>
      <c r="AK6" s="625"/>
      <c r="AL6" s="626">
        <v>2.1</v>
      </c>
      <c r="AM6" s="627"/>
      <c r="AN6" s="627"/>
      <c r="AO6" s="628"/>
      <c r="AP6" s="618" t="s">
        <v>221</v>
      </c>
      <c r="AQ6" s="619"/>
      <c r="AR6" s="619"/>
      <c r="AS6" s="619"/>
      <c r="AT6" s="619"/>
      <c r="AU6" s="619"/>
      <c r="AV6" s="619"/>
      <c r="AW6" s="619"/>
      <c r="AX6" s="619"/>
      <c r="AY6" s="619"/>
      <c r="AZ6" s="619"/>
      <c r="BA6" s="619"/>
      <c r="BB6" s="619"/>
      <c r="BC6" s="619"/>
      <c r="BD6" s="619"/>
      <c r="BE6" s="619"/>
      <c r="BF6" s="620"/>
      <c r="BG6" s="621">
        <v>5424185</v>
      </c>
      <c r="BH6" s="622"/>
      <c r="BI6" s="622"/>
      <c r="BJ6" s="622"/>
      <c r="BK6" s="622"/>
      <c r="BL6" s="622"/>
      <c r="BM6" s="622"/>
      <c r="BN6" s="623"/>
      <c r="BO6" s="624">
        <v>99.5</v>
      </c>
      <c r="BP6" s="624"/>
      <c r="BQ6" s="624"/>
      <c r="BR6" s="624"/>
      <c r="BS6" s="625" t="s">
        <v>122</v>
      </c>
      <c r="BT6" s="625"/>
      <c r="BU6" s="625"/>
      <c r="BV6" s="625"/>
      <c r="BW6" s="625"/>
      <c r="BX6" s="625"/>
      <c r="BY6" s="625"/>
      <c r="BZ6" s="625"/>
      <c r="CA6" s="625"/>
      <c r="CB6" s="629"/>
      <c r="CD6" s="607" t="s">
        <v>222</v>
      </c>
      <c r="CE6" s="608"/>
      <c r="CF6" s="608"/>
      <c r="CG6" s="608"/>
      <c r="CH6" s="608"/>
      <c r="CI6" s="608"/>
      <c r="CJ6" s="608"/>
      <c r="CK6" s="608"/>
      <c r="CL6" s="608"/>
      <c r="CM6" s="608"/>
      <c r="CN6" s="608"/>
      <c r="CO6" s="608"/>
      <c r="CP6" s="608"/>
      <c r="CQ6" s="609"/>
      <c r="CR6" s="621">
        <v>140765</v>
      </c>
      <c r="CS6" s="622"/>
      <c r="CT6" s="622"/>
      <c r="CU6" s="622"/>
      <c r="CV6" s="622"/>
      <c r="CW6" s="622"/>
      <c r="CX6" s="622"/>
      <c r="CY6" s="623"/>
      <c r="CZ6" s="615">
        <v>0.6</v>
      </c>
      <c r="DA6" s="616"/>
      <c r="DB6" s="616"/>
      <c r="DC6" s="632"/>
      <c r="DD6" s="630" t="s">
        <v>122</v>
      </c>
      <c r="DE6" s="622"/>
      <c r="DF6" s="622"/>
      <c r="DG6" s="622"/>
      <c r="DH6" s="622"/>
      <c r="DI6" s="622"/>
      <c r="DJ6" s="622"/>
      <c r="DK6" s="622"/>
      <c r="DL6" s="622"/>
      <c r="DM6" s="622"/>
      <c r="DN6" s="622"/>
      <c r="DO6" s="622"/>
      <c r="DP6" s="623"/>
      <c r="DQ6" s="630">
        <v>140765</v>
      </c>
      <c r="DR6" s="622"/>
      <c r="DS6" s="622"/>
      <c r="DT6" s="622"/>
      <c r="DU6" s="622"/>
      <c r="DV6" s="622"/>
      <c r="DW6" s="622"/>
      <c r="DX6" s="622"/>
      <c r="DY6" s="622"/>
      <c r="DZ6" s="622"/>
      <c r="EA6" s="622"/>
      <c r="EB6" s="622"/>
      <c r="EC6" s="631"/>
    </row>
    <row r="7" spans="2:143" ht="11.25" customHeight="1" x14ac:dyDescent="0.2">
      <c r="B7" s="618" t="s">
        <v>223</v>
      </c>
      <c r="C7" s="619"/>
      <c r="D7" s="619"/>
      <c r="E7" s="619"/>
      <c r="F7" s="619"/>
      <c r="G7" s="619"/>
      <c r="H7" s="619"/>
      <c r="I7" s="619"/>
      <c r="J7" s="619"/>
      <c r="K7" s="619"/>
      <c r="L7" s="619"/>
      <c r="M7" s="619"/>
      <c r="N7" s="619"/>
      <c r="O7" s="619"/>
      <c r="P7" s="619"/>
      <c r="Q7" s="620"/>
      <c r="R7" s="621">
        <v>1475</v>
      </c>
      <c r="S7" s="622"/>
      <c r="T7" s="622"/>
      <c r="U7" s="622"/>
      <c r="V7" s="622"/>
      <c r="W7" s="622"/>
      <c r="X7" s="622"/>
      <c r="Y7" s="623"/>
      <c r="Z7" s="624">
        <v>0</v>
      </c>
      <c r="AA7" s="624"/>
      <c r="AB7" s="624"/>
      <c r="AC7" s="624"/>
      <c r="AD7" s="625">
        <v>1475</v>
      </c>
      <c r="AE7" s="625"/>
      <c r="AF7" s="625"/>
      <c r="AG7" s="625"/>
      <c r="AH7" s="625"/>
      <c r="AI7" s="625"/>
      <c r="AJ7" s="625"/>
      <c r="AK7" s="625"/>
      <c r="AL7" s="626">
        <v>0</v>
      </c>
      <c r="AM7" s="627"/>
      <c r="AN7" s="627"/>
      <c r="AO7" s="628"/>
      <c r="AP7" s="618" t="s">
        <v>224</v>
      </c>
      <c r="AQ7" s="619"/>
      <c r="AR7" s="619"/>
      <c r="AS7" s="619"/>
      <c r="AT7" s="619"/>
      <c r="AU7" s="619"/>
      <c r="AV7" s="619"/>
      <c r="AW7" s="619"/>
      <c r="AX7" s="619"/>
      <c r="AY7" s="619"/>
      <c r="AZ7" s="619"/>
      <c r="BA7" s="619"/>
      <c r="BB7" s="619"/>
      <c r="BC7" s="619"/>
      <c r="BD7" s="619"/>
      <c r="BE7" s="619"/>
      <c r="BF7" s="620"/>
      <c r="BG7" s="621">
        <v>1884368</v>
      </c>
      <c r="BH7" s="622"/>
      <c r="BI7" s="622"/>
      <c r="BJ7" s="622"/>
      <c r="BK7" s="622"/>
      <c r="BL7" s="622"/>
      <c r="BM7" s="622"/>
      <c r="BN7" s="623"/>
      <c r="BO7" s="624">
        <v>34.6</v>
      </c>
      <c r="BP7" s="624"/>
      <c r="BQ7" s="624"/>
      <c r="BR7" s="624"/>
      <c r="BS7" s="625" t="s">
        <v>122</v>
      </c>
      <c r="BT7" s="625"/>
      <c r="BU7" s="625"/>
      <c r="BV7" s="625"/>
      <c r="BW7" s="625"/>
      <c r="BX7" s="625"/>
      <c r="BY7" s="625"/>
      <c r="BZ7" s="625"/>
      <c r="CA7" s="625"/>
      <c r="CB7" s="629"/>
      <c r="CD7" s="618" t="s">
        <v>225</v>
      </c>
      <c r="CE7" s="619"/>
      <c r="CF7" s="619"/>
      <c r="CG7" s="619"/>
      <c r="CH7" s="619"/>
      <c r="CI7" s="619"/>
      <c r="CJ7" s="619"/>
      <c r="CK7" s="619"/>
      <c r="CL7" s="619"/>
      <c r="CM7" s="619"/>
      <c r="CN7" s="619"/>
      <c r="CO7" s="619"/>
      <c r="CP7" s="619"/>
      <c r="CQ7" s="620"/>
      <c r="CR7" s="621">
        <v>6412230</v>
      </c>
      <c r="CS7" s="622"/>
      <c r="CT7" s="622"/>
      <c r="CU7" s="622"/>
      <c r="CV7" s="622"/>
      <c r="CW7" s="622"/>
      <c r="CX7" s="622"/>
      <c r="CY7" s="623"/>
      <c r="CZ7" s="624">
        <v>27.4</v>
      </c>
      <c r="DA7" s="624"/>
      <c r="DB7" s="624"/>
      <c r="DC7" s="624"/>
      <c r="DD7" s="630">
        <v>3533447</v>
      </c>
      <c r="DE7" s="622"/>
      <c r="DF7" s="622"/>
      <c r="DG7" s="622"/>
      <c r="DH7" s="622"/>
      <c r="DI7" s="622"/>
      <c r="DJ7" s="622"/>
      <c r="DK7" s="622"/>
      <c r="DL7" s="622"/>
      <c r="DM7" s="622"/>
      <c r="DN7" s="622"/>
      <c r="DO7" s="622"/>
      <c r="DP7" s="623"/>
      <c r="DQ7" s="630">
        <v>2338907</v>
      </c>
      <c r="DR7" s="622"/>
      <c r="DS7" s="622"/>
      <c r="DT7" s="622"/>
      <c r="DU7" s="622"/>
      <c r="DV7" s="622"/>
      <c r="DW7" s="622"/>
      <c r="DX7" s="622"/>
      <c r="DY7" s="622"/>
      <c r="DZ7" s="622"/>
      <c r="EA7" s="622"/>
      <c r="EB7" s="622"/>
      <c r="EC7" s="631"/>
    </row>
    <row r="8" spans="2:143" ht="11.25" customHeight="1" x14ac:dyDescent="0.2">
      <c r="B8" s="618" t="s">
        <v>226</v>
      </c>
      <c r="C8" s="619"/>
      <c r="D8" s="619"/>
      <c r="E8" s="619"/>
      <c r="F8" s="619"/>
      <c r="G8" s="619"/>
      <c r="H8" s="619"/>
      <c r="I8" s="619"/>
      <c r="J8" s="619"/>
      <c r="K8" s="619"/>
      <c r="L8" s="619"/>
      <c r="M8" s="619"/>
      <c r="N8" s="619"/>
      <c r="O8" s="619"/>
      <c r="P8" s="619"/>
      <c r="Q8" s="620"/>
      <c r="R8" s="621">
        <v>28593</v>
      </c>
      <c r="S8" s="622"/>
      <c r="T8" s="622"/>
      <c r="U8" s="622"/>
      <c r="V8" s="622"/>
      <c r="W8" s="622"/>
      <c r="X8" s="622"/>
      <c r="Y8" s="623"/>
      <c r="Z8" s="624">
        <v>0.1</v>
      </c>
      <c r="AA8" s="624"/>
      <c r="AB8" s="624"/>
      <c r="AC8" s="624"/>
      <c r="AD8" s="625">
        <v>28593</v>
      </c>
      <c r="AE8" s="625"/>
      <c r="AF8" s="625"/>
      <c r="AG8" s="625"/>
      <c r="AH8" s="625"/>
      <c r="AI8" s="625"/>
      <c r="AJ8" s="625"/>
      <c r="AK8" s="625"/>
      <c r="AL8" s="626">
        <v>0.2</v>
      </c>
      <c r="AM8" s="627"/>
      <c r="AN8" s="627"/>
      <c r="AO8" s="628"/>
      <c r="AP8" s="618" t="s">
        <v>227</v>
      </c>
      <c r="AQ8" s="619"/>
      <c r="AR8" s="619"/>
      <c r="AS8" s="619"/>
      <c r="AT8" s="619"/>
      <c r="AU8" s="619"/>
      <c r="AV8" s="619"/>
      <c r="AW8" s="619"/>
      <c r="AX8" s="619"/>
      <c r="AY8" s="619"/>
      <c r="AZ8" s="619"/>
      <c r="BA8" s="619"/>
      <c r="BB8" s="619"/>
      <c r="BC8" s="619"/>
      <c r="BD8" s="619"/>
      <c r="BE8" s="619"/>
      <c r="BF8" s="620"/>
      <c r="BG8" s="621">
        <v>59022</v>
      </c>
      <c r="BH8" s="622"/>
      <c r="BI8" s="622"/>
      <c r="BJ8" s="622"/>
      <c r="BK8" s="622"/>
      <c r="BL8" s="622"/>
      <c r="BM8" s="622"/>
      <c r="BN8" s="623"/>
      <c r="BO8" s="624">
        <v>1.1000000000000001</v>
      </c>
      <c r="BP8" s="624"/>
      <c r="BQ8" s="624"/>
      <c r="BR8" s="624"/>
      <c r="BS8" s="625" t="s">
        <v>122</v>
      </c>
      <c r="BT8" s="625"/>
      <c r="BU8" s="625"/>
      <c r="BV8" s="625"/>
      <c r="BW8" s="625"/>
      <c r="BX8" s="625"/>
      <c r="BY8" s="625"/>
      <c r="BZ8" s="625"/>
      <c r="CA8" s="625"/>
      <c r="CB8" s="629"/>
      <c r="CD8" s="618" t="s">
        <v>228</v>
      </c>
      <c r="CE8" s="619"/>
      <c r="CF8" s="619"/>
      <c r="CG8" s="619"/>
      <c r="CH8" s="619"/>
      <c r="CI8" s="619"/>
      <c r="CJ8" s="619"/>
      <c r="CK8" s="619"/>
      <c r="CL8" s="619"/>
      <c r="CM8" s="619"/>
      <c r="CN8" s="619"/>
      <c r="CO8" s="619"/>
      <c r="CP8" s="619"/>
      <c r="CQ8" s="620"/>
      <c r="CR8" s="621">
        <v>4546794</v>
      </c>
      <c r="CS8" s="622"/>
      <c r="CT8" s="622"/>
      <c r="CU8" s="622"/>
      <c r="CV8" s="622"/>
      <c r="CW8" s="622"/>
      <c r="CX8" s="622"/>
      <c r="CY8" s="623"/>
      <c r="CZ8" s="624">
        <v>19.399999999999999</v>
      </c>
      <c r="DA8" s="624"/>
      <c r="DB8" s="624"/>
      <c r="DC8" s="624"/>
      <c r="DD8" s="630">
        <v>10187</v>
      </c>
      <c r="DE8" s="622"/>
      <c r="DF8" s="622"/>
      <c r="DG8" s="622"/>
      <c r="DH8" s="622"/>
      <c r="DI8" s="622"/>
      <c r="DJ8" s="622"/>
      <c r="DK8" s="622"/>
      <c r="DL8" s="622"/>
      <c r="DM8" s="622"/>
      <c r="DN8" s="622"/>
      <c r="DO8" s="622"/>
      <c r="DP8" s="623"/>
      <c r="DQ8" s="630">
        <v>2569879</v>
      </c>
      <c r="DR8" s="622"/>
      <c r="DS8" s="622"/>
      <c r="DT8" s="622"/>
      <c r="DU8" s="622"/>
      <c r="DV8" s="622"/>
      <c r="DW8" s="622"/>
      <c r="DX8" s="622"/>
      <c r="DY8" s="622"/>
      <c r="DZ8" s="622"/>
      <c r="EA8" s="622"/>
      <c r="EB8" s="622"/>
      <c r="EC8" s="631"/>
    </row>
    <row r="9" spans="2:143" ht="11.25" customHeight="1" x14ac:dyDescent="0.2">
      <c r="B9" s="618" t="s">
        <v>229</v>
      </c>
      <c r="C9" s="619"/>
      <c r="D9" s="619"/>
      <c r="E9" s="619"/>
      <c r="F9" s="619"/>
      <c r="G9" s="619"/>
      <c r="H9" s="619"/>
      <c r="I9" s="619"/>
      <c r="J9" s="619"/>
      <c r="K9" s="619"/>
      <c r="L9" s="619"/>
      <c r="M9" s="619"/>
      <c r="N9" s="619"/>
      <c r="O9" s="619"/>
      <c r="P9" s="619"/>
      <c r="Q9" s="620"/>
      <c r="R9" s="621">
        <v>32066</v>
      </c>
      <c r="S9" s="622"/>
      <c r="T9" s="622"/>
      <c r="U9" s="622"/>
      <c r="V9" s="622"/>
      <c r="W9" s="622"/>
      <c r="X9" s="622"/>
      <c r="Y9" s="623"/>
      <c r="Z9" s="624">
        <v>0.1</v>
      </c>
      <c r="AA9" s="624"/>
      <c r="AB9" s="624"/>
      <c r="AC9" s="624"/>
      <c r="AD9" s="625">
        <v>32066</v>
      </c>
      <c r="AE9" s="625"/>
      <c r="AF9" s="625"/>
      <c r="AG9" s="625"/>
      <c r="AH9" s="625"/>
      <c r="AI9" s="625"/>
      <c r="AJ9" s="625"/>
      <c r="AK9" s="625"/>
      <c r="AL9" s="626">
        <v>0.3</v>
      </c>
      <c r="AM9" s="627"/>
      <c r="AN9" s="627"/>
      <c r="AO9" s="628"/>
      <c r="AP9" s="618" t="s">
        <v>230</v>
      </c>
      <c r="AQ9" s="619"/>
      <c r="AR9" s="619"/>
      <c r="AS9" s="619"/>
      <c r="AT9" s="619"/>
      <c r="AU9" s="619"/>
      <c r="AV9" s="619"/>
      <c r="AW9" s="619"/>
      <c r="AX9" s="619"/>
      <c r="AY9" s="619"/>
      <c r="AZ9" s="619"/>
      <c r="BA9" s="619"/>
      <c r="BB9" s="619"/>
      <c r="BC9" s="619"/>
      <c r="BD9" s="619"/>
      <c r="BE9" s="619"/>
      <c r="BF9" s="620"/>
      <c r="BG9" s="621">
        <v>1564189</v>
      </c>
      <c r="BH9" s="622"/>
      <c r="BI9" s="622"/>
      <c r="BJ9" s="622"/>
      <c r="BK9" s="622"/>
      <c r="BL9" s="622"/>
      <c r="BM9" s="622"/>
      <c r="BN9" s="623"/>
      <c r="BO9" s="624">
        <v>28.7</v>
      </c>
      <c r="BP9" s="624"/>
      <c r="BQ9" s="624"/>
      <c r="BR9" s="624"/>
      <c r="BS9" s="625" t="s">
        <v>122</v>
      </c>
      <c r="BT9" s="625"/>
      <c r="BU9" s="625"/>
      <c r="BV9" s="625"/>
      <c r="BW9" s="625"/>
      <c r="BX9" s="625"/>
      <c r="BY9" s="625"/>
      <c r="BZ9" s="625"/>
      <c r="CA9" s="625"/>
      <c r="CB9" s="629"/>
      <c r="CD9" s="618" t="s">
        <v>231</v>
      </c>
      <c r="CE9" s="619"/>
      <c r="CF9" s="619"/>
      <c r="CG9" s="619"/>
      <c r="CH9" s="619"/>
      <c r="CI9" s="619"/>
      <c r="CJ9" s="619"/>
      <c r="CK9" s="619"/>
      <c r="CL9" s="619"/>
      <c r="CM9" s="619"/>
      <c r="CN9" s="619"/>
      <c r="CO9" s="619"/>
      <c r="CP9" s="619"/>
      <c r="CQ9" s="620"/>
      <c r="CR9" s="621">
        <v>1742457</v>
      </c>
      <c r="CS9" s="622"/>
      <c r="CT9" s="622"/>
      <c r="CU9" s="622"/>
      <c r="CV9" s="622"/>
      <c r="CW9" s="622"/>
      <c r="CX9" s="622"/>
      <c r="CY9" s="623"/>
      <c r="CZ9" s="624">
        <v>7.4</v>
      </c>
      <c r="DA9" s="624"/>
      <c r="DB9" s="624"/>
      <c r="DC9" s="624"/>
      <c r="DD9" s="630">
        <v>34170</v>
      </c>
      <c r="DE9" s="622"/>
      <c r="DF9" s="622"/>
      <c r="DG9" s="622"/>
      <c r="DH9" s="622"/>
      <c r="DI9" s="622"/>
      <c r="DJ9" s="622"/>
      <c r="DK9" s="622"/>
      <c r="DL9" s="622"/>
      <c r="DM9" s="622"/>
      <c r="DN9" s="622"/>
      <c r="DO9" s="622"/>
      <c r="DP9" s="623"/>
      <c r="DQ9" s="630">
        <v>1399600</v>
      </c>
      <c r="DR9" s="622"/>
      <c r="DS9" s="622"/>
      <c r="DT9" s="622"/>
      <c r="DU9" s="622"/>
      <c r="DV9" s="622"/>
      <c r="DW9" s="622"/>
      <c r="DX9" s="622"/>
      <c r="DY9" s="622"/>
      <c r="DZ9" s="622"/>
      <c r="EA9" s="622"/>
      <c r="EB9" s="622"/>
      <c r="EC9" s="631"/>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233</v>
      </c>
      <c r="AQ10" s="619"/>
      <c r="AR10" s="619"/>
      <c r="AS10" s="619"/>
      <c r="AT10" s="619"/>
      <c r="AU10" s="619"/>
      <c r="AV10" s="619"/>
      <c r="AW10" s="619"/>
      <c r="AX10" s="619"/>
      <c r="AY10" s="619"/>
      <c r="AZ10" s="619"/>
      <c r="BA10" s="619"/>
      <c r="BB10" s="619"/>
      <c r="BC10" s="619"/>
      <c r="BD10" s="619"/>
      <c r="BE10" s="619"/>
      <c r="BF10" s="620"/>
      <c r="BG10" s="621">
        <v>118169</v>
      </c>
      <c r="BH10" s="622"/>
      <c r="BI10" s="622"/>
      <c r="BJ10" s="622"/>
      <c r="BK10" s="622"/>
      <c r="BL10" s="622"/>
      <c r="BM10" s="622"/>
      <c r="BN10" s="623"/>
      <c r="BO10" s="624">
        <v>2.2000000000000002</v>
      </c>
      <c r="BP10" s="624"/>
      <c r="BQ10" s="624"/>
      <c r="BR10" s="624"/>
      <c r="BS10" s="625" t="s">
        <v>122</v>
      </c>
      <c r="BT10" s="625"/>
      <c r="BU10" s="625"/>
      <c r="BV10" s="625"/>
      <c r="BW10" s="625"/>
      <c r="BX10" s="625"/>
      <c r="BY10" s="625"/>
      <c r="BZ10" s="625"/>
      <c r="CA10" s="625"/>
      <c r="CB10" s="629"/>
      <c r="CD10" s="618" t="s">
        <v>234</v>
      </c>
      <c r="CE10" s="619"/>
      <c r="CF10" s="619"/>
      <c r="CG10" s="619"/>
      <c r="CH10" s="619"/>
      <c r="CI10" s="619"/>
      <c r="CJ10" s="619"/>
      <c r="CK10" s="619"/>
      <c r="CL10" s="619"/>
      <c r="CM10" s="619"/>
      <c r="CN10" s="619"/>
      <c r="CO10" s="619"/>
      <c r="CP10" s="619"/>
      <c r="CQ10" s="620"/>
      <c r="CR10" s="621">
        <v>3050</v>
      </c>
      <c r="CS10" s="622"/>
      <c r="CT10" s="622"/>
      <c r="CU10" s="622"/>
      <c r="CV10" s="622"/>
      <c r="CW10" s="622"/>
      <c r="CX10" s="622"/>
      <c r="CY10" s="623"/>
      <c r="CZ10" s="624">
        <v>0</v>
      </c>
      <c r="DA10" s="624"/>
      <c r="DB10" s="624"/>
      <c r="DC10" s="624"/>
      <c r="DD10" s="630" t="s">
        <v>122</v>
      </c>
      <c r="DE10" s="622"/>
      <c r="DF10" s="622"/>
      <c r="DG10" s="622"/>
      <c r="DH10" s="622"/>
      <c r="DI10" s="622"/>
      <c r="DJ10" s="622"/>
      <c r="DK10" s="622"/>
      <c r="DL10" s="622"/>
      <c r="DM10" s="622"/>
      <c r="DN10" s="622"/>
      <c r="DO10" s="622"/>
      <c r="DP10" s="623"/>
      <c r="DQ10" s="630">
        <v>50</v>
      </c>
      <c r="DR10" s="622"/>
      <c r="DS10" s="622"/>
      <c r="DT10" s="622"/>
      <c r="DU10" s="622"/>
      <c r="DV10" s="622"/>
      <c r="DW10" s="622"/>
      <c r="DX10" s="622"/>
      <c r="DY10" s="622"/>
      <c r="DZ10" s="622"/>
      <c r="EA10" s="622"/>
      <c r="EB10" s="622"/>
      <c r="EC10" s="631"/>
    </row>
    <row r="11" spans="2:143" ht="11.25" customHeight="1" x14ac:dyDescent="0.2">
      <c r="B11" s="618" t="s">
        <v>235</v>
      </c>
      <c r="C11" s="619"/>
      <c r="D11" s="619"/>
      <c r="E11" s="619"/>
      <c r="F11" s="619"/>
      <c r="G11" s="619"/>
      <c r="H11" s="619"/>
      <c r="I11" s="619"/>
      <c r="J11" s="619"/>
      <c r="K11" s="619"/>
      <c r="L11" s="619"/>
      <c r="M11" s="619"/>
      <c r="N11" s="619"/>
      <c r="O11" s="619"/>
      <c r="P11" s="619"/>
      <c r="Q11" s="620"/>
      <c r="R11" s="621">
        <v>832488</v>
      </c>
      <c r="S11" s="622"/>
      <c r="T11" s="622"/>
      <c r="U11" s="622"/>
      <c r="V11" s="622"/>
      <c r="W11" s="622"/>
      <c r="X11" s="622"/>
      <c r="Y11" s="623"/>
      <c r="Z11" s="626">
        <v>3.4</v>
      </c>
      <c r="AA11" s="627"/>
      <c r="AB11" s="627"/>
      <c r="AC11" s="633"/>
      <c r="AD11" s="630">
        <v>832488</v>
      </c>
      <c r="AE11" s="622"/>
      <c r="AF11" s="622"/>
      <c r="AG11" s="622"/>
      <c r="AH11" s="622"/>
      <c r="AI11" s="622"/>
      <c r="AJ11" s="622"/>
      <c r="AK11" s="623"/>
      <c r="AL11" s="626">
        <v>7.3</v>
      </c>
      <c r="AM11" s="627"/>
      <c r="AN11" s="627"/>
      <c r="AO11" s="628"/>
      <c r="AP11" s="618" t="s">
        <v>236</v>
      </c>
      <c r="AQ11" s="619"/>
      <c r="AR11" s="619"/>
      <c r="AS11" s="619"/>
      <c r="AT11" s="619"/>
      <c r="AU11" s="619"/>
      <c r="AV11" s="619"/>
      <c r="AW11" s="619"/>
      <c r="AX11" s="619"/>
      <c r="AY11" s="619"/>
      <c r="AZ11" s="619"/>
      <c r="BA11" s="619"/>
      <c r="BB11" s="619"/>
      <c r="BC11" s="619"/>
      <c r="BD11" s="619"/>
      <c r="BE11" s="619"/>
      <c r="BF11" s="620"/>
      <c r="BG11" s="621">
        <v>142988</v>
      </c>
      <c r="BH11" s="622"/>
      <c r="BI11" s="622"/>
      <c r="BJ11" s="622"/>
      <c r="BK11" s="622"/>
      <c r="BL11" s="622"/>
      <c r="BM11" s="622"/>
      <c r="BN11" s="623"/>
      <c r="BO11" s="624">
        <v>2.6</v>
      </c>
      <c r="BP11" s="624"/>
      <c r="BQ11" s="624"/>
      <c r="BR11" s="624"/>
      <c r="BS11" s="625" t="s">
        <v>122</v>
      </c>
      <c r="BT11" s="625"/>
      <c r="BU11" s="625"/>
      <c r="BV11" s="625"/>
      <c r="BW11" s="625"/>
      <c r="BX11" s="625"/>
      <c r="BY11" s="625"/>
      <c r="BZ11" s="625"/>
      <c r="CA11" s="625"/>
      <c r="CB11" s="629"/>
      <c r="CD11" s="618" t="s">
        <v>237</v>
      </c>
      <c r="CE11" s="619"/>
      <c r="CF11" s="619"/>
      <c r="CG11" s="619"/>
      <c r="CH11" s="619"/>
      <c r="CI11" s="619"/>
      <c r="CJ11" s="619"/>
      <c r="CK11" s="619"/>
      <c r="CL11" s="619"/>
      <c r="CM11" s="619"/>
      <c r="CN11" s="619"/>
      <c r="CO11" s="619"/>
      <c r="CP11" s="619"/>
      <c r="CQ11" s="620"/>
      <c r="CR11" s="621">
        <v>934023</v>
      </c>
      <c r="CS11" s="622"/>
      <c r="CT11" s="622"/>
      <c r="CU11" s="622"/>
      <c r="CV11" s="622"/>
      <c r="CW11" s="622"/>
      <c r="CX11" s="622"/>
      <c r="CY11" s="623"/>
      <c r="CZ11" s="624">
        <v>4</v>
      </c>
      <c r="DA11" s="624"/>
      <c r="DB11" s="624"/>
      <c r="DC11" s="624"/>
      <c r="DD11" s="630">
        <v>115640</v>
      </c>
      <c r="DE11" s="622"/>
      <c r="DF11" s="622"/>
      <c r="DG11" s="622"/>
      <c r="DH11" s="622"/>
      <c r="DI11" s="622"/>
      <c r="DJ11" s="622"/>
      <c r="DK11" s="622"/>
      <c r="DL11" s="622"/>
      <c r="DM11" s="622"/>
      <c r="DN11" s="622"/>
      <c r="DO11" s="622"/>
      <c r="DP11" s="623"/>
      <c r="DQ11" s="630">
        <v>734152</v>
      </c>
      <c r="DR11" s="622"/>
      <c r="DS11" s="622"/>
      <c r="DT11" s="622"/>
      <c r="DU11" s="622"/>
      <c r="DV11" s="622"/>
      <c r="DW11" s="622"/>
      <c r="DX11" s="622"/>
      <c r="DY11" s="622"/>
      <c r="DZ11" s="622"/>
      <c r="EA11" s="622"/>
      <c r="EB11" s="622"/>
      <c r="EC11" s="631"/>
    </row>
    <row r="12" spans="2:143" ht="11.25" customHeight="1" x14ac:dyDescent="0.2">
      <c r="B12" s="618" t="s">
        <v>238</v>
      </c>
      <c r="C12" s="619"/>
      <c r="D12" s="619"/>
      <c r="E12" s="619"/>
      <c r="F12" s="619"/>
      <c r="G12" s="619"/>
      <c r="H12" s="619"/>
      <c r="I12" s="619"/>
      <c r="J12" s="619"/>
      <c r="K12" s="619"/>
      <c r="L12" s="619"/>
      <c r="M12" s="619"/>
      <c r="N12" s="619"/>
      <c r="O12" s="619"/>
      <c r="P12" s="619"/>
      <c r="Q12" s="620"/>
      <c r="R12" s="621">
        <v>14816</v>
      </c>
      <c r="S12" s="622"/>
      <c r="T12" s="622"/>
      <c r="U12" s="622"/>
      <c r="V12" s="622"/>
      <c r="W12" s="622"/>
      <c r="X12" s="622"/>
      <c r="Y12" s="623"/>
      <c r="Z12" s="624">
        <v>0.1</v>
      </c>
      <c r="AA12" s="624"/>
      <c r="AB12" s="624"/>
      <c r="AC12" s="624"/>
      <c r="AD12" s="625">
        <v>14816</v>
      </c>
      <c r="AE12" s="625"/>
      <c r="AF12" s="625"/>
      <c r="AG12" s="625"/>
      <c r="AH12" s="625"/>
      <c r="AI12" s="625"/>
      <c r="AJ12" s="625"/>
      <c r="AK12" s="625"/>
      <c r="AL12" s="626">
        <v>0.1</v>
      </c>
      <c r="AM12" s="627"/>
      <c r="AN12" s="627"/>
      <c r="AO12" s="628"/>
      <c r="AP12" s="618" t="s">
        <v>239</v>
      </c>
      <c r="AQ12" s="619"/>
      <c r="AR12" s="619"/>
      <c r="AS12" s="619"/>
      <c r="AT12" s="619"/>
      <c r="AU12" s="619"/>
      <c r="AV12" s="619"/>
      <c r="AW12" s="619"/>
      <c r="AX12" s="619"/>
      <c r="AY12" s="619"/>
      <c r="AZ12" s="619"/>
      <c r="BA12" s="619"/>
      <c r="BB12" s="619"/>
      <c r="BC12" s="619"/>
      <c r="BD12" s="619"/>
      <c r="BE12" s="619"/>
      <c r="BF12" s="620"/>
      <c r="BG12" s="621">
        <v>3156086</v>
      </c>
      <c r="BH12" s="622"/>
      <c r="BI12" s="622"/>
      <c r="BJ12" s="622"/>
      <c r="BK12" s="622"/>
      <c r="BL12" s="622"/>
      <c r="BM12" s="622"/>
      <c r="BN12" s="623"/>
      <c r="BO12" s="624">
        <v>57.9</v>
      </c>
      <c r="BP12" s="624"/>
      <c r="BQ12" s="624"/>
      <c r="BR12" s="624"/>
      <c r="BS12" s="625" t="s">
        <v>122</v>
      </c>
      <c r="BT12" s="625"/>
      <c r="BU12" s="625"/>
      <c r="BV12" s="625"/>
      <c r="BW12" s="625"/>
      <c r="BX12" s="625"/>
      <c r="BY12" s="625"/>
      <c r="BZ12" s="625"/>
      <c r="CA12" s="625"/>
      <c r="CB12" s="629"/>
      <c r="CD12" s="618" t="s">
        <v>240</v>
      </c>
      <c r="CE12" s="619"/>
      <c r="CF12" s="619"/>
      <c r="CG12" s="619"/>
      <c r="CH12" s="619"/>
      <c r="CI12" s="619"/>
      <c r="CJ12" s="619"/>
      <c r="CK12" s="619"/>
      <c r="CL12" s="619"/>
      <c r="CM12" s="619"/>
      <c r="CN12" s="619"/>
      <c r="CO12" s="619"/>
      <c r="CP12" s="619"/>
      <c r="CQ12" s="620"/>
      <c r="CR12" s="621">
        <v>666388</v>
      </c>
      <c r="CS12" s="622"/>
      <c r="CT12" s="622"/>
      <c r="CU12" s="622"/>
      <c r="CV12" s="622"/>
      <c r="CW12" s="622"/>
      <c r="CX12" s="622"/>
      <c r="CY12" s="623"/>
      <c r="CZ12" s="624">
        <v>2.8</v>
      </c>
      <c r="DA12" s="624"/>
      <c r="DB12" s="624"/>
      <c r="DC12" s="624"/>
      <c r="DD12" s="630">
        <v>15232</v>
      </c>
      <c r="DE12" s="622"/>
      <c r="DF12" s="622"/>
      <c r="DG12" s="622"/>
      <c r="DH12" s="622"/>
      <c r="DI12" s="622"/>
      <c r="DJ12" s="622"/>
      <c r="DK12" s="622"/>
      <c r="DL12" s="622"/>
      <c r="DM12" s="622"/>
      <c r="DN12" s="622"/>
      <c r="DO12" s="622"/>
      <c r="DP12" s="623"/>
      <c r="DQ12" s="630">
        <v>569449</v>
      </c>
      <c r="DR12" s="622"/>
      <c r="DS12" s="622"/>
      <c r="DT12" s="622"/>
      <c r="DU12" s="622"/>
      <c r="DV12" s="622"/>
      <c r="DW12" s="622"/>
      <c r="DX12" s="622"/>
      <c r="DY12" s="622"/>
      <c r="DZ12" s="622"/>
      <c r="EA12" s="622"/>
      <c r="EB12" s="622"/>
      <c r="EC12" s="631"/>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242</v>
      </c>
      <c r="AQ13" s="619"/>
      <c r="AR13" s="619"/>
      <c r="AS13" s="619"/>
      <c r="AT13" s="619"/>
      <c r="AU13" s="619"/>
      <c r="AV13" s="619"/>
      <c r="AW13" s="619"/>
      <c r="AX13" s="619"/>
      <c r="AY13" s="619"/>
      <c r="AZ13" s="619"/>
      <c r="BA13" s="619"/>
      <c r="BB13" s="619"/>
      <c r="BC13" s="619"/>
      <c r="BD13" s="619"/>
      <c r="BE13" s="619"/>
      <c r="BF13" s="620"/>
      <c r="BG13" s="621">
        <v>3154865</v>
      </c>
      <c r="BH13" s="622"/>
      <c r="BI13" s="622"/>
      <c r="BJ13" s="622"/>
      <c r="BK13" s="622"/>
      <c r="BL13" s="622"/>
      <c r="BM13" s="622"/>
      <c r="BN13" s="623"/>
      <c r="BO13" s="624">
        <v>57.9</v>
      </c>
      <c r="BP13" s="624"/>
      <c r="BQ13" s="624"/>
      <c r="BR13" s="624"/>
      <c r="BS13" s="625" t="s">
        <v>122</v>
      </c>
      <c r="BT13" s="625"/>
      <c r="BU13" s="625"/>
      <c r="BV13" s="625"/>
      <c r="BW13" s="625"/>
      <c r="BX13" s="625"/>
      <c r="BY13" s="625"/>
      <c r="BZ13" s="625"/>
      <c r="CA13" s="625"/>
      <c r="CB13" s="629"/>
      <c r="CD13" s="618" t="s">
        <v>243</v>
      </c>
      <c r="CE13" s="619"/>
      <c r="CF13" s="619"/>
      <c r="CG13" s="619"/>
      <c r="CH13" s="619"/>
      <c r="CI13" s="619"/>
      <c r="CJ13" s="619"/>
      <c r="CK13" s="619"/>
      <c r="CL13" s="619"/>
      <c r="CM13" s="619"/>
      <c r="CN13" s="619"/>
      <c r="CO13" s="619"/>
      <c r="CP13" s="619"/>
      <c r="CQ13" s="620"/>
      <c r="CR13" s="621">
        <v>2907188</v>
      </c>
      <c r="CS13" s="622"/>
      <c r="CT13" s="622"/>
      <c r="CU13" s="622"/>
      <c r="CV13" s="622"/>
      <c r="CW13" s="622"/>
      <c r="CX13" s="622"/>
      <c r="CY13" s="623"/>
      <c r="CZ13" s="624">
        <v>12.4</v>
      </c>
      <c r="DA13" s="624"/>
      <c r="DB13" s="624"/>
      <c r="DC13" s="624"/>
      <c r="DD13" s="630">
        <v>2152335</v>
      </c>
      <c r="DE13" s="622"/>
      <c r="DF13" s="622"/>
      <c r="DG13" s="622"/>
      <c r="DH13" s="622"/>
      <c r="DI13" s="622"/>
      <c r="DJ13" s="622"/>
      <c r="DK13" s="622"/>
      <c r="DL13" s="622"/>
      <c r="DM13" s="622"/>
      <c r="DN13" s="622"/>
      <c r="DO13" s="622"/>
      <c r="DP13" s="623"/>
      <c r="DQ13" s="630">
        <v>970260</v>
      </c>
      <c r="DR13" s="622"/>
      <c r="DS13" s="622"/>
      <c r="DT13" s="622"/>
      <c r="DU13" s="622"/>
      <c r="DV13" s="622"/>
      <c r="DW13" s="622"/>
      <c r="DX13" s="622"/>
      <c r="DY13" s="622"/>
      <c r="DZ13" s="622"/>
      <c r="EA13" s="622"/>
      <c r="EB13" s="622"/>
      <c r="EC13" s="631"/>
    </row>
    <row r="14" spans="2:143" ht="11.25" customHeight="1" x14ac:dyDescent="0.2">
      <c r="B14" s="618" t="s">
        <v>244</v>
      </c>
      <c r="C14" s="619"/>
      <c r="D14" s="619"/>
      <c r="E14" s="619"/>
      <c r="F14" s="619"/>
      <c r="G14" s="619"/>
      <c r="H14" s="619"/>
      <c r="I14" s="619"/>
      <c r="J14" s="619"/>
      <c r="K14" s="619"/>
      <c r="L14" s="619"/>
      <c r="M14" s="619"/>
      <c r="N14" s="619"/>
      <c r="O14" s="619"/>
      <c r="P14" s="619"/>
      <c r="Q14" s="620"/>
      <c r="R14" s="621">
        <v>217</v>
      </c>
      <c r="S14" s="622"/>
      <c r="T14" s="622"/>
      <c r="U14" s="622"/>
      <c r="V14" s="622"/>
      <c r="W14" s="622"/>
      <c r="X14" s="622"/>
      <c r="Y14" s="623"/>
      <c r="Z14" s="624">
        <v>0</v>
      </c>
      <c r="AA14" s="624"/>
      <c r="AB14" s="624"/>
      <c r="AC14" s="624"/>
      <c r="AD14" s="625">
        <v>217</v>
      </c>
      <c r="AE14" s="625"/>
      <c r="AF14" s="625"/>
      <c r="AG14" s="625"/>
      <c r="AH14" s="625"/>
      <c r="AI14" s="625"/>
      <c r="AJ14" s="625"/>
      <c r="AK14" s="625"/>
      <c r="AL14" s="626">
        <v>0</v>
      </c>
      <c r="AM14" s="627"/>
      <c r="AN14" s="627"/>
      <c r="AO14" s="628"/>
      <c r="AP14" s="618" t="s">
        <v>245</v>
      </c>
      <c r="AQ14" s="619"/>
      <c r="AR14" s="619"/>
      <c r="AS14" s="619"/>
      <c r="AT14" s="619"/>
      <c r="AU14" s="619"/>
      <c r="AV14" s="619"/>
      <c r="AW14" s="619"/>
      <c r="AX14" s="619"/>
      <c r="AY14" s="619"/>
      <c r="AZ14" s="619"/>
      <c r="BA14" s="619"/>
      <c r="BB14" s="619"/>
      <c r="BC14" s="619"/>
      <c r="BD14" s="619"/>
      <c r="BE14" s="619"/>
      <c r="BF14" s="620"/>
      <c r="BG14" s="621">
        <v>125928</v>
      </c>
      <c r="BH14" s="622"/>
      <c r="BI14" s="622"/>
      <c r="BJ14" s="622"/>
      <c r="BK14" s="622"/>
      <c r="BL14" s="622"/>
      <c r="BM14" s="622"/>
      <c r="BN14" s="623"/>
      <c r="BO14" s="624">
        <v>2.2999999999999998</v>
      </c>
      <c r="BP14" s="624"/>
      <c r="BQ14" s="624"/>
      <c r="BR14" s="624"/>
      <c r="BS14" s="625" t="s">
        <v>122</v>
      </c>
      <c r="BT14" s="625"/>
      <c r="BU14" s="625"/>
      <c r="BV14" s="625"/>
      <c r="BW14" s="625"/>
      <c r="BX14" s="625"/>
      <c r="BY14" s="625"/>
      <c r="BZ14" s="625"/>
      <c r="CA14" s="625"/>
      <c r="CB14" s="629"/>
      <c r="CD14" s="618" t="s">
        <v>246</v>
      </c>
      <c r="CE14" s="619"/>
      <c r="CF14" s="619"/>
      <c r="CG14" s="619"/>
      <c r="CH14" s="619"/>
      <c r="CI14" s="619"/>
      <c r="CJ14" s="619"/>
      <c r="CK14" s="619"/>
      <c r="CL14" s="619"/>
      <c r="CM14" s="619"/>
      <c r="CN14" s="619"/>
      <c r="CO14" s="619"/>
      <c r="CP14" s="619"/>
      <c r="CQ14" s="620"/>
      <c r="CR14" s="621">
        <v>949879</v>
      </c>
      <c r="CS14" s="622"/>
      <c r="CT14" s="622"/>
      <c r="CU14" s="622"/>
      <c r="CV14" s="622"/>
      <c r="CW14" s="622"/>
      <c r="CX14" s="622"/>
      <c r="CY14" s="623"/>
      <c r="CZ14" s="624">
        <v>4.0999999999999996</v>
      </c>
      <c r="DA14" s="624"/>
      <c r="DB14" s="624"/>
      <c r="DC14" s="624"/>
      <c r="DD14" s="630">
        <v>230298</v>
      </c>
      <c r="DE14" s="622"/>
      <c r="DF14" s="622"/>
      <c r="DG14" s="622"/>
      <c r="DH14" s="622"/>
      <c r="DI14" s="622"/>
      <c r="DJ14" s="622"/>
      <c r="DK14" s="622"/>
      <c r="DL14" s="622"/>
      <c r="DM14" s="622"/>
      <c r="DN14" s="622"/>
      <c r="DO14" s="622"/>
      <c r="DP14" s="623"/>
      <c r="DQ14" s="630">
        <v>683312</v>
      </c>
      <c r="DR14" s="622"/>
      <c r="DS14" s="622"/>
      <c r="DT14" s="622"/>
      <c r="DU14" s="622"/>
      <c r="DV14" s="622"/>
      <c r="DW14" s="622"/>
      <c r="DX14" s="622"/>
      <c r="DY14" s="622"/>
      <c r="DZ14" s="622"/>
      <c r="EA14" s="622"/>
      <c r="EB14" s="622"/>
      <c r="EC14" s="631"/>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24" t="s">
        <v>122</v>
      </c>
      <c r="AA15" s="624"/>
      <c r="AB15" s="624"/>
      <c r="AC15" s="624"/>
      <c r="AD15" s="625" t="s">
        <v>122</v>
      </c>
      <c r="AE15" s="625"/>
      <c r="AF15" s="625"/>
      <c r="AG15" s="625"/>
      <c r="AH15" s="625"/>
      <c r="AI15" s="625"/>
      <c r="AJ15" s="625"/>
      <c r="AK15" s="625"/>
      <c r="AL15" s="626" t="s">
        <v>122</v>
      </c>
      <c r="AM15" s="627"/>
      <c r="AN15" s="627"/>
      <c r="AO15" s="628"/>
      <c r="AP15" s="618" t="s">
        <v>248</v>
      </c>
      <c r="AQ15" s="619"/>
      <c r="AR15" s="619"/>
      <c r="AS15" s="619"/>
      <c r="AT15" s="619"/>
      <c r="AU15" s="619"/>
      <c r="AV15" s="619"/>
      <c r="AW15" s="619"/>
      <c r="AX15" s="619"/>
      <c r="AY15" s="619"/>
      <c r="AZ15" s="619"/>
      <c r="BA15" s="619"/>
      <c r="BB15" s="619"/>
      <c r="BC15" s="619"/>
      <c r="BD15" s="619"/>
      <c r="BE15" s="619"/>
      <c r="BF15" s="620"/>
      <c r="BG15" s="621">
        <v>257803</v>
      </c>
      <c r="BH15" s="622"/>
      <c r="BI15" s="622"/>
      <c r="BJ15" s="622"/>
      <c r="BK15" s="622"/>
      <c r="BL15" s="622"/>
      <c r="BM15" s="622"/>
      <c r="BN15" s="623"/>
      <c r="BO15" s="624">
        <v>4.7</v>
      </c>
      <c r="BP15" s="624"/>
      <c r="BQ15" s="624"/>
      <c r="BR15" s="624"/>
      <c r="BS15" s="625" t="s">
        <v>122</v>
      </c>
      <c r="BT15" s="625"/>
      <c r="BU15" s="625"/>
      <c r="BV15" s="625"/>
      <c r="BW15" s="625"/>
      <c r="BX15" s="625"/>
      <c r="BY15" s="625"/>
      <c r="BZ15" s="625"/>
      <c r="CA15" s="625"/>
      <c r="CB15" s="629"/>
      <c r="CD15" s="618" t="s">
        <v>249</v>
      </c>
      <c r="CE15" s="619"/>
      <c r="CF15" s="619"/>
      <c r="CG15" s="619"/>
      <c r="CH15" s="619"/>
      <c r="CI15" s="619"/>
      <c r="CJ15" s="619"/>
      <c r="CK15" s="619"/>
      <c r="CL15" s="619"/>
      <c r="CM15" s="619"/>
      <c r="CN15" s="619"/>
      <c r="CO15" s="619"/>
      <c r="CP15" s="619"/>
      <c r="CQ15" s="620"/>
      <c r="CR15" s="621">
        <v>3298612</v>
      </c>
      <c r="CS15" s="622"/>
      <c r="CT15" s="622"/>
      <c r="CU15" s="622"/>
      <c r="CV15" s="622"/>
      <c r="CW15" s="622"/>
      <c r="CX15" s="622"/>
      <c r="CY15" s="623"/>
      <c r="CZ15" s="624">
        <v>14.1</v>
      </c>
      <c r="DA15" s="624"/>
      <c r="DB15" s="624"/>
      <c r="DC15" s="624"/>
      <c r="DD15" s="630">
        <v>1085379</v>
      </c>
      <c r="DE15" s="622"/>
      <c r="DF15" s="622"/>
      <c r="DG15" s="622"/>
      <c r="DH15" s="622"/>
      <c r="DI15" s="622"/>
      <c r="DJ15" s="622"/>
      <c r="DK15" s="622"/>
      <c r="DL15" s="622"/>
      <c r="DM15" s="622"/>
      <c r="DN15" s="622"/>
      <c r="DO15" s="622"/>
      <c r="DP15" s="623"/>
      <c r="DQ15" s="630">
        <v>1999535</v>
      </c>
      <c r="DR15" s="622"/>
      <c r="DS15" s="622"/>
      <c r="DT15" s="622"/>
      <c r="DU15" s="622"/>
      <c r="DV15" s="622"/>
      <c r="DW15" s="622"/>
      <c r="DX15" s="622"/>
      <c r="DY15" s="622"/>
      <c r="DZ15" s="622"/>
      <c r="EA15" s="622"/>
      <c r="EB15" s="622"/>
      <c r="EC15" s="631"/>
    </row>
    <row r="16" spans="2:143" ht="11.25" customHeight="1" x14ac:dyDescent="0.2">
      <c r="B16" s="618" t="s">
        <v>250</v>
      </c>
      <c r="C16" s="619"/>
      <c r="D16" s="619"/>
      <c r="E16" s="619"/>
      <c r="F16" s="619"/>
      <c r="G16" s="619"/>
      <c r="H16" s="619"/>
      <c r="I16" s="619"/>
      <c r="J16" s="619"/>
      <c r="K16" s="619"/>
      <c r="L16" s="619"/>
      <c r="M16" s="619"/>
      <c r="N16" s="619"/>
      <c r="O16" s="619"/>
      <c r="P16" s="619"/>
      <c r="Q16" s="620"/>
      <c r="R16" s="621">
        <v>26019</v>
      </c>
      <c r="S16" s="622"/>
      <c r="T16" s="622"/>
      <c r="U16" s="622"/>
      <c r="V16" s="622"/>
      <c r="W16" s="622"/>
      <c r="X16" s="622"/>
      <c r="Y16" s="623"/>
      <c r="Z16" s="624">
        <v>0.1</v>
      </c>
      <c r="AA16" s="624"/>
      <c r="AB16" s="624"/>
      <c r="AC16" s="624"/>
      <c r="AD16" s="625">
        <v>26019</v>
      </c>
      <c r="AE16" s="625"/>
      <c r="AF16" s="625"/>
      <c r="AG16" s="625"/>
      <c r="AH16" s="625"/>
      <c r="AI16" s="625"/>
      <c r="AJ16" s="625"/>
      <c r="AK16" s="625"/>
      <c r="AL16" s="626">
        <v>0.2</v>
      </c>
      <c r="AM16" s="627"/>
      <c r="AN16" s="627"/>
      <c r="AO16" s="628"/>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25" t="s">
        <v>122</v>
      </c>
      <c r="BT16" s="625"/>
      <c r="BU16" s="625"/>
      <c r="BV16" s="625"/>
      <c r="BW16" s="625"/>
      <c r="BX16" s="625"/>
      <c r="BY16" s="625"/>
      <c r="BZ16" s="625"/>
      <c r="CA16" s="625"/>
      <c r="CB16" s="629"/>
      <c r="CD16" s="618" t="s">
        <v>252</v>
      </c>
      <c r="CE16" s="619"/>
      <c r="CF16" s="619"/>
      <c r="CG16" s="619"/>
      <c r="CH16" s="619"/>
      <c r="CI16" s="619"/>
      <c r="CJ16" s="619"/>
      <c r="CK16" s="619"/>
      <c r="CL16" s="619"/>
      <c r="CM16" s="619"/>
      <c r="CN16" s="619"/>
      <c r="CO16" s="619"/>
      <c r="CP16" s="619"/>
      <c r="CQ16" s="620"/>
      <c r="CR16" s="621">
        <v>23509</v>
      </c>
      <c r="CS16" s="622"/>
      <c r="CT16" s="622"/>
      <c r="CU16" s="622"/>
      <c r="CV16" s="622"/>
      <c r="CW16" s="622"/>
      <c r="CX16" s="622"/>
      <c r="CY16" s="623"/>
      <c r="CZ16" s="624">
        <v>0.1</v>
      </c>
      <c r="DA16" s="624"/>
      <c r="DB16" s="624"/>
      <c r="DC16" s="624"/>
      <c r="DD16" s="630" t="s">
        <v>122</v>
      </c>
      <c r="DE16" s="622"/>
      <c r="DF16" s="622"/>
      <c r="DG16" s="622"/>
      <c r="DH16" s="622"/>
      <c r="DI16" s="622"/>
      <c r="DJ16" s="622"/>
      <c r="DK16" s="622"/>
      <c r="DL16" s="622"/>
      <c r="DM16" s="622"/>
      <c r="DN16" s="622"/>
      <c r="DO16" s="622"/>
      <c r="DP16" s="623"/>
      <c r="DQ16" s="630">
        <v>504</v>
      </c>
      <c r="DR16" s="622"/>
      <c r="DS16" s="622"/>
      <c r="DT16" s="622"/>
      <c r="DU16" s="622"/>
      <c r="DV16" s="622"/>
      <c r="DW16" s="622"/>
      <c r="DX16" s="622"/>
      <c r="DY16" s="622"/>
      <c r="DZ16" s="622"/>
      <c r="EA16" s="622"/>
      <c r="EB16" s="622"/>
      <c r="EC16" s="631"/>
    </row>
    <row r="17" spans="2:133" ht="11.25" customHeight="1" x14ac:dyDescent="0.2">
      <c r="B17" s="618" t="s">
        <v>253</v>
      </c>
      <c r="C17" s="619"/>
      <c r="D17" s="619"/>
      <c r="E17" s="619"/>
      <c r="F17" s="619"/>
      <c r="G17" s="619"/>
      <c r="H17" s="619"/>
      <c r="I17" s="619"/>
      <c r="J17" s="619"/>
      <c r="K17" s="619"/>
      <c r="L17" s="619"/>
      <c r="M17" s="619"/>
      <c r="N17" s="619"/>
      <c r="O17" s="619"/>
      <c r="P17" s="619"/>
      <c r="Q17" s="620"/>
      <c r="R17" s="621">
        <v>73907</v>
      </c>
      <c r="S17" s="622"/>
      <c r="T17" s="622"/>
      <c r="U17" s="622"/>
      <c r="V17" s="622"/>
      <c r="W17" s="622"/>
      <c r="X17" s="622"/>
      <c r="Y17" s="623"/>
      <c r="Z17" s="624">
        <v>0.3</v>
      </c>
      <c r="AA17" s="624"/>
      <c r="AB17" s="624"/>
      <c r="AC17" s="624"/>
      <c r="AD17" s="625">
        <v>73907</v>
      </c>
      <c r="AE17" s="625"/>
      <c r="AF17" s="625"/>
      <c r="AG17" s="625"/>
      <c r="AH17" s="625"/>
      <c r="AI17" s="625"/>
      <c r="AJ17" s="625"/>
      <c r="AK17" s="625"/>
      <c r="AL17" s="626">
        <v>0.6</v>
      </c>
      <c r="AM17" s="627"/>
      <c r="AN17" s="627"/>
      <c r="AO17" s="628"/>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255</v>
      </c>
      <c r="CE17" s="619"/>
      <c r="CF17" s="619"/>
      <c r="CG17" s="619"/>
      <c r="CH17" s="619"/>
      <c r="CI17" s="619"/>
      <c r="CJ17" s="619"/>
      <c r="CK17" s="619"/>
      <c r="CL17" s="619"/>
      <c r="CM17" s="619"/>
      <c r="CN17" s="619"/>
      <c r="CO17" s="619"/>
      <c r="CP17" s="619"/>
      <c r="CQ17" s="620"/>
      <c r="CR17" s="621">
        <v>1767788</v>
      </c>
      <c r="CS17" s="622"/>
      <c r="CT17" s="622"/>
      <c r="CU17" s="622"/>
      <c r="CV17" s="622"/>
      <c r="CW17" s="622"/>
      <c r="CX17" s="622"/>
      <c r="CY17" s="623"/>
      <c r="CZ17" s="624">
        <v>7.6</v>
      </c>
      <c r="DA17" s="624"/>
      <c r="DB17" s="624"/>
      <c r="DC17" s="624"/>
      <c r="DD17" s="630" t="s">
        <v>122</v>
      </c>
      <c r="DE17" s="622"/>
      <c r="DF17" s="622"/>
      <c r="DG17" s="622"/>
      <c r="DH17" s="622"/>
      <c r="DI17" s="622"/>
      <c r="DJ17" s="622"/>
      <c r="DK17" s="622"/>
      <c r="DL17" s="622"/>
      <c r="DM17" s="622"/>
      <c r="DN17" s="622"/>
      <c r="DO17" s="622"/>
      <c r="DP17" s="623"/>
      <c r="DQ17" s="630">
        <v>1762443</v>
      </c>
      <c r="DR17" s="622"/>
      <c r="DS17" s="622"/>
      <c r="DT17" s="622"/>
      <c r="DU17" s="622"/>
      <c r="DV17" s="622"/>
      <c r="DW17" s="622"/>
      <c r="DX17" s="622"/>
      <c r="DY17" s="622"/>
      <c r="DZ17" s="622"/>
      <c r="EA17" s="622"/>
      <c r="EB17" s="622"/>
      <c r="EC17" s="631"/>
    </row>
    <row r="18" spans="2:133" ht="11.25" customHeight="1" x14ac:dyDescent="0.2">
      <c r="B18" s="618" t="s">
        <v>256</v>
      </c>
      <c r="C18" s="619"/>
      <c r="D18" s="619"/>
      <c r="E18" s="619"/>
      <c r="F18" s="619"/>
      <c r="G18" s="619"/>
      <c r="H18" s="619"/>
      <c r="I18" s="619"/>
      <c r="J18" s="619"/>
      <c r="K18" s="619"/>
      <c r="L18" s="619"/>
      <c r="M18" s="619"/>
      <c r="N18" s="619"/>
      <c r="O18" s="619"/>
      <c r="P18" s="619"/>
      <c r="Q18" s="620"/>
      <c r="R18" s="621">
        <v>56788</v>
      </c>
      <c r="S18" s="622"/>
      <c r="T18" s="622"/>
      <c r="U18" s="622"/>
      <c r="V18" s="622"/>
      <c r="W18" s="622"/>
      <c r="X18" s="622"/>
      <c r="Y18" s="623"/>
      <c r="Z18" s="624">
        <v>0.2</v>
      </c>
      <c r="AA18" s="624"/>
      <c r="AB18" s="624"/>
      <c r="AC18" s="624"/>
      <c r="AD18" s="625">
        <v>56788</v>
      </c>
      <c r="AE18" s="625"/>
      <c r="AF18" s="625"/>
      <c r="AG18" s="625"/>
      <c r="AH18" s="625"/>
      <c r="AI18" s="625"/>
      <c r="AJ18" s="625"/>
      <c r="AK18" s="625"/>
      <c r="AL18" s="626">
        <v>0.5</v>
      </c>
      <c r="AM18" s="627"/>
      <c r="AN18" s="627"/>
      <c r="AO18" s="628"/>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2">
      <c r="B19" s="618" t="s">
        <v>259</v>
      </c>
      <c r="C19" s="619"/>
      <c r="D19" s="619"/>
      <c r="E19" s="619"/>
      <c r="F19" s="619"/>
      <c r="G19" s="619"/>
      <c r="H19" s="619"/>
      <c r="I19" s="619"/>
      <c r="J19" s="619"/>
      <c r="K19" s="619"/>
      <c r="L19" s="619"/>
      <c r="M19" s="619"/>
      <c r="N19" s="619"/>
      <c r="O19" s="619"/>
      <c r="P19" s="619"/>
      <c r="Q19" s="620"/>
      <c r="R19" s="621">
        <v>36441</v>
      </c>
      <c r="S19" s="622"/>
      <c r="T19" s="622"/>
      <c r="U19" s="622"/>
      <c r="V19" s="622"/>
      <c r="W19" s="622"/>
      <c r="X19" s="622"/>
      <c r="Y19" s="623"/>
      <c r="Z19" s="624">
        <v>0.2</v>
      </c>
      <c r="AA19" s="624"/>
      <c r="AB19" s="624"/>
      <c r="AC19" s="624"/>
      <c r="AD19" s="625">
        <v>36441</v>
      </c>
      <c r="AE19" s="625"/>
      <c r="AF19" s="625"/>
      <c r="AG19" s="625"/>
      <c r="AH19" s="625"/>
      <c r="AI19" s="625"/>
      <c r="AJ19" s="625"/>
      <c r="AK19" s="625"/>
      <c r="AL19" s="626">
        <v>0.3</v>
      </c>
      <c r="AM19" s="627"/>
      <c r="AN19" s="627"/>
      <c r="AO19" s="628"/>
      <c r="AP19" s="618" t="s">
        <v>260</v>
      </c>
      <c r="AQ19" s="619"/>
      <c r="AR19" s="619"/>
      <c r="AS19" s="619"/>
      <c r="AT19" s="619"/>
      <c r="AU19" s="619"/>
      <c r="AV19" s="619"/>
      <c r="AW19" s="619"/>
      <c r="AX19" s="619"/>
      <c r="AY19" s="619"/>
      <c r="AZ19" s="619"/>
      <c r="BA19" s="619"/>
      <c r="BB19" s="619"/>
      <c r="BC19" s="619"/>
      <c r="BD19" s="619"/>
      <c r="BE19" s="619"/>
      <c r="BF19" s="620"/>
      <c r="BG19" s="621">
        <v>26756</v>
      </c>
      <c r="BH19" s="622"/>
      <c r="BI19" s="622"/>
      <c r="BJ19" s="622"/>
      <c r="BK19" s="622"/>
      <c r="BL19" s="622"/>
      <c r="BM19" s="622"/>
      <c r="BN19" s="623"/>
      <c r="BO19" s="624">
        <v>0.5</v>
      </c>
      <c r="BP19" s="624"/>
      <c r="BQ19" s="624"/>
      <c r="BR19" s="624"/>
      <c r="BS19" s="625" t="s">
        <v>122</v>
      </c>
      <c r="BT19" s="625"/>
      <c r="BU19" s="625"/>
      <c r="BV19" s="625"/>
      <c r="BW19" s="625"/>
      <c r="BX19" s="625"/>
      <c r="BY19" s="625"/>
      <c r="BZ19" s="625"/>
      <c r="CA19" s="625"/>
      <c r="CB19" s="629"/>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2">
      <c r="B20" s="634" t="s">
        <v>262</v>
      </c>
      <c r="C20" s="635"/>
      <c r="D20" s="635"/>
      <c r="E20" s="635"/>
      <c r="F20" s="635"/>
      <c r="G20" s="635"/>
      <c r="H20" s="635"/>
      <c r="I20" s="635"/>
      <c r="J20" s="635"/>
      <c r="K20" s="635"/>
      <c r="L20" s="635"/>
      <c r="M20" s="635"/>
      <c r="N20" s="635"/>
      <c r="O20" s="635"/>
      <c r="P20" s="635"/>
      <c r="Q20" s="636"/>
      <c r="R20" s="621">
        <v>20347</v>
      </c>
      <c r="S20" s="622"/>
      <c r="T20" s="622"/>
      <c r="U20" s="622"/>
      <c r="V20" s="622"/>
      <c r="W20" s="622"/>
      <c r="X20" s="622"/>
      <c r="Y20" s="623"/>
      <c r="Z20" s="624">
        <v>0.1</v>
      </c>
      <c r="AA20" s="624"/>
      <c r="AB20" s="624"/>
      <c r="AC20" s="624"/>
      <c r="AD20" s="625">
        <v>20347</v>
      </c>
      <c r="AE20" s="625"/>
      <c r="AF20" s="625"/>
      <c r="AG20" s="625"/>
      <c r="AH20" s="625"/>
      <c r="AI20" s="625"/>
      <c r="AJ20" s="625"/>
      <c r="AK20" s="625"/>
      <c r="AL20" s="626">
        <v>0.2</v>
      </c>
      <c r="AM20" s="627"/>
      <c r="AN20" s="627"/>
      <c r="AO20" s="628"/>
      <c r="AP20" s="618" t="s">
        <v>263</v>
      </c>
      <c r="AQ20" s="619"/>
      <c r="AR20" s="619"/>
      <c r="AS20" s="619"/>
      <c r="AT20" s="619"/>
      <c r="AU20" s="619"/>
      <c r="AV20" s="619"/>
      <c r="AW20" s="619"/>
      <c r="AX20" s="619"/>
      <c r="AY20" s="619"/>
      <c r="AZ20" s="619"/>
      <c r="BA20" s="619"/>
      <c r="BB20" s="619"/>
      <c r="BC20" s="619"/>
      <c r="BD20" s="619"/>
      <c r="BE20" s="619"/>
      <c r="BF20" s="620"/>
      <c r="BG20" s="621">
        <v>26756</v>
      </c>
      <c r="BH20" s="622"/>
      <c r="BI20" s="622"/>
      <c r="BJ20" s="622"/>
      <c r="BK20" s="622"/>
      <c r="BL20" s="622"/>
      <c r="BM20" s="622"/>
      <c r="BN20" s="623"/>
      <c r="BO20" s="624">
        <v>0.5</v>
      </c>
      <c r="BP20" s="624"/>
      <c r="BQ20" s="624"/>
      <c r="BR20" s="624"/>
      <c r="BS20" s="625" t="s">
        <v>122</v>
      </c>
      <c r="BT20" s="625"/>
      <c r="BU20" s="625"/>
      <c r="BV20" s="625"/>
      <c r="BW20" s="625"/>
      <c r="BX20" s="625"/>
      <c r="BY20" s="625"/>
      <c r="BZ20" s="625"/>
      <c r="CA20" s="625"/>
      <c r="CB20" s="629"/>
      <c r="CD20" s="618" t="s">
        <v>264</v>
      </c>
      <c r="CE20" s="619"/>
      <c r="CF20" s="619"/>
      <c r="CG20" s="619"/>
      <c r="CH20" s="619"/>
      <c r="CI20" s="619"/>
      <c r="CJ20" s="619"/>
      <c r="CK20" s="619"/>
      <c r="CL20" s="619"/>
      <c r="CM20" s="619"/>
      <c r="CN20" s="619"/>
      <c r="CO20" s="619"/>
      <c r="CP20" s="619"/>
      <c r="CQ20" s="620"/>
      <c r="CR20" s="621">
        <v>23392683</v>
      </c>
      <c r="CS20" s="622"/>
      <c r="CT20" s="622"/>
      <c r="CU20" s="622"/>
      <c r="CV20" s="622"/>
      <c r="CW20" s="622"/>
      <c r="CX20" s="622"/>
      <c r="CY20" s="623"/>
      <c r="CZ20" s="624">
        <v>100</v>
      </c>
      <c r="DA20" s="624"/>
      <c r="DB20" s="624"/>
      <c r="DC20" s="624"/>
      <c r="DD20" s="630">
        <v>7176688</v>
      </c>
      <c r="DE20" s="622"/>
      <c r="DF20" s="622"/>
      <c r="DG20" s="622"/>
      <c r="DH20" s="622"/>
      <c r="DI20" s="622"/>
      <c r="DJ20" s="622"/>
      <c r="DK20" s="622"/>
      <c r="DL20" s="622"/>
      <c r="DM20" s="622"/>
      <c r="DN20" s="622"/>
      <c r="DO20" s="622"/>
      <c r="DP20" s="623"/>
      <c r="DQ20" s="630">
        <v>13168856</v>
      </c>
      <c r="DR20" s="622"/>
      <c r="DS20" s="622"/>
      <c r="DT20" s="622"/>
      <c r="DU20" s="622"/>
      <c r="DV20" s="622"/>
      <c r="DW20" s="622"/>
      <c r="DX20" s="622"/>
      <c r="DY20" s="622"/>
      <c r="DZ20" s="622"/>
      <c r="EA20" s="622"/>
      <c r="EB20" s="622"/>
      <c r="EC20" s="631"/>
    </row>
    <row r="21" spans="2:133" ht="11.25" customHeight="1" x14ac:dyDescent="0.2">
      <c r="B21" s="618" t="s">
        <v>265</v>
      </c>
      <c r="C21" s="619"/>
      <c r="D21" s="619"/>
      <c r="E21" s="619"/>
      <c r="F21" s="619"/>
      <c r="G21" s="619"/>
      <c r="H21" s="619"/>
      <c r="I21" s="619"/>
      <c r="J21" s="619"/>
      <c r="K21" s="619"/>
      <c r="L21" s="619"/>
      <c r="M21" s="619"/>
      <c r="N21" s="619"/>
      <c r="O21" s="619"/>
      <c r="P21" s="619"/>
      <c r="Q21" s="620"/>
      <c r="R21" s="621">
        <v>4944367</v>
      </c>
      <c r="S21" s="622"/>
      <c r="T21" s="622"/>
      <c r="U21" s="622"/>
      <c r="V21" s="622"/>
      <c r="W21" s="622"/>
      <c r="X21" s="622"/>
      <c r="Y21" s="623"/>
      <c r="Z21" s="624">
        <v>20.5</v>
      </c>
      <c r="AA21" s="624"/>
      <c r="AB21" s="624"/>
      <c r="AC21" s="624"/>
      <c r="AD21" s="625">
        <v>4610588</v>
      </c>
      <c r="AE21" s="625"/>
      <c r="AF21" s="625"/>
      <c r="AG21" s="625"/>
      <c r="AH21" s="625"/>
      <c r="AI21" s="625"/>
      <c r="AJ21" s="625"/>
      <c r="AK21" s="625"/>
      <c r="AL21" s="626">
        <v>40.299999999999997</v>
      </c>
      <c r="AM21" s="627"/>
      <c r="AN21" s="627"/>
      <c r="AO21" s="628"/>
      <c r="AP21" s="618" t="s">
        <v>266</v>
      </c>
      <c r="AQ21" s="637"/>
      <c r="AR21" s="637"/>
      <c r="AS21" s="637"/>
      <c r="AT21" s="637"/>
      <c r="AU21" s="637"/>
      <c r="AV21" s="637"/>
      <c r="AW21" s="637"/>
      <c r="AX21" s="637"/>
      <c r="AY21" s="637"/>
      <c r="AZ21" s="637"/>
      <c r="BA21" s="637"/>
      <c r="BB21" s="637"/>
      <c r="BC21" s="637"/>
      <c r="BD21" s="637"/>
      <c r="BE21" s="637"/>
      <c r="BF21" s="638"/>
      <c r="BG21" s="621">
        <v>26756</v>
      </c>
      <c r="BH21" s="622"/>
      <c r="BI21" s="622"/>
      <c r="BJ21" s="622"/>
      <c r="BK21" s="622"/>
      <c r="BL21" s="622"/>
      <c r="BM21" s="622"/>
      <c r="BN21" s="623"/>
      <c r="BO21" s="624">
        <v>0.5</v>
      </c>
      <c r="BP21" s="624"/>
      <c r="BQ21" s="624"/>
      <c r="BR21" s="624"/>
      <c r="BS21" s="625" t="s">
        <v>122</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40"/>
      <c r="CT21" s="640"/>
      <c r="CU21" s="640"/>
      <c r="CV21" s="640"/>
      <c r="CW21" s="640"/>
      <c r="CX21" s="640"/>
      <c r="CY21" s="646"/>
      <c r="CZ21" s="647"/>
      <c r="DA21" s="647"/>
      <c r="DB21" s="647"/>
      <c r="DC21" s="647"/>
      <c r="DD21" s="639"/>
      <c r="DE21" s="640"/>
      <c r="DF21" s="640"/>
      <c r="DG21" s="640"/>
      <c r="DH21" s="640"/>
      <c r="DI21" s="640"/>
      <c r="DJ21" s="640"/>
      <c r="DK21" s="640"/>
      <c r="DL21" s="640"/>
      <c r="DM21" s="640"/>
      <c r="DN21" s="640"/>
      <c r="DO21" s="640"/>
      <c r="DP21" s="646"/>
      <c r="DQ21" s="639"/>
      <c r="DR21" s="640"/>
      <c r="DS21" s="640"/>
      <c r="DT21" s="640"/>
      <c r="DU21" s="640"/>
      <c r="DV21" s="640"/>
      <c r="DW21" s="640"/>
      <c r="DX21" s="640"/>
      <c r="DY21" s="640"/>
      <c r="DZ21" s="640"/>
      <c r="EA21" s="640"/>
      <c r="EB21" s="640"/>
      <c r="EC21" s="641"/>
    </row>
    <row r="22" spans="2:133" ht="11.25" customHeight="1" x14ac:dyDescent="0.2">
      <c r="B22" s="618" t="s">
        <v>267</v>
      </c>
      <c r="C22" s="619"/>
      <c r="D22" s="619"/>
      <c r="E22" s="619"/>
      <c r="F22" s="619"/>
      <c r="G22" s="619"/>
      <c r="H22" s="619"/>
      <c r="I22" s="619"/>
      <c r="J22" s="619"/>
      <c r="K22" s="619"/>
      <c r="L22" s="619"/>
      <c r="M22" s="619"/>
      <c r="N22" s="619"/>
      <c r="O22" s="619"/>
      <c r="P22" s="619"/>
      <c r="Q22" s="620"/>
      <c r="R22" s="621">
        <v>4610588</v>
      </c>
      <c r="S22" s="622"/>
      <c r="T22" s="622"/>
      <c r="U22" s="622"/>
      <c r="V22" s="622"/>
      <c r="W22" s="622"/>
      <c r="X22" s="622"/>
      <c r="Y22" s="623"/>
      <c r="Z22" s="624">
        <v>19.100000000000001</v>
      </c>
      <c r="AA22" s="624"/>
      <c r="AB22" s="624"/>
      <c r="AC22" s="624"/>
      <c r="AD22" s="625">
        <v>4610588</v>
      </c>
      <c r="AE22" s="625"/>
      <c r="AF22" s="625"/>
      <c r="AG22" s="625"/>
      <c r="AH22" s="625"/>
      <c r="AI22" s="625"/>
      <c r="AJ22" s="625"/>
      <c r="AK22" s="625"/>
      <c r="AL22" s="626">
        <v>40.299999999999997</v>
      </c>
      <c r="AM22" s="627"/>
      <c r="AN22" s="627"/>
      <c r="AO22" s="628"/>
      <c r="AP22" s="618" t="s">
        <v>268</v>
      </c>
      <c r="AQ22" s="637"/>
      <c r="AR22" s="637"/>
      <c r="AS22" s="637"/>
      <c r="AT22" s="637"/>
      <c r="AU22" s="637"/>
      <c r="AV22" s="637"/>
      <c r="AW22" s="637"/>
      <c r="AX22" s="637"/>
      <c r="AY22" s="637"/>
      <c r="AZ22" s="637"/>
      <c r="BA22" s="637"/>
      <c r="BB22" s="637"/>
      <c r="BC22" s="637"/>
      <c r="BD22" s="637"/>
      <c r="BE22" s="637"/>
      <c r="BF22" s="638"/>
      <c r="BG22" s="621" t="s">
        <v>122</v>
      </c>
      <c r="BH22" s="622"/>
      <c r="BI22" s="622"/>
      <c r="BJ22" s="622"/>
      <c r="BK22" s="622"/>
      <c r="BL22" s="622"/>
      <c r="BM22" s="622"/>
      <c r="BN22" s="623"/>
      <c r="BO22" s="624" t="s">
        <v>122</v>
      </c>
      <c r="BP22" s="624"/>
      <c r="BQ22" s="624"/>
      <c r="BR22" s="624"/>
      <c r="BS22" s="625" t="s">
        <v>122</v>
      </c>
      <c r="BT22" s="625"/>
      <c r="BU22" s="625"/>
      <c r="BV22" s="625"/>
      <c r="BW22" s="625"/>
      <c r="BX22" s="625"/>
      <c r="BY22" s="625"/>
      <c r="BZ22" s="625"/>
      <c r="CA22" s="625"/>
      <c r="CB22" s="629"/>
      <c r="CD22" s="603" t="s">
        <v>269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2">
      <c r="B23" s="618" t="s">
        <v>270</v>
      </c>
      <c r="C23" s="619"/>
      <c r="D23" s="619"/>
      <c r="E23" s="619"/>
      <c r="F23" s="619"/>
      <c r="G23" s="619"/>
      <c r="H23" s="619"/>
      <c r="I23" s="619"/>
      <c r="J23" s="619"/>
      <c r="K23" s="619"/>
      <c r="L23" s="619"/>
      <c r="M23" s="619"/>
      <c r="N23" s="619"/>
      <c r="O23" s="619"/>
      <c r="P23" s="619"/>
      <c r="Q23" s="620"/>
      <c r="R23" s="621">
        <v>333779</v>
      </c>
      <c r="S23" s="622"/>
      <c r="T23" s="622"/>
      <c r="U23" s="622"/>
      <c r="V23" s="622"/>
      <c r="W23" s="622"/>
      <c r="X23" s="622"/>
      <c r="Y23" s="623"/>
      <c r="Z23" s="624">
        <v>1.4</v>
      </c>
      <c r="AA23" s="624"/>
      <c r="AB23" s="624"/>
      <c r="AC23" s="624"/>
      <c r="AD23" s="625" t="s">
        <v>122</v>
      </c>
      <c r="AE23" s="625"/>
      <c r="AF23" s="625"/>
      <c r="AG23" s="625"/>
      <c r="AH23" s="625"/>
      <c r="AI23" s="625"/>
      <c r="AJ23" s="625"/>
      <c r="AK23" s="625"/>
      <c r="AL23" s="626" t="s">
        <v>122</v>
      </c>
      <c r="AM23" s="627"/>
      <c r="AN23" s="627"/>
      <c r="AO23" s="628"/>
      <c r="AP23" s="618" t="s">
        <v>271</v>
      </c>
      <c r="AQ23" s="637"/>
      <c r="AR23" s="637"/>
      <c r="AS23" s="637"/>
      <c r="AT23" s="637"/>
      <c r="AU23" s="637"/>
      <c r="AV23" s="637"/>
      <c r="AW23" s="637"/>
      <c r="AX23" s="637"/>
      <c r="AY23" s="637"/>
      <c r="AZ23" s="637"/>
      <c r="BA23" s="637"/>
      <c r="BB23" s="637"/>
      <c r="BC23" s="637"/>
      <c r="BD23" s="637"/>
      <c r="BE23" s="637"/>
      <c r="BF23" s="638"/>
      <c r="BG23" s="621" t="s">
        <v>122</v>
      </c>
      <c r="BH23" s="622"/>
      <c r="BI23" s="622"/>
      <c r="BJ23" s="622"/>
      <c r="BK23" s="622"/>
      <c r="BL23" s="622"/>
      <c r="BM23" s="622"/>
      <c r="BN23" s="623"/>
      <c r="BO23" s="624" t="s">
        <v>122</v>
      </c>
      <c r="BP23" s="624"/>
      <c r="BQ23" s="624"/>
      <c r="BR23" s="624"/>
      <c r="BS23" s="625" t="s">
        <v>122</v>
      </c>
      <c r="BT23" s="625"/>
      <c r="BU23" s="625"/>
      <c r="BV23" s="625"/>
      <c r="BW23" s="625"/>
      <c r="BX23" s="625"/>
      <c r="BY23" s="625"/>
      <c r="BZ23" s="625"/>
      <c r="CA23" s="625"/>
      <c r="CB23" s="629"/>
      <c r="CD23" s="603" t="s">
        <v>211</v>
      </c>
      <c r="CE23" s="604"/>
      <c r="CF23" s="604"/>
      <c r="CG23" s="604"/>
      <c r="CH23" s="604"/>
      <c r="CI23" s="604"/>
      <c r="CJ23" s="604"/>
      <c r="CK23" s="604"/>
      <c r="CL23" s="604"/>
      <c r="CM23" s="604"/>
      <c r="CN23" s="604"/>
      <c r="CO23" s="604"/>
      <c r="CP23" s="604"/>
      <c r="CQ23" s="605"/>
      <c r="CR23" s="603" t="s">
        <v>272</v>
      </c>
      <c r="CS23" s="604"/>
      <c r="CT23" s="604"/>
      <c r="CU23" s="604"/>
      <c r="CV23" s="604"/>
      <c r="CW23" s="604"/>
      <c r="CX23" s="604"/>
      <c r="CY23" s="605"/>
      <c r="CZ23" s="603" t="s">
        <v>273</v>
      </c>
      <c r="DA23" s="604"/>
      <c r="DB23" s="604"/>
      <c r="DC23" s="605"/>
      <c r="DD23" s="603" t="s">
        <v>274</v>
      </c>
      <c r="DE23" s="604"/>
      <c r="DF23" s="604"/>
      <c r="DG23" s="604"/>
      <c r="DH23" s="604"/>
      <c r="DI23" s="604"/>
      <c r="DJ23" s="604"/>
      <c r="DK23" s="605"/>
      <c r="DL23" s="648" t="s">
        <v>275</v>
      </c>
      <c r="DM23" s="649"/>
      <c r="DN23" s="649"/>
      <c r="DO23" s="649"/>
      <c r="DP23" s="649"/>
      <c r="DQ23" s="649"/>
      <c r="DR23" s="649"/>
      <c r="DS23" s="649"/>
      <c r="DT23" s="649"/>
      <c r="DU23" s="649"/>
      <c r="DV23" s="650"/>
      <c r="DW23" s="603" t="s">
        <v>276</v>
      </c>
      <c r="DX23" s="604"/>
      <c r="DY23" s="604"/>
      <c r="DZ23" s="604"/>
      <c r="EA23" s="604"/>
      <c r="EB23" s="604"/>
      <c r="EC23" s="60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24" t="s">
        <v>122</v>
      </c>
      <c r="AA24" s="624"/>
      <c r="AB24" s="624"/>
      <c r="AC24" s="624"/>
      <c r="AD24" s="625" t="s">
        <v>122</v>
      </c>
      <c r="AE24" s="625"/>
      <c r="AF24" s="625"/>
      <c r="AG24" s="625"/>
      <c r="AH24" s="625"/>
      <c r="AI24" s="625"/>
      <c r="AJ24" s="625"/>
      <c r="AK24" s="625"/>
      <c r="AL24" s="626" t="s">
        <v>122</v>
      </c>
      <c r="AM24" s="627"/>
      <c r="AN24" s="627"/>
      <c r="AO24" s="628"/>
      <c r="AP24" s="618" t="s">
        <v>278</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279</v>
      </c>
      <c r="CE24" s="608"/>
      <c r="CF24" s="608"/>
      <c r="CG24" s="608"/>
      <c r="CH24" s="608"/>
      <c r="CI24" s="608"/>
      <c r="CJ24" s="608"/>
      <c r="CK24" s="608"/>
      <c r="CL24" s="608"/>
      <c r="CM24" s="608"/>
      <c r="CN24" s="608"/>
      <c r="CO24" s="608"/>
      <c r="CP24" s="608"/>
      <c r="CQ24" s="609"/>
      <c r="CR24" s="610">
        <v>6979329</v>
      </c>
      <c r="CS24" s="611"/>
      <c r="CT24" s="611"/>
      <c r="CU24" s="611"/>
      <c r="CV24" s="611"/>
      <c r="CW24" s="611"/>
      <c r="CX24" s="611"/>
      <c r="CY24" s="612"/>
      <c r="CZ24" s="615">
        <v>29.8</v>
      </c>
      <c r="DA24" s="616"/>
      <c r="DB24" s="616"/>
      <c r="DC24" s="632"/>
      <c r="DD24" s="656">
        <v>5129059</v>
      </c>
      <c r="DE24" s="611"/>
      <c r="DF24" s="611"/>
      <c r="DG24" s="611"/>
      <c r="DH24" s="611"/>
      <c r="DI24" s="611"/>
      <c r="DJ24" s="611"/>
      <c r="DK24" s="612"/>
      <c r="DL24" s="656">
        <v>4896006</v>
      </c>
      <c r="DM24" s="611"/>
      <c r="DN24" s="611"/>
      <c r="DO24" s="611"/>
      <c r="DP24" s="611"/>
      <c r="DQ24" s="611"/>
      <c r="DR24" s="611"/>
      <c r="DS24" s="611"/>
      <c r="DT24" s="611"/>
      <c r="DU24" s="611"/>
      <c r="DV24" s="612"/>
      <c r="DW24" s="615">
        <v>42.4</v>
      </c>
      <c r="DX24" s="616"/>
      <c r="DY24" s="616"/>
      <c r="DZ24" s="616"/>
      <c r="EA24" s="616"/>
      <c r="EB24" s="616"/>
      <c r="EC24" s="617"/>
    </row>
    <row r="25" spans="2:133" ht="11.25" customHeight="1" x14ac:dyDescent="0.2">
      <c r="B25" s="618" t="s">
        <v>280</v>
      </c>
      <c r="C25" s="619"/>
      <c r="D25" s="619"/>
      <c r="E25" s="619"/>
      <c r="F25" s="619"/>
      <c r="G25" s="619"/>
      <c r="H25" s="619"/>
      <c r="I25" s="619"/>
      <c r="J25" s="619"/>
      <c r="K25" s="619"/>
      <c r="L25" s="619"/>
      <c r="M25" s="619"/>
      <c r="N25" s="619"/>
      <c r="O25" s="619"/>
      <c r="P25" s="619"/>
      <c r="Q25" s="620"/>
      <c r="R25" s="621">
        <v>11702476</v>
      </c>
      <c r="S25" s="622"/>
      <c r="T25" s="622"/>
      <c r="U25" s="622"/>
      <c r="V25" s="622"/>
      <c r="W25" s="622"/>
      <c r="X25" s="622"/>
      <c r="Y25" s="623"/>
      <c r="Z25" s="624">
        <v>48.5</v>
      </c>
      <c r="AA25" s="624"/>
      <c r="AB25" s="624"/>
      <c r="AC25" s="624"/>
      <c r="AD25" s="625">
        <v>11368697</v>
      </c>
      <c r="AE25" s="625"/>
      <c r="AF25" s="625"/>
      <c r="AG25" s="625"/>
      <c r="AH25" s="625"/>
      <c r="AI25" s="625"/>
      <c r="AJ25" s="625"/>
      <c r="AK25" s="625"/>
      <c r="AL25" s="626">
        <v>99.3</v>
      </c>
      <c r="AM25" s="627"/>
      <c r="AN25" s="627"/>
      <c r="AO25" s="628"/>
      <c r="AP25" s="618" t="s">
        <v>281</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282</v>
      </c>
      <c r="CE25" s="619"/>
      <c r="CF25" s="619"/>
      <c r="CG25" s="619"/>
      <c r="CH25" s="619"/>
      <c r="CI25" s="619"/>
      <c r="CJ25" s="619"/>
      <c r="CK25" s="619"/>
      <c r="CL25" s="619"/>
      <c r="CM25" s="619"/>
      <c r="CN25" s="619"/>
      <c r="CO25" s="619"/>
      <c r="CP25" s="619"/>
      <c r="CQ25" s="620"/>
      <c r="CR25" s="621">
        <v>2941739</v>
      </c>
      <c r="CS25" s="653"/>
      <c r="CT25" s="653"/>
      <c r="CU25" s="653"/>
      <c r="CV25" s="653"/>
      <c r="CW25" s="653"/>
      <c r="CX25" s="653"/>
      <c r="CY25" s="654"/>
      <c r="CZ25" s="626">
        <v>12.6</v>
      </c>
      <c r="DA25" s="651"/>
      <c r="DB25" s="651"/>
      <c r="DC25" s="655"/>
      <c r="DD25" s="630">
        <v>2582311</v>
      </c>
      <c r="DE25" s="653"/>
      <c r="DF25" s="653"/>
      <c r="DG25" s="653"/>
      <c r="DH25" s="653"/>
      <c r="DI25" s="653"/>
      <c r="DJ25" s="653"/>
      <c r="DK25" s="654"/>
      <c r="DL25" s="630">
        <v>2567547</v>
      </c>
      <c r="DM25" s="653"/>
      <c r="DN25" s="653"/>
      <c r="DO25" s="653"/>
      <c r="DP25" s="653"/>
      <c r="DQ25" s="653"/>
      <c r="DR25" s="653"/>
      <c r="DS25" s="653"/>
      <c r="DT25" s="653"/>
      <c r="DU25" s="653"/>
      <c r="DV25" s="654"/>
      <c r="DW25" s="626">
        <v>22.2</v>
      </c>
      <c r="DX25" s="651"/>
      <c r="DY25" s="651"/>
      <c r="DZ25" s="651"/>
      <c r="EA25" s="651"/>
      <c r="EB25" s="651"/>
      <c r="EC25" s="652"/>
    </row>
    <row r="26" spans="2:133" ht="11.25" customHeight="1" x14ac:dyDescent="0.2">
      <c r="B26" s="618" t="s">
        <v>283</v>
      </c>
      <c r="C26" s="619"/>
      <c r="D26" s="619"/>
      <c r="E26" s="619"/>
      <c r="F26" s="619"/>
      <c r="G26" s="619"/>
      <c r="H26" s="619"/>
      <c r="I26" s="619"/>
      <c r="J26" s="619"/>
      <c r="K26" s="619"/>
      <c r="L26" s="619"/>
      <c r="M26" s="619"/>
      <c r="N26" s="619"/>
      <c r="O26" s="619"/>
      <c r="P26" s="619"/>
      <c r="Q26" s="620"/>
      <c r="R26" s="621">
        <v>3282</v>
      </c>
      <c r="S26" s="622"/>
      <c r="T26" s="622"/>
      <c r="U26" s="622"/>
      <c r="V26" s="622"/>
      <c r="W26" s="622"/>
      <c r="X26" s="622"/>
      <c r="Y26" s="623"/>
      <c r="Z26" s="624">
        <v>0</v>
      </c>
      <c r="AA26" s="624"/>
      <c r="AB26" s="624"/>
      <c r="AC26" s="624"/>
      <c r="AD26" s="625">
        <v>3282</v>
      </c>
      <c r="AE26" s="625"/>
      <c r="AF26" s="625"/>
      <c r="AG26" s="625"/>
      <c r="AH26" s="625"/>
      <c r="AI26" s="625"/>
      <c r="AJ26" s="625"/>
      <c r="AK26" s="625"/>
      <c r="AL26" s="626">
        <v>0</v>
      </c>
      <c r="AM26" s="627"/>
      <c r="AN26" s="627"/>
      <c r="AO26" s="628"/>
      <c r="AP26" s="618" t="s">
        <v>284</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285</v>
      </c>
      <c r="CE26" s="619"/>
      <c r="CF26" s="619"/>
      <c r="CG26" s="619"/>
      <c r="CH26" s="619"/>
      <c r="CI26" s="619"/>
      <c r="CJ26" s="619"/>
      <c r="CK26" s="619"/>
      <c r="CL26" s="619"/>
      <c r="CM26" s="619"/>
      <c r="CN26" s="619"/>
      <c r="CO26" s="619"/>
      <c r="CP26" s="619"/>
      <c r="CQ26" s="620"/>
      <c r="CR26" s="621">
        <v>1375394</v>
      </c>
      <c r="CS26" s="622"/>
      <c r="CT26" s="622"/>
      <c r="CU26" s="622"/>
      <c r="CV26" s="622"/>
      <c r="CW26" s="622"/>
      <c r="CX26" s="622"/>
      <c r="CY26" s="623"/>
      <c r="CZ26" s="626">
        <v>5.9</v>
      </c>
      <c r="DA26" s="651"/>
      <c r="DB26" s="651"/>
      <c r="DC26" s="655"/>
      <c r="DD26" s="630">
        <v>1247009</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1"/>
      <c r="DY26" s="651"/>
      <c r="DZ26" s="651"/>
      <c r="EA26" s="651"/>
      <c r="EB26" s="651"/>
      <c r="EC26" s="652"/>
    </row>
    <row r="27" spans="2:133" ht="11.25" customHeight="1" x14ac:dyDescent="0.2">
      <c r="B27" s="618" t="s">
        <v>286</v>
      </c>
      <c r="C27" s="619"/>
      <c r="D27" s="619"/>
      <c r="E27" s="619"/>
      <c r="F27" s="619"/>
      <c r="G27" s="619"/>
      <c r="H27" s="619"/>
      <c r="I27" s="619"/>
      <c r="J27" s="619"/>
      <c r="K27" s="619"/>
      <c r="L27" s="619"/>
      <c r="M27" s="619"/>
      <c r="N27" s="619"/>
      <c r="O27" s="619"/>
      <c r="P27" s="619"/>
      <c r="Q27" s="620"/>
      <c r="R27" s="621">
        <v>11242</v>
      </c>
      <c r="S27" s="622"/>
      <c r="T27" s="622"/>
      <c r="U27" s="622"/>
      <c r="V27" s="622"/>
      <c r="W27" s="622"/>
      <c r="X27" s="622"/>
      <c r="Y27" s="623"/>
      <c r="Z27" s="624">
        <v>0</v>
      </c>
      <c r="AA27" s="624"/>
      <c r="AB27" s="624"/>
      <c r="AC27" s="624"/>
      <c r="AD27" s="625" t="s">
        <v>122</v>
      </c>
      <c r="AE27" s="625"/>
      <c r="AF27" s="625"/>
      <c r="AG27" s="625"/>
      <c r="AH27" s="625"/>
      <c r="AI27" s="625"/>
      <c r="AJ27" s="625"/>
      <c r="AK27" s="625"/>
      <c r="AL27" s="626" t="s">
        <v>122</v>
      </c>
      <c r="AM27" s="627"/>
      <c r="AN27" s="627"/>
      <c r="AO27" s="628"/>
      <c r="AP27" s="618" t="s">
        <v>287</v>
      </c>
      <c r="AQ27" s="619"/>
      <c r="AR27" s="619"/>
      <c r="AS27" s="619"/>
      <c r="AT27" s="619"/>
      <c r="AU27" s="619"/>
      <c r="AV27" s="619"/>
      <c r="AW27" s="619"/>
      <c r="AX27" s="619"/>
      <c r="AY27" s="619"/>
      <c r="AZ27" s="619"/>
      <c r="BA27" s="619"/>
      <c r="BB27" s="619"/>
      <c r="BC27" s="619"/>
      <c r="BD27" s="619"/>
      <c r="BE27" s="619"/>
      <c r="BF27" s="620"/>
      <c r="BG27" s="621">
        <v>5450941</v>
      </c>
      <c r="BH27" s="622"/>
      <c r="BI27" s="622"/>
      <c r="BJ27" s="622"/>
      <c r="BK27" s="622"/>
      <c r="BL27" s="622"/>
      <c r="BM27" s="622"/>
      <c r="BN27" s="623"/>
      <c r="BO27" s="624">
        <v>100</v>
      </c>
      <c r="BP27" s="624"/>
      <c r="BQ27" s="624"/>
      <c r="BR27" s="624"/>
      <c r="BS27" s="625" t="s">
        <v>122</v>
      </c>
      <c r="BT27" s="625"/>
      <c r="BU27" s="625"/>
      <c r="BV27" s="625"/>
      <c r="BW27" s="625"/>
      <c r="BX27" s="625"/>
      <c r="BY27" s="625"/>
      <c r="BZ27" s="625"/>
      <c r="CA27" s="625"/>
      <c r="CB27" s="629"/>
      <c r="CD27" s="618" t="s">
        <v>288</v>
      </c>
      <c r="CE27" s="619"/>
      <c r="CF27" s="619"/>
      <c r="CG27" s="619"/>
      <c r="CH27" s="619"/>
      <c r="CI27" s="619"/>
      <c r="CJ27" s="619"/>
      <c r="CK27" s="619"/>
      <c r="CL27" s="619"/>
      <c r="CM27" s="619"/>
      <c r="CN27" s="619"/>
      <c r="CO27" s="619"/>
      <c r="CP27" s="619"/>
      <c r="CQ27" s="620"/>
      <c r="CR27" s="621">
        <v>2269802</v>
      </c>
      <c r="CS27" s="653"/>
      <c r="CT27" s="653"/>
      <c r="CU27" s="653"/>
      <c r="CV27" s="653"/>
      <c r="CW27" s="653"/>
      <c r="CX27" s="653"/>
      <c r="CY27" s="654"/>
      <c r="CZ27" s="626">
        <v>9.6999999999999993</v>
      </c>
      <c r="DA27" s="651"/>
      <c r="DB27" s="651"/>
      <c r="DC27" s="655"/>
      <c r="DD27" s="630">
        <v>784305</v>
      </c>
      <c r="DE27" s="653"/>
      <c r="DF27" s="653"/>
      <c r="DG27" s="653"/>
      <c r="DH27" s="653"/>
      <c r="DI27" s="653"/>
      <c r="DJ27" s="653"/>
      <c r="DK27" s="654"/>
      <c r="DL27" s="630">
        <v>566016</v>
      </c>
      <c r="DM27" s="653"/>
      <c r="DN27" s="653"/>
      <c r="DO27" s="653"/>
      <c r="DP27" s="653"/>
      <c r="DQ27" s="653"/>
      <c r="DR27" s="653"/>
      <c r="DS27" s="653"/>
      <c r="DT27" s="653"/>
      <c r="DU27" s="653"/>
      <c r="DV27" s="654"/>
      <c r="DW27" s="626">
        <v>4.9000000000000004</v>
      </c>
      <c r="DX27" s="651"/>
      <c r="DY27" s="651"/>
      <c r="DZ27" s="651"/>
      <c r="EA27" s="651"/>
      <c r="EB27" s="651"/>
      <c r="EC27" s="652"/>
    </row>
    <row r="28" spans="2:133" ht="11.25" customHeight="1" x14ac:dyDescent="0.2">
      <c r="B28" s="618" t="s">
        <v>289</v>
      </c>
      <c r="C28" s="619"/>
      <c r="D28" s="619"/>
      <c r="E28" s="619"/>
      <c r="F28" s="619"/>
      <c r="G28" s="619"/>
      <c r="H28" s="619"/>
      <c r="I28" s="619"/>
      <c r="J28" s="619"/>
      <c r="K28" s="619"/>
      <c r="L28" s="619"/>
      <c r="M28" s="619"/>
      <c r="N28" s="619"/>
      <c r="O28" s="619"/>
      <c r="P28" s="619"/>
      <c r="Q28" s="620"/>
      <c r="R28" s="621">
        <v>110196</v>
      </c>
      <c r="S28" s="622"/>
      <c r="T28" s="622"/>
      <c r="U28" s="622"/>
      <c r="V28" s="622"/>
      <c r="W28" s="622"/>
      <c r="X28" s="622"/>
      <c r="Y28" s="623"/>
      <c r="Z28" s="624">
        <v>0.5</v>
      </c>
      <c r="AA28" s="624"/>
      <c r="AB28" s="624"/>
      <c r="AC28" s="624"/>
      <c r="AD28" s="625">
        <v>23712</v>
      </c>
      <c r="AE28" s="625"/>
      <c r="AF28" s="625"/>
      <c r="AG28" s="625"/>
      <c r="AH28" s="625"/>
      <c r="AI28" s="625"/>
      <c r="AJ28" s="625"/>
      <c r="AK28" s="625"/>
      <c r="AL28" s="626">
        <v>0.2</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290</v>
      </c>
      <c r="CE28" s="619"/>
      <c r="CF28" s="619"/>
      <c r="CG28" s="619"/>
      <c r="CH28" s="619"/>
      <c r="CI28" s="619"/>
      <c r="CJ28" s="619"/>
      <c r="CK28" s="619"/>
      <c r="CL28" s="619"/>
      <c r="CM28" s="619"/>
      <c r="CN28" s="619"/>
      <c r="CO28" s="619"/>
      <c r="CP28" s="619"/>
      <c r="CQ28" s="620"/>
      <c r="CR28" s="621">
        <v>1767788</v>
      </c>
      <c r="CS28" s="622"/>
      <c r="CT28" s="622"/>
      <c r="CU28" s="622"/>
      <c r="CV28" s="622"/>
      <c r="CW28" s="622"/>
      <c r="CX28" s="622"/>
      <c r="CY28" s="623"/>
      <c r="CZ28" s="626">
        <v>7.6</v>
      </c>
      <c r="DA28" s="651"/>
      <c r="DB28" s="651"/>
      <c r="DC28" s="655"/>
      <c r="DD28" s="630">
        <v>1762443</v>
      </c>
      <c r="DE28" s="622"/>
      <c r="DF28" s="622"/>
      <c r="DG28" s="622"/>
      <c r="DH28" s="622"/>
      <c r="DI28" s="622"/>
      <c r="DJ28" s="622"/>
      <c r="DK28" s="623"/>
      <c r="DL28" s="630">
        <v>1762443</v>
      </c>
      <c r="DM28" s="622"/>
      <c r="DN28" s="622"/>
      <c r="DO28" s="622"/>
      <c r="DP28" s="622"/>
      <c r="DQ28" s="622"/>
      <c r="DR28" s="622"/>
      <c r="DS28" s="622"/>
      <c r="DT28" s="622"/>
      <c r="DU28" s="622"/>
      <c r="DV28" s="623"/>
      <c r="DW28" s="626">
        <v>15.3</v>
      </c>
      <c r="DX28" s="651"/>
      <c r="DY28" s="651"/>
      <c r="DZ28" s="651"/>
      <c r="EA28" s="651"/>
      <c r="EB28" s="651"/>
      <c r="EC28" s="652"/>
    </row>
    <row r="29" spans="2:133" ht="11.25" customHeight="1" x14ac:dyDescent="0.2">
      <c r="B29" s="618" t="s">
        <v>291</v>
      </c>
      <c r="C29" s="619"/>
      <c r="D29" s="619"/>
      <c r="E29" s="619"/>
      <c r="F29" s="619"/>
      <c r="G29" s="619"/>
      <c r="H29" s="619"/>
      <c r="I29" s="619"/>
      <c r="J29" s="619"/>
      <c r="K29" s="619"/>
      <c r="L29" s="619"/>
      <c r="M29" s="619"/>
      <c r="N29" s="619"/>
      <c r="O29" s="619"/>
      <c r="P29" s="619"/>
      <c r="Q29" s="620"/>
      <c r="R29" s="621">
        <v>73145</v>
      </c>
      <c r="S29" s="622"/>
      <c r="T29" s="622"/>
      <c r="U29" s="622"/>
      <c r="V29" s="622"/>
      <c r="W29" s="622"/>
      <c r="X29" s="622"/>
      <c r="Y29" s="623"/>
      <c r="Z29" s="624">
        <v>0.3</v>
      </c>
      <c r="AA29" s="624"/>
      <c r="AB29" s="624"/>
      <c r="AC29" s="624"/>
      <c r="AD29" s="625" t="s">
        <v>122</v>
      </c>
      <c r="AE29" s="625"/>
      <c r="AF29" s="625"/>
      <c r="AG29" s="625"/>
      <c r="AH29" s="625"/>
      <c r="AI29" s="625"/>
      <c r="AJ29" s="625"/>
      <c r="AK29" s="625"/>
      <c r="AL29" s="626" t="s">
        <v>122</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7" t="s">
        <v>292</v>
      </c>
      <c r="CE29" s="658"/>
      <c r="CF29" s="618" t="s">
        <v>66</v>
      </c>
      <c r="CG29" s="619"/>
      <c r="CH29" s="619"/>
      <c r="CI29" s="619"/>
      <c r="CJ29" s="619"/>
      <c r="CK29" s="619"/>
      <c r="CL29" s="619"/>
      <c r="CM29" s="619"/>
      <c r="CN29" s="619"/>
      <c r="CO29" s="619"/>
      <c r="CP29" s="619"/>
      <c r="CQ29" s="620"/>
      <c r="CR29" s="621">
        <v>1767172</v>
      </c>
      <c r="CS29" s="653"/>
      <c r="CT29" s="653"/>
      <c r="CU29" s="653"/>
      <c r="CV29" s="653"/>
      <c r="CW29" s="653"/>
      <c r="CX29" s="653"/>
      <c r="CY29" s="654"/>
      <c r="CZ29" s="626">
        <v>7.6</v>
      </c>
      <c r="DA29" s="651"/>
      <c r="DB29" s="651"/>
      <c r="DC29" s="655"/>
      <c r="DD29" s="630">
        <v>1761827</v>
      </c>
      <c r="DE29" s="653"/>
      <c r="DF29" s="653"/>
      <c r="DG29" s="653"/>
      <c r="DH29" s="653"/>
      <c r="DI29" s="653"/>
      <c r="DJ29" s="653"/>
      <c r="DK29" s="654"/>
      <c r="DL29" s="630">
        <v>1761827</v>
      </c>
      <c r="DM29" s="653"/>
      <c r="DN29" s="653"/>
      <c r="DO29" s="653"/>
      <c r="DP29" s="653"/>
      <c r="DQ29" s="653"/>
      <c r="DR29" s="653"/>
      <c r="DS29" s="653"/>
      <c r="DT29" s="653"/>
      <c r="DU29" s="653"/>
      <c r="DV29" s="654"/>
      <c r="DW29" s="626">
        <v>15.3</v>
      </c>
      <c r="DX29" s="651"/>
      <c r="DY29" s="651"/>
      <c r="DZ29" s="651"/>
      <c r="EA29" s="651"/>
      <c r="EB29" s="651"/>
      <c r="EC29" s="652"/>
    </row>
    <row r="30" spans="2:133" ht="11.25" customHeight="1" x14ac:dyDescent="0.2">
      <c r="B30" s="618" t="s">
        <v>293</v>
      </c>
      <c r="C30" s="619"/>
      <c r="D30" s="619"/>
      <c r="E30" s="619"/>
      <c r="F30" s="619"/>
      <c r="G30" s="619"/>
      <c r="H30" s="619"/>
      <c r="I30" s="619"/>
      <c r="J30" s="619"/>
      <c r="K30" s="619"/>
      <c r="L30" s="619"/>
      <c r="M30" s="619"/>
      <c r="N30" s="619"/>
      <c r="O30" s="619"/>
      <c r="P30" s="619"/>
      <c r="Q30" s="620"/>
      <c r="R30" s="621">
        <v>2428751</v>
      </c>
      <c r="S30" s="622"/>
      <c r="T30" s="622"/>
      <c r="U30" s="622"/>
      <c r="V30" s="622"/>
      <c r="W30" s="622"/>
      <c r="X30" s="622"/>
      <c r="Y30" s="623"/>
      <c r="Z30" s="624">
        <v>10.1</v>
      </c>
      <c r="AA30" s="624"/>
      <c r="AB30" s="624"/>
      <c r="AC30" s="624"/>
      <c r="AD30" s="625" t="s">
        <v>122</v>
      </c>
      <c r="AE30" s="625"/>
      <c r="AF30" s="625"/>
      <c r="AG30" s="625"/>
      <c r="AH30" s="625"/>
      <c r="AI30" s="625"/>
      <c r="AJ30" s="625"/>
      <c r="AK30" s="625"/>
      <c r="AL30" s="626" t="s">
        <v>122</v>
      </c>
      <c r="AM30" s="627"/>
      <c r="AN30" s="627"/>
      <c r="AO30" s="628"/>
      <c r="AP30" s="603" t="s">
        <v>211</v>
      </c>
      <c r="AQ30" s="604"/>
      <c r="AR30" s="604"/>
      <c r="AS30" s="604"/>
      <c r="AT30" s="604"/>
      <c r="AU30" s="604"/>
      <c r="AV30" s="604"/>
      <c r="AW30" s="604"/>
      <c r="AX30" s="604"/>
      <c r="AY30" s="604"/>
      <c r="AZ30" s="604"/>
      <c r="BA30" s="604"/>
      <c r="BB30" s="604"/>
      <c r="BC30" s="604"/>
      <c r="BD30" s="604"/>
      <c r="BE30" s="604"/>
      <c r="BF30" s="605"/>
      <c r="BG30" s="603" t="s">
        <v>294</v>
      </c>
      <c r="BH30" s="663"/>
      <c r="BI30" s="663"/>
      <c r="BJ30" s="663"/>
      <c r="BK30" s="663"/>
      <c r="BL30" s="663"/>
      <c r="BM30" s="663"/>
      <c r="BN30" s="663"/>
      <c r="BO30" s="663"/>
      <c r="BP30" s="663"/>
      <c r="BQ30" s="664"/>
      <c r="BR30" s="603" t="s">
        <v>295</v>
      </c>
      <c r="BS30" s="663"/>
      <c r="BT30" s="663"/>
      <c r="BU30" s="663"/>
      <c r="BV30" s="663"/>
      <c r="BW30" s="663"/>
      <c r="BX30" s="663"/>
      <c r="BY30" s="663"/>
      <c r="BZ30" s="663"/>
      <c r="CA30" s="663"/>
      <c r="CB30" s="664"/>
      <c r="CD30" s="659"/>
      <c r="CE30" s="660"/>
      <c r="CF30" s="618" t="s">
        <v>296</v>
      </c>
      <c r="CG30" s="619"/>
      <c r="CH30" s="619"/>
      <c r="CI30" s="619"/>
      <c r="CJ30" s="619"/>
      <c r="CK30" s="619"/>
      <c r="CL30" s="619"/>
      <c r="CM30" s="619"/>
      <c r="CN30" s="619"/>
      <c r="CO30" s="619"/>
      <c r="CP30" s="619"/>
      <c r="CQ30" s="620"/>
      <c r="CR30" s="621">
        <v>1686869</v>
      </c>
      <c r="CS30" s="622"/>
      <c r="CT30" s="622"/>
      <c r="CU30" s="622"/>
      <c r="CV30" s="622"/>
      <c r="CW30" s="622"/>
      <c r="CX30" s="622"/>
      <c r="CY30" s="623"/>
      <c r="CZ30" s="626">
        <v>7.2</v>
      </c>
      <c r="DA30" s="651"/>
      <c r="DB30" s="651"/>
      <c r="DC30" s="655"/>
      <c r="DD30" s="630">
        <v>1681871</v>
      </c>
      <c r="DE30" s="622"/>
      <c r="DF30" s="622"/>
      <c r="DG30" s="622"/>
      <c r="DH30" s="622"/>
      <c r="DI30" s="622"/>
      <c r="DJ30" s="622"/>
      <c r="DK30" s="623"/>
      <c r="DL30" s="630">
        <v>1681871</v>
      </c>
      <c r="DM30" s="622"/>
      <c r="DN30" s="622"/>
      <c r="DO30" s="622"/>
      <c r="DP30" s="622"/>
      <c r="DQ30" s="622"/>
      <c r="DR30" s="622"/>
      <c r="DS30" s="622"/>
      <c r="DT30" s="622"/>
      <c r="DU30" s="622"/>
      <c r="DV30" s="623"/>
      <c r="DW30" s="626">
        <v>14.6</v>
      </c>
      <c r="DX30" s="651"/>
      <c r="DY30" s="651"/>
      <c r="DZ30" s="651"/>
      <c r="EA30" s="651"/>
      <c r="EB30" s="651"/>
      <c r="EC30" s="652"/>
    </row>
    <row r="31" spans="2:133" ht="11.25" customHeight="1" x14ac:dyDescent="0.2">
      <c r="B31" s="634" t="s">
        <v>297</v>
      </c>
      <c r="C31" s="635"/>
      <c r="D31" s="635"/>
      <c r="E31" s="635"/>
      <c r="F31" s="635"/>
      <c r="G31" s="635"/>
      <c r="H31" s="635"/>
      <c r="I31" s="635"/>
      <c r="J31" s="635"/>
      <c r="K31" s="635"/>
      <c r="L31" s="635"/>
      <c r="M31" s="635"/>
      <c r="N31" s="635"/>
      <c r="O31" s="635"/>
      <c r="P31" s="635"/>
      <c r="Q31" s="636"/>
      <c r="R31" s="621" t="s">
        <v>122</v>
      </c>
      <c r="S31" s="622"/>
      <c r="T31" s="622"/>
      <c r="U31" s="622"/>
      <c r="V31" s="622"/>
      <c r="W31" s="622"/>
      <c r="X31" s="622"/>
      <c r="Y31" s="623"/>
      <c r="Z31" s="624" t="s">
        <v>122</v>
      </c>
      <c r="AA31" s="624"/>
      <c r="AB31" s="624"/>
      <c r="AC31" s="624"/>
      <c r="AD31" s="625" t="s">
        <v>122</v>
      </c>
      <c r="AE31" s="625"/>
      <c r="AF31" s="625"/>
      <c r="AG31" s="625"/>
      <c r="AH31" s="625"/>
      <c r="AI31" s="625"/>
      <c r="AJ31" s="625"/>
      <c r="AK31" s="625"/>
      <c r="AL31" s="626" t="s">
        <v>122</v>
      </c>
      <c r="AM31" s="627"/>
      <c r="AN31" s="627"/>
      <c r="AO31" s="628"/>
      <c r="AP31" s="667" t="s">
        <v>298</v>
      </c>
      <c r="AQ31" s="668"/>
      <c r="AR31" s="668"/>
      <c r="AS31" s="668"/>
      <c r="AT31" s="673" t="s">
        <v>299</v>
      </c>
      <c r="AU31" s="215"/>
      <c r="AV31" s="215"/>
      <c r="AW31" s="215"/>
      <c r="AX31" s="607" t="s">
        <v>177</v>
      </c>
      <c r="AY31" s="608"/>
      <c r="AZ31" s="608"/>
      <c r="BA31" s="608"/>
      <c r="BB31" s="608"/>
      <c r="BC31" s="608"/>
      <c r="BD31" s="608"/>
      <c r="BE31" s="608"/>
      <c r="BF31" s="609"/>
      <c r="BG31" s="677">
        <v>99.3</v>
      </c>
      <c r="BH31" s="665"/>
      <c r="BI31" s="665"/>
      <c r="BJ31" s="665"/>
      <c r="BK31" s="665"/>
      <c r="BL31" s="665"/>
      <c r="BM31" s="616">
        <v>98.1</v>
      </c>
      <c r="BN31" s="665"/>
      <c r="BO31" s="665"/>
      <c r="BP31" s="665"/>
      <c r="BQ31" s="666"/>
      <c r="BR31" s="677">
        <v>99.4</v>
      </c>
      <c r="BS31" s="665"/>
      <c r="BT31" s="665"/>
      <c r="BU31" s="665"/>
      <c r="BV31" s="665"/>
      <c r="BW31" s="665"/>
      <c r="BX31" s="616">
        <v>98.1</v>
      </c>
      <c r="BY31" s="665"/>
      <c r="BZ31" s="665"/>
      <c r="CA31" s="665"/>
      <c r="CB31" s="666"/>
      <c r="CD31" s="659"/>
      <c r="CE31" s="660"/>
      <c r="CF31" s="618" t="s">
        <v>300</v>
      </c>
      <c r="CG31" s="619"/>
      <c r="CH31" s="619"/>
      <c r="CI31" s="619"/>
      <c r="CJ31" s="619"/>
      <c r="CK31" s="619"/>
      <c r="CL31" s="619"/>
      <c r="CM31" s="619"/>
      <c r="CN31" s="619"/>
      <c r="CO31" s="619"/>
      <c r="CP31" s="619"/>
      <c r="CQ31" s="620"/>
      <c r="CR31" s="621">
        <v>80303</v>
      </c>
      <c r="CS31" s="653"/>
      <c r="CT31" s="653"/>
      <c r="CU31" s="653"/>
      <c r="CV31" s="653"/>
      <c r="CW31" s="653"/>
      <c r="CX31" s="653"/>
      <c r="CY31" s="654"/>
      <c r="CZ31" s="626">
        <v>0.3</v>
      </c>
      <c r="DA31" s="651"/>
      <c r="DB31" s="651"/>
      <c r="DC31" s="655"/>
      <c r="DD31" s="630">
        <v>79956</v>
      </c>
      <c r="DE31" s="653"/>
      <c r="DF31" s="653"/>
      <c r="DG31" s="653"/>
      <c r="DH31" s="653"/>
      <c r="DI31" s="653"/>
      <c r="DJ31" s="653"/>
      <c r="DK31" s="654"/>
      <c r="DL31" s="630">
        <v>79956</v>
      </c>
      <c r="DM31" s="653"/>
      <c r="DN31" s="653"/>
      <c r="DO31" s="653"/>
      <c r="DP31" s="653"/>
      <c r="DQ31" s="653"/>
      <c r="DR31" s="653"/>
      <c r="DS31" s="653"/>
      <c r="DT31" s="653"/>
      <c r="DU31" s="653"/>
      <c r="DV31" s="654"/>
      <c r="DW31" s="626">
        <v>0.7</v>
      </c>
      <c r="DX31" s="651"/>
      <c r="DY31" s="651"/>
      <c r="DZ31" s="651"/>
      <c r="EA31" s="651"/>
      <c r="EB31" s="651"/>
      <c r="EC31" s="652"/>
    </row>
    <row r="32" spans="2:133" ht="11.25" customHeight="1" x14ac:dyDescent="0.2">
      <c r="B32" s="618" t="s">
        <v>301</v>
      </c>
      <c r="C32" s="619"/>
      <c r="D32" s="619"/>
      <c r="E32" s="619"/>
      <c r="F32" s="619"/>
      <c r="G32" s="619"/>
      <c r="H32" s="619"/>
      <c r="I32" s="619"/>
      <c r="J32" s="619"/>
      <c r="K32" s="619"/>
      <c r="L32" s="619"/>
      <c r="M32" s="619"/>
      <c r="N32" s="619"/>
      <c r="O32" s="619"/>
      <c r="P32" s="619"/>
      <c r="Q32" s="620"/>
      <c r="R32" s="621">
        <v>930942</v>
      </c>
      <c r="S32" s="622"/>
      <c r="T32" s="622"/>
      <c r="U32" s="622"/>
      <c r="V32" s="622"/>
      <c r="W32" s="622"/>
      <c r="X32" s="622"/>
      <c r="Y32" s="623"/>
      <c r="Z32" s="624">
        <v>3.9</v>
      </c>
      <c r="AA32" s="624"/>
      <c r="AB32" s="624"/>
      <c r="AC32" s="624"/>
      <c r="AD32" s="625" t="s">
        <v>122</v>
      </c>
      <c r="AE32" s="625"/>
      <c r="AF32" s="625"/>
      <c r="AG32" s="625"/>
      <c r="AH32" s="625"/>
      <c r="AI32" s="625"/>
      <c r="AJ32" s="625"/>
      <c r="AK32" s="625"/>
      <c r="AL32" s="626" t="s">
        <v>122</v>
      </c>
      <c r="AM32" s="627"/>
      <c r="AN32" s="627"/>
      <c r="AO32" s="628"/>
      <c r="AP32" s="669"/>
      <c r="AQ32" s="670"/>
      <c r="AR32" s="670"/>
      <c r="AS32" s="670"/>
      <c r="AT32" s="674"/>
      <c r="AU32" s="211" t="s">
        <v>302</v>
      </c>
      <c r="AX32" s="618" t="s">
        <v>303</v>
      </c>
      <c r="AY32" s="619"/>
      <c r="AZ32" s="619"/>
      <c r="BA32" s="619"/>
      <c r="BB32" s="619"/>
      <c r="BC32" s="619"/>
      <c r="BD32" s="619"/>
      <c r="BE32" s="619"/>
      <c r="BF32" s="620"/>
      <c r="BG32" s="678">
        <v>99</v>
      </c>
      <c r="BH32" s="653"/>
      <c r="BI32" s="653"/>
      <c r="BJ32" s="653"/>
      <c r="BK32" s="653"/>
      <c r="BL32" s="653"/>
      <c r="BM32" s="627">
        <v>97.6</v>
      </c>
      <c r="BN32" s="653"/>
      <c r="BO32" s="653"/>
      <c r="BP32" s="653"/>
      <c r="BQ32" s="676"/>
      <c r="BR32" s="678">
        <v>99.1</v>
      </c>
      <c r="BS32" s="653"/>
      <c r="BT32" s="653"/>
      <c r="BU32" s="653"/>
      <c r="BV32" s="653"/>
      <c r="BW32" s="653"/>
      <c r="BX32" s="627">
        <v>97.8</v>
      </c>
      <c r="BY32" s="653"/>
      <c r="BZ32" s="653"/>
      <c r="CA32" s="653"/>
      <c r="CB32" s="676"/>
      <c r="CD32" s="661"/>
      <c r="CE32" s="662"/>
      <c r="CF32" s="618" t="s">
        <v>304</v>
      </c>
      <c r="CG32" s="619"/>
      <c r="CH32" s="619"/>
      <c r="CI32" s="619"/>
      <c r="CJ32" s="619"/>
      <c r="CK32" s="619"/>
      <c r="CL32" s="619"/>
      <c r="CM32" s="619"/>
      <c r="CN32" s="619"/>
      <c r="CO32" s="619"/>
      <c r="CP32" s="619"/>
      <c r="CQ32" s="620"/>
      <c r="CR32" s="621">
        <v>616</v>
      </c>
      <c r="CS32" s="622"/>
      <c r="CT32" s="622"/>
      <c r="CU32" s="622"/>
      <c r="CV32" s="622"/>
      <c r="CW32" s="622"/>
      <c r="CX32" s="622"/>
      <c r="CY32" s="623"/>
      <c r="CZ32" s="626">
        <v>0</v>
      </c>
      <c r="DA32" s="651"/>
      <c r="DB32" s="651"/>
      <c r="DC32" s="655"/>
      <c r="DD32" s="630">
        <v>616</v>
      </c>
      <c r="DE32" s="622"/>
      <c r="DF32" s="622"/>
      <c r="DG32" s="622"/>
      <c r="DH32" s="622"/>
      <c r="DI32" s="622"/>
      <c r="DJ32" s="622"/>
      <c r="DK32" s="623"/>
      <c r="DL32" s="630">
        <v>616</v>
      </c>
      <c r="DM32" s="622"/>
      <c r="DN32" s="622"/>
      <c r="DO32" s="622"/>
      <c r="DP32" s="622"/>
      <c r="DQ32" s="622"/>
      <c r="DR32" s="622"/>
      <c r="DS32" s="622"/>
      <c r="DT32" s="622"/>
      <c r="DU32" s="622"/>
      <c r="DV32" s="623"/>
      <c r="DW32" s="626">
        <v>0</v>
      </c>
      <c r="DX32" s="651"/>
      <c r="DY32" s="651"/>
      <c r="DZ32" s="651"/>
      <c r="EA32" s="651"/>
      <c r="EB32" s="651"/>
      <c r="EC32" s="652"/>
    </row>
    <row r="33" spans="2:133" ht="11.25" customHeight="1" x14ac:dyDescent="0.2">
      <c r="B33" s="618" t="s">
        <v>305</v>
      </c>
      <c r="C33" s="619"/>
      <c r="D33" s="619"/>
      <c r="E33" s="619"/>
      <c r="F33" s="619"/>
      <c r="G33" s="619"/>
      <c r="H33" s="619"/>
      <c r="I33" s="619"/>
      <c r="J33" s="619"/>
      <c r="K33" s="619"/>
      <c r="L33" s="619"/>
      <c r="M33" s="619"/>
      <c r="N33" s="619"/>
      <c r="O33" s="619"/>
      <c r="P33" s="619"/>
      <c r="Q33" s="620"/>
      <c r="R33" s="621">
        <v>102192</v>
      </c>
      <c r="S33" s="622"/>
      <c r="T33" s="622"/>
      <c r="U33" s="622"/>
      <c r="V33" s="622"/>
      <c r="W33" s="622"/>
      <c r="X33" s="622"/>
      <c r="Y33" s="623"/>
      <c r="Z33" s="624">
        <v>0.4</v>
      </c>
      <c r="AA33" s="624"/>
      <c r="AB33" s="624"/>
      <c r="AC33" s="624"/>
      <c r="AD33" s="625">
        <v>57710</v>
      </c>
      <c r="AE33" s="625"/>
      <c r="AF33" s="625"/>
      <c r="AG33" s="625"/>
      <c r="AH33" s="625"/>
      <c r="AI33" s="625"/>
      <c r="AJ33" s="625"/>
      <c r="AK33" s="625"/>
      <c r="AL33" s="626">
        <v>0.5</v>
      </c>
      <c r="AM33" s="627"/>
      <c r="AN33" s="627"/>
      <c r="AO33" s="628"/>
      <c r="AP33" s="671"/>
      <c r="AQ33" s="672"/>
      <c r="AR33" s="672"/>
      <c r="AS33" s="672"/>
      <c r="AT33" s="675"/>
      <c r="AU33" s="216"/>
      <c r="AV33" s="216"/>
      <c r="AW33" s="216"/>
      <c r="AX33" s="642" t="s">
        <v>306</v>
      </c>
      <c r="AY33" s="643"/>
      <c r="AZ33" s="643"/>
      <c r="BA33" s="643"/>
      <c r="BB33" s="643"/>
      <c r="BC33" s="643"/>
      <c r="BD33" s="643"/>
      <c r="BE33" s="643"/>
      <c r="BF33" s="644"/>
      <c r="BG33" s="679">
        <v>99.5</v>
      </c>
      <c r="BH33" s="680"/>
      <c r="BI33" s="680"/>
      <c r="BJ33" s="680"/>
      <c r="BK33" s="680"/>
      <c r="BL33" s="680"/>
      <c r="BM33" s="681">
        <v>98.3</v>
      </c>
      <c r="BN33" s="680"/>
      <c r="BO33" s="680"/>
      <c r="BP33" s="680"/>
      <c r="BQ33" s="682"/>
      <c r="BR33" s="679">
        <v>99.4</v>
      </c>
      <c r="BS33" s="680"/>
      <c r="BT33" s="680"/>
      <c r="BU33" s="680"/>
      <c r="BV33" s="680"/>
      <c r="BW33" s="680"/>
      <c r="BX33" s="681">
        <v>98.2</v>
      </c>
      <c r="BY33" s="680"/>
      <c r="BZ33" s="680"/>
      <c r="CA33" s="680"/>
      <c r="CB33" s="682"/>
      <c r="CD33" s="618" t="s">
        <v>307</v>
      </c>
      <c r="CE33" s="619"/>
      <c r="CF33" s="619"/>
      <c r="CG33" s="619"/>
      <c r="CH33" s="619"/>
      <c r="CI33" s="619"/>
      <c r="CJ33" s="619"/>
      <c r="CK33" s="619"/>
      <c r="CL33" s="619"/>
      <c r="CM33" s="619"/>
      <c r="CN33" s="619"/>
      <c r="CO33" s="619"/>
      <c r="CP33" s="619"/>
      <c r="CQ33" s="620"/>
      <c r="CR33" s="621">
        <v>9213157</v>
      </c>
      <c r="CS33" s="653"/>
      <c r="CT33" s="653"/>
      <c r="CU33" s="653"/>
      <c r="CV33" s="653"/>
      <c r="CW33" s="653"/>
      <c r="CX33" s="653"/>
      <c r="CY33" s="654"/>
      <c r="CZ33" s="626">
        <v>39.4</v>
      </c>
      <c r="DA33" s="651"/>
      <c r="DB33" s="651"/>
      <c r="DC33" s="655"/>
      <c r="DD33" s="630">
        <v>7472785</v>
      </c>
      <c r="DE33" s="653"/>
      <c r="DF33" s="653"/>
      <c r="DG33" s="653"/>
      <c r="DH33" s="653"/>
      <c r="DI33" s="653"/>
      <c r="DJ33" s="653"/>
      <c r="DK33" s="654"/>
      <c r="DL33" s="630">
        <v>5404690</v>
      </c>
      <c r="DM33" s="653"/>
      <c r="DN33" s="653"/>
      <c r="DO33" s="653"/>
      <c r="DP33" s="653"/>
      <c r="DQ33" s="653"/>
      <c r="DR33" s="653"/>
      <c r="DS33" s="653"/>
      <c r="DT33" s="653"/>
      <c r="DU33" s="653"/>
      <c r="DV33" s="654"/>
      <c r="DW33" s="626">
        <v>46.8</v>
      </c>
      <c r="DX33" s="651"/>
      <c r="DY33" s="651"/>
      <c r="DZ33" s="651"/>
      <c r="EA33" s="651"/>
      <c r="EB33" s="651"/>
      <c r="EC33" s="652"/>
    </row>
    <row r="34" spans="2:133" ht="11.25" customHeight="1" x14ac:dyDescent="0.2">
      <c r="B34" s="618" t="s">
        <v>308</v>
      </c>
      <c r="C34" s="619"/>
      <c r="D34" s="619"/>
      <c r="E34" s="619"/>
      <c r="F34" s="619"/>
      <c r="G34" s="619"/>
      <c r="H34" s="619"/>
      <c r="I34" s="619"/>
      <c r="J34" s="619"/>
      <c r="K34" s="619"/>
      <c r="L34" s="619"/>
      <c r="M34" s="619"/>
      <c r="N34" s="619"/>
      <c r="O34" s="619"/>
      <c r="P34" s="619"/>
      <c r="Q34" s="620"/>
      <c r="R34" s="621">
        <v>839800</v>
      </c>
      <c r="S34" s="622"/>
      <c r="T34" s="622"/>
      <c r="U34" s="622"/>
      <c r="V34" s="622"/>
      <c r="W34" s="622"/>
      <c r="X34" s="622"/>
      <c r="Y34" s="623"/>
      <c r="Z34" s="624">
        <v>3.5</v>
      </c>
      <c r="AA34" s="624"/>
      <c r="AB34" s="624"/>
      <c r="AC34" s="624"/>
      <c r="AD34" s="625" t="s">
        <v>122</v>
      </c>
      <c r="AE34" s="625"/>
      <c r="AF34" s="625"/>
      <c r="AG34" s="625"/>
      <c r="AH34" s="625"/>
      <c r="AI34" s="625"/>
      <c r="AJ34" s="625"/>
      <c r="AK34" s="625"/>
      <c r="AL34" s="626" t="s">
        <v>122</v>
      </c>
      <c r="AM34" s="627"/>
      <c r="AN34" s="627"/>
      <c r="AO34" s="628"/>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18" t="s">
        <v>309</v>
      </c>
      <c r="CE34" s="619"/>
      <c r="CF34" s="619"/>
      <c r="CG34" s="619"/>
      <c r="CH34" s="619"/>
      <c r="CI34" s="619"/>
      <c r="CJ34" s="619"/>
      <c r="CK34" s="619"/>
      <c r="CL34" s="619"/>
      <c r="CM34" s="619"/>
      <c r="CN34" s="619"/>
      <c r="CO34" s="619"/>
      <c r="CP34" s="619"/>
      <c r="CQ34" s="620"/>
      <c r="CR34" s="621">
        <v>3508792</v>
      </c>
      <c r="CS34" s="622"/>
      <c r="CT34" s="622"/>
      <c r="CU34" s="622"/>
      <c r="CV34" s="622"/>
      <c r="CW34" s="622"/>
      <c r="CX34" s="622"/>
      <c r="CY34" s="623"/>
      <c r="CZ34" s="626">
        <v>15</v>
      </c>
      <c r="DA34" s="651"/>
      <c r="DB34" s="651"/>
      <c r="DC34" s="655"/>
      <c r="DD34" s="630">
        <v>2770731</v>
      </c>
      <c r="DE34" s="622"/>
      <c r="DF34" s="622"/>
      <c r="DG34" s="622"/>
      <c r="DH34" s="622"/>
      <c r="DI34" s="622"/>
      <c r="DJ34" s="622"/>
      <c r="DK34" s="623"/>
      <c r="DL34" s="630">
        <v>2344550</v>
      </c>
      <c r="DM34" s="622"/>
      <c r="DN34" s="622"/>
      <c r="DO34" s="622"/>
      <c r="DP34" s="622"/>
      <c r="DQ34" s="622"/>
      <c r="DR34" s="622"/>
      <c r="DS34" s="622"/>
      <c r="DT34" s="622"/>
      <c r="DU34" s="622"/>
      <c r="DV34" s="623"/>
      <c r="DW34" s="626">
        <v>20.3</v>
      </c>
      <c r="DX34" s="651"/>
      <c r="DY34" s="651"/>
      <c r="DZ34" s="651"/>
      <c r="EA34" s="651"/>
      <c r="EB34" s="651"/>
      <c r="EC34" s="652"/>
    </row>
    <row r="35" spans="2:133" ht="11.25" customHeight="1" x14ac:dyDescent="0.2">
      <c r="B35" s="618" t="s">
        <v>310</v>
      </c>
      <c r="C35" s="619"/>
      <c r="D35" s="619"/>
      <c r="E35" s="619"/>
      <c r="F35" s="619"/>
      <c r="G35" s="619"/>
      <c r="H35" s="619"/>
      <c r="I35" s="619"/>
      <c r="J35" s="619"/>
      <c r="K35" s="619"/>
      <c r="L35" s="619"/>
      <c r="M35" s="619"/>
      <c r="N35" s="619"/>
      <c r="O35" s="619"/>
      <c r="P35" s="619"/>
      <c r="Q35" s="620"/>
      <c r="R35" s="621">
        <v>1202949</v>
      </c>
      <c r="S35" s="622"/>
      <c r="T35" s="622"/>
      <c r="U35" s="622"/>
      <c r="V35" s="622"/>
      <c r="W35" s="622"/>
      <c r="X35" s="622"/>
      <c r="Y35" s="623"/>
      <c r="Z35" s="624">
        <v>5</v>
      </c>
      <c r="AA35" s="624"/>
      <c r="AB35" s="624"/>
      <c r="AC35" s="624"/>
      <c r="AD35" s="625" t="s">
        <v>122</v>
      </c>
      <c r="AE35" s="625"/>
      <c r="AF35" s="625"/>
      <c r="AG35" s="625"/>
      <c r="AH35" s="625"/>
      <c r="AI35" s="625"/>
      <c r="AJ35" s="625"/>
      <c r="AK35" s="625"/>
      <c r="AL35" s="626" t="s">
        <v>122</v>
      </c>
      <c r="AM35" s="627"/>
      <c r="AN35" s="627"/>
      <c r="AO35" s="628"/>
      <c r="AP35" s="219"/>
      <c r="AQ35" s="603" t="s">
        <v>311</v>
      </c>
      <c r="AR35" s="604"/>
      <c r="AS35" s="604"/>
      <c r="AT35" s="604"/>
      <c r="AU35" s="604"/>
      <c r="AV35" s="604"/>
      <c r="AW35" s="604"/>
      <c r="AX35" s="604"/>
      <c r="AY35" s="604"/>
      <c r="AZ35" s="604"/>
      <c r="BA35" s="604"/>
      <c r="BB35" s="604"/>
      <c r="BC35" s="604"/>
      <c r="BD35" s="604"/>
      <c r="BE35" s="604"/>
      <c r="BF35" s="605"/>
      <c r="BG35" s="603" t="s">
        <v>312</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313</v>
      </c>
      <c r="CE35" s="619"/>
      <c r="CF35" s="619"/>
      <c r="CG35" s="619"/>
      <c r="CH35" s="619"/>
      <c r="CI35" s="619"/>
      <c r="CJ35" s="619"/>
      <c r="CK35" s="619"/>
      <c r="CL35" s="619"/>
      <c r="CM35" s="619"/>
      <c r="CN35" s="619"/>
      <c r="CO35" s="619"/>
      <c r="CP35" s="619"/>
      <c r="CQ35" s="620"/>
      <c r="CR35" s="621">
        <v>286859</v>
      </c>
      <c r="CS35" s="653"/>
      <c r="CT35" s="653"/>
      <c r="CU35" s="653"/>
      <c r="CV35" s="653"/>
      <c r="CW35" s="653"/>
      <c r="CX35" s="653"/>
      <c r="CY35" s="654"/>
      <c r="CZ35" s="626">
        <v>1.2</v>
      </c>
      <c r="DA35" s="651"/>
      <c r="DB35" s="651"/>
      <c r="DC35" s="655"/>
      <c r="DD35" s="630">
        <v>274305</v>
      </c>
      <c r="DE35" s="653"/>
      <c r="DF35" s="653"/>
      <c r="DG35" s="653"/>
      <c r="DH35" s="653"/>
      <c r="DI35" s="653"/>
      <c r="DJ35" s="653"/>
      <c r="DK35" s="654"/>
      <c r="DL35" s="630">
        <v>218218</v>
      </c>
      <c r="DM35" s="653"/>
      <c r="DN35" s="653"/>
      <c r="DO35" s="653"/>
      <c r="DP35" s="653"/>
      <c r="DQ35" s="653"/>
      <c r="DR35" s="653"/>
      <c r="DS35" s="653"/>
      <c r="DT35" s="653"/>
      <c r="DU35" s="653"/>
      <c r="DV35" s="654"/>
      <c r="DW35" s="626">
        <v>1.9</v>
      </c>
      <c r="DX35" s="651"/>
      <c r="DY35" s="651"/>
      <c r="DZ35" s="651"/>
      <c r="EA35" s="651"/>
      <c r="EB35" s="651"/>
      <c r="EC35" s="652"/>
    </row>
    <row r="36" spans="2:133" ht="11.25" customHeight="1" x14ac:dyDescent="0.2">
      <c r="B36" s="618" t="s">
        <v>314</v>
      </c>
      <c r="C36" s="619"/>
      <c r="D36" s="619"/>
      <c r="E36" s="619"/>
      <c r="F36" s="619"/>
      <c r="G36" s="619"/>
      <c r="H36" s="619"/>
      <c r="I36" s="619"/>
      <c r="J36" s="619"/>
      <c r="K36" s="619"/>
      <c r="L36" s="619"/>
      <c r="M36" s="619"/>
      <c r="N36" s="619"/>
      <c r="O36" s="619"/>
      <c r="P36" s="619"/>
      <c r="Q36" s="620"/>
      <c r="R36" s="621">
        <v>1263844</v>
      </c>
      <c r="S36" s="622"/>
      <c r="T36" s="622"/>
      <c r="U36" s="622"/>
      <c r="V36" s="622"/>
      <c r="W36" s="622"/>
      <c r="X36" s="622"/>
      <c r="Y36" s="623"/>
      <c r="Z36" s="624">
        <v>5.2</v>
      </c>
      <c r="AA36" s="624"/>
      <c r="AB36" s="624"/>
      <c r="AC36" s="624"/>
      <c r="AD36" s="625" t="s">
        <v>122</v>
      </c>
      <c r="AE36" s="625"/>
      <c r="AF36" s="625"/>
      <c r="AG36" s="625"/>
      <c r="AH36" s="625"/>
      <c r="AI36" s="625"/>
      <c r="AJ36" s="625"/>
      <c r="AK36" s="625"/>
      <c r="AL36" s="626" t="s">
        <v>122</v>
      </c>
      <c r="AM36" s="627"/>
      <c r="AN36" s="627"/>
      <c r="AO36" s="628"/>
      <c r="AP36" s="219"/>
      <c r="AQ36" s="687" t="s">
        <v>315</v>
      </c>
      <c r="AR36" s="688"/>
      <c r="AS36" s="688"/>
      <c r="AT36" s="688"/>
      <c r="AU36" s="688"/>
      <c r="AV36" s="688"/>
      <c r="AW36" s="688"/>
      <c r="AX36" s="688"/>
      <c r="AY36" s="689"/>
      <c r="AZ36" s="610">
        <v>2539962</v>
      </c>
      <c r="BA36" s="611"/>
      <c r="BB36" s="611"/>
      <c r="BC36" s="611"/>
      <c r="BD36" s="611"/>
      <c r="BE36" s="611"/>
      <c r="BF36" s="683"/>
      <c r="BG36" s="607" t="s">
        <v>316</v>
      </c>
      <c r="BH36" s="608"/>
      <c r="BI36" s="608"/>
      <c r="BJ36" s="608"/>
      <c r="BK36" s="608"/>
      <c r="BL36" s="608"/>
      <c r="BM36" s="608"/>
      <c r="BN36" s="608"/>
      <c r="BO36" s="608"/>
      <c r="BP36" s="608"/>
      <c r="BQ36" s="608"/>
      <c r="BR36" s="608"/>
      <c r="BS36" s="608"/>
      <c r="BT36" s="608"/>
      <c r="BU36" s="609"/>
      <c r="BV36" s="610">
        <v>55271</v>
      </c>
      <c r="BW36" s="611"/>
      <c r="BX36" s="611"/>
      <c r="BY36" s="611"/>
      <c r="BZ36" s="611"/>
      <c r="CA36" s="611"/>
      <c r="CB36" s="683"/>
      <c r="CD36" s="618" t="s">
        <v>317</v>
      </c>
      <c r="CE36" s="619"/>
      <c r="CF36" s="619"/>
      <c r="CG36" s="619"/>
      <c r="CH36" s="619"/>
      <c r="CI36" s="619"/>
      <c r="CJ36" s="619"/>
      <c r="CK36" s="619"/>
      <c r="CL36" s="619"/>
      <c r="CM36" s="619"/>
      <c r="CN36" s="619"/>
      <c r="CO36" s="619"/>
      <c r="CP36" s="619"/>
      <c r="CQ36" s="620"/>
      <c r="CR36" s="621">
        <v>2880472</v>
      </c>
      <c r="CS36" s="622"/>
      <c r="CT36" s="622"/>
      <c r="CU36" s="622"/>
      <c r="CV36" s="622"/>
      <c r="CW36" s="622"/>
      <c r="CX36" s="622"/>
      <c r="CY36" s="623"/>
      <c r="CZ36" s="626">
        <v>12.3</v>
      </c>
      <c r="DA36" s="651"/>
      <c r="DB36" s="651"/>
      <c r="DC36" s="655"/>
      <c r="DD36" s="630">
        <v>2488071</v>
      </c>
      <c r="DE36" s="622"/>
      <c r="DF36" s="622"/>
      <c r="DG36" s="622"/>
      <c r="DH36" s="622"/>
      <c r="DI36" s="622"/>
      <c r="DJ36" s="622"/>
      <c r="DK36" s="623"/>
      <c r="DL36" s="630">
        <v>1403632</v>
      </c>
      <c r="DM36" s="622"/>
      <c r="DN36" s="622"/>
      <c r="DO36" s="622"/>
      <c r="DP36" s="622"/>
      <c r="DQ36" s="622"/>
      <c r="DR36" s="622"/>
      <c r="DS36" s="622"/>
      <c r="DT36" s="622"/>
      <c r="DU36" s="622"/>
      <c r="DV36" s="623"/>
      <c r="DW36" s="626">
        <v>12.2</v>
      </c>
      <c r="DX36" s="651"/>
      <c r="DY36" s="651"/>
      <c r="DZ36" s="651"/>
      <c r="EA36" s="651"/>
      <c r="EB36" s="651"/>
      <c r="EC36" s="652"/>
    </row>
    <row r="37" spans="2:133" ht="11.25" customHeight="1" x14ac:dyDescent="0.2">
      <c r="B37" s="618" t="s">
        <v>318</v>
      </c>
      <c r="C37" s="619"/>
      <c r="D37" s="619"/>
      <c r="E37" s="619"/>
      <c r="F37" s="619"/>
      <c r="G37" s="619"/>
      <c r="H37" s="619"/>
      <c r="I37" s="619"/>
      <c r="J37" s="619"/>
      <c r="K37" s="619"/>
      <c r="L37" s="619"/>
      <c r="M37" s="619"/>
      <c r="N37" s="619"/>
      <c r="O37" s="619"/>
      <c r="P37" s="619"/>
      <c r="Q37" s="620"/>
      <c r="R37" s="621">
        <v>337858</v>
      </c>
      <c r="S37" s="622"/>
      <c r="T37" s="622"/>
      <c r="U37" s="622"/>
      <c r="V37" s="622"/>
      <c r="W37" s="622"/>
      <c r="X37" s="622"/>
      <c r="Y37" s="623"/>
      <c r="Z37" s="624">
        <v>1.4</v>
      </c>
      <c r="AA37" s="624"/>
      <c r="AB37" s="624"/>
      <c r="AC37" s="624"/>
      <c r="AD37" s="625">
        <v>82</v>
      </c>
      <c r="AE37" s="625"/>
      <c r="AF37" s="625"/>
      <c r="AG37" s="625"/>
      <c r="AH37" s="625"/>
      <c r="AI37" s="625"/>
      <c r="AJ37" s="625"/>
      <c r="AK37" s="625"/>
      <c r="AL37" s="626">
        <v>0</v>
      </c>
      <c r="AM37" s="627"/>
      <c r="AN37" s="627"/>
      <c r="AO37" s="628"/>
      <c r="AQ37" s="684" t="s">
        <v>319</v>
      </c>
      <c r="AR37" s="685"/>
      <c r="AS37" s="685"/>
      <c r="AT37" s="685"/>
      <c r="AU37" s="685"/>
      <c r="AV37" s="685"/>
      <c r="AW37" s="685"/>
      <c r="AX37" s="685"/>
      <c r="AY37" s="686"/>
      <c r="AZ37" s="621">
        <v>738610</v>
      </c>
      <c r="BA37" s="622"/>
      <c r="BB37" s="622"/>
      <c r="BC37" s="622"/>
      <c r="BD37" s="653"/>
      <c r="BE37" s="653"/>
      <c r="BF37" s="676"/>
      <c r="BG37" s="618" t="s">
        <v>320</v>
      </c>
      <c r="BH37" s="619"/>
      <c r="BI37" s="619"/>
      <c r="BJ37" s="619"/>
      <c r="BK37" s="619"/>
      <c r="BL37" s="619"/>
      <c r="BM37" s="619"/>
      <c r="BN37" s="619"/>
      <c r="BO37" s="619"/>
      <c r="BP37" s="619"/>
      <c r="BQ37" s="619"/>
      <c r="BR37" s="619"/>
      <c r="BS37" s="619"/>
      <c r="BT37" s="619"/>
      <c r="BU37" s="620"/>
      <c r="BV37" s="621">
        <v>33755</v>
      </c>
      <c r="BW37" s="622"/>
      <c r="BX37" s="622"/>
      <c r="BY37" s="622"/>
      <c r="BZ37" s="622"/>
      <c r="CA37" s="622"/>
      <c r="CB37" s="631"/>
      <c r="CD37" s="618" t="s">
        <v>321</v>
      </c>
      <c r="CE37" s="619"/>
      <c r="CF37" s="619"/>
      <c r="CG37" s="619"/>
      <c r="CH37" s="619"/>
      <c r="CI37" s="619"/>
      <c r="CJ37" s="619"/>
      <c r="CK37" s="619"/>
      <c r="CL37" s="619"/>
      <c r="CM37" s="619"/>
      <c r="CN37" s="619"/>
      <c r="CO37" s="619"/>
      <c r="CP37" s="619"/>
      <c r="CQ37" s="620"/>
      <c r="CR37" s="621">
        <v>386490</v>
      </c>
      <c r="CS37" s="653"/>
      <c r="CT37" s="653"/>
      <c r="CU37" s="653"/>
      <c r="CV37" s="653"/>
      <c r="CW37" s="653"/>
      <c r="CX37" s="653"/>
      <c r="CY37" s="654"/>
      <c r="CZ37" s="626">
        <v>1.7</v>
      </c>
      <c r="DA37" s="651"/>
      <c r="DB37" s="651"/>
      <c r="DC37" s="655"/>
      <c r="DD37" s="630">
        <v>384651</v>
      </c>
      <c r="DE37" s="653"/>
      <c r="DF37" s="653"/>
      <c r="DG37" s="653"/>
      <c r="DH37" s="653"/>
      <c r="DI37" s="653"/>
      <c r="DJ37" s="653"/>
      <c r="DK37" s="654"/>
      <c r="DL37" s="630">
        <v>303791</v>
      </c>
      <c r="DM37" s="653"/>
      <c r="DN37" s="653"/>
      <c r="DO37" s="653"/>
      <c r="DP37" s="653"/>
      <c r="DQ37" s="653"/>
      <c r="DR37" s="653"/>
      <c r="DS37" s="653"/>
      <c r="DT37" s="653"/>
      <c r="DU37" s="653"/>
      <c r="DV37" s="654"/>
      <c r="DW37" s="626">
        <v>2.6</v>
      </c>
      <c r="DX37" s="651"/>
      <c r="DY37" s="651"/>
      <c r="DZ37" s="651"/>
      <c r="EA37" s="651"/>
      <c r="EB37" s="651"/>
      <c r="EC37" s="652"/>
    </row>
    <row r="38" spans="2:133" ht="11.25" customHeight="1" x14ac:dyDescent="0.2">
      <c r="B38" s="618" t="s">
        <v>322</v>
      </c>
      <c r="C38" s="619"/>
      <c r="D38" s="619"/>
      <c r="E38" s="619"/>
      <c r="F38" s="619"/>
      <c r="G38" s="619"/>
      <c r="H38" s="619"/>
      <c r="I38" s="619"/>
      <c r="J38" s="619"/>
      <c r="K38" s="619"/>
      <c r="L38" s="619"/>
      <c r="M38" s="619"/>
      <c r="N38" s="619"/>
      <c r="O38" s="619"/>
      <c r="P38" s="619"/>
      <c r="Q38" s="620"/>
      <c r="R38" s="621">
        <v>5136132</v>
      </c>
      <c r="S38" s="622"/>
      <c r="T38" s="622"/>
      <c r="U38" s="622"/>
      <c r="V38" s="622"/>
      <c r="W38" s="622"/>
      <c r="X38" s="622"/>
      <c r="Y38" s="623"/>
      <c r="Z38" s="624">
        <v>21.3</v>
      </c>
      <c r="AA38" s="624"/>
      <c r="AB38" s="624"/>
      <c r="AC38" s="624"/>
      <c r="AD38" s="625" t="s">
        <v>122</v>
      </c>
      <c r="AE38" s="625"/>
      <c r="AF38" s="625"/>
      <c r="AG38" s="625"/>
      <c r="AH38" s="625"/>
      <c r="AI38" s="625"/>
      <c r="AJ38" s="625"/>
      <c r="AK38" s="625"/>
      <c r="AL38" s="626" t="s">
        <v>122</v>
      </c>
      <c r="AM38" s="627"/>
      <c r="AN38" s="627"/>
      <c r="AO38" s="628"/>
      <c r="AQ38" s="684" t="s">
        <v>323</v>
      </c>
      <c r="AR38" s="685"/>
      <c r="AS38" s="685"/>
      <c r="AT38" s="685"/>
      <c r="AU38" s="685"/>
      <c r="AV38" s="685"/>
      <c r="AW38" s="685"/>
      <c r="AX38" s="685"/>
      <c r="AY38" s="686"/>
      <c r="AZ38" s="621">
        <v>272022</v>
      </c>
      <c r="BA38" s="622"/>
      <c r="BB38" s="622"/>
      <c r="BC38" s="622"/>
      <c r="BD38" s="653"/>
      <c r="BE38" s="653"/>
      <c r="BF38" s="676"/>
      <c r="BG38" s="618" t="s">
        <v>324</v>
      </c>
      <c r="BH38" s="619"/>
      <c r="BI38" s="619"/>
      <c r="BJ38" s="619"/>
      <c r="BK38" s="619"/>
      <c r="BL38" s="619"/>
      <c r="BM38" s="619"/>
      <c r="BN38" s="619"/>
      <c r="BO38" s="619"/>
      <c r="BP38" s="619"/>
      <c r="BQ38" s="619"/>
      <c r="BR38" s="619"/>
      <c r="BS38" s="619"/>
      <c r="BT38" s="619"/>
      <c r="BU38" s="620"/>
      <c r="BV38" s="621">
        <v>3905</v>
      </c>
      <c r="BW38" s="622"/>
      <c r="BX38" s="622"/>
      <c r="BY38" s="622"/>
      <c r="BZ38" s="622"/>
      <c r="CA38" s="622"/>
      <c r="CB38" s="631"/>
      <c r="CD38" s="618" t="s">
        <v>325</v>
      </c>
      <c r="CE38" s="619"/>
      <c r="CF38" s="619"/>
      <c r="CG38" s="619"/>
      <c r="CH38" s="619"/>
      <c r="CI38" s="619"/>
      <c r="CJ38" s="619"/>
      <c r="CK38" s="619"/>
      <c r="CL38" s="619"/>
      <c r="CM38" s="619"/>
      <c r="CN38" s="619"/>
      <c r="CO38" s="619"/>
      <c r="CP38" s="619"/>
      <c r="CQ38" s="620"/>
      <c r="CR38" s="621">
        <v>1981731</v>
      </c>
      <c r="CS38" s="622"/>
      <c r="CT38" s="622"/>
      <c r="CU38" s="622"/>
      <c r="CV38" s="622"/>
      <c r="CW38" s="622"/>
      <c r="CX38" s="622"/>
      <c r="CY38" s="623"/>
      <c r="CZ38" s="626">
        <v>8.5</v>
      </c>
      <c r="DA38" s="651"/>
      <c r="DB38" s="651"/>
      <c r="DC38" s="655"/>
      <c r="DD38" s="630">
        <v>1767507</v>
      </c>
      <c r="DE38" s="622"/>
      <c r="DF38" s="622"/>
      <c r="DG38" s="622"/>
      <c r="DH38" s="622"/>
      <c r="DI38" s="622"/>
      <c r="DJ38" s="622"/>
      <c r="DK38" s="623"/>
      <c r="DL38" s="630">
        <v>1438290</v>
      </c>
      <c r="DM38" s="622"/>
      <c r="DN38" s="622"/>
      <c r="DO38" s="622"/>
      <c r="DP38" s="622"/>
      <c r="DQ38" s="622"/>
      <c r="DR38" s="622"/>
      <c r="DS38" s="622"/>
      <c r="DT38" s="622"/>
      <c r="DU38" s="622"/>
      <c r="DV38" s="623"/>
      <c r="DW38" s="626">
        <v>12.5</v>
      </c>
      <c r="DX38" s="651"/>
      <c r="DY38" s="651"/>
      <c r="DZ38" s="651"/>
      <c r="EA38" s="651"/>
      <c r="EB38" s="651"/>
      <c r="EC38" s="652"/>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4" t="s">
        <v>327</v>
      </c>
      <c r="AR39" s="685"/>
      <c r="AS39" s="685"/>
      <c r="AT39" s="685"/>
      <c r="AU39" s="685"/>
      <c r="AV39" s="685"/>
      <c r="AW39" s="685"/>
      <c r="AX39" s="685"/>
      <c r="AY39" s="686"/>
      <c r="AZ39" s="621">
        <v>145670</v>
      </c>
      <c r="BA39" s="622"/>
      <c r="BB39" s="622"/>
      <c r="BC39" s="622"/>
      <c r="BD39" s="653"/>
      <c r="BE39" s="653"/>
      <c r="BF39" s="676"/>
      <c r="BG39" s="618" t="s">
        <v>328</v>
      </c>
      <c r="BH39" s="619"/>
      <c r="BI39" s="619"/>
      <c r="BJ39" s="619"/>
      <c r="BK39" s="619"/>
      <c r="BL39" s="619"/>
      <c r="BM39" s="619"/>
      <c r="BN39" s="619"/>
      <c r="BO39" s="619"/>
      <c r="BP39" s="619"/>
      <c r="BQ39" s="619"/>
      <c r="BR39" s="619"/>
      <c r="BS39" s="619"/>
      <c r="BT39" s="619"/>
      <c r="BU39" s="620"/>
      <c r="BV39" s="621">
        <v>6106</v>
      </c>
      <c r="BW39" s="622"/>
      <c r="BX39" s="622"/>
      <c r="BY39" s="622"/>
      <c r="BZ39" s="622"/>
      <c r="CA39" s="622"/>
      <c r="CB39" s="631"/>
      <c r="CD39" s="618" t="s">
        <v>329</v>
      </c>
      <c r="CE39" s="619"/>
      <c r="CF39" s="619"/>
      <c r="CG39" s="619"/>
      <c r="CH39" s="619"/>
      <c r="CI39" s="619"/>
      <c r="CJ39" s="619"/>
      <c r="CK39" s="619"/>
      <c r="CL39" s="619"/>
      <c r="CM39" s="619"/>
      <c r="CN39" s="619"/>
      <c r="CO39" s="619"/>
      <c r="CP39" s="619"/>
      <c r="CQ39" s="620"/>
      <c r="CR39" s="621">
        <v>532303</v>
      </c>
      <c r="CS39" s="653"/>
      <c r="CT39" s="653"/>
      <c r="CU39" s="653"/>
      <c r="CV39" s="653"/>
      <c r="CW39" s="653"/>
      <c r="CX39" s="653"/>
      <c r="CY39" s="654"/>
      <c r="CZ39" s="626">
        <v>2.2999999999999998</v>
      </c>
      <c r="DA39" s="651"/>
      <c r="DB39" s="651"/>
      <c r="DC39" s="655"/>
      <c r="DD39" s="630">
        <v>172171</v>
      </c>
      <c r="DE39" s="653"/>
      <c r="DF39" s="653"/>
      <c r="DG39" s="653"/>
      <c r="DH39" s="653"/>
      <c r="DI39" s="653"/>
      <c r="DJ39" s="653"/>
      <c r="DK39" s="654"/>
      <c r="DL39" s="630" t="s">
        <v>122</v>
      </c>
      <c r="DM39" s="653"/>
      <c r="DN39" s="653"/>
      <c r="DO39" s="653"/>
      <c r="DP39" s="653"/>
      <c r="DQ39" s="653"/>
      <c r="DR39" s="653"/>
      <c r="DS39" s="653"/>
      <c r="DT39" s="653"/>
      <c r="DU39" s="653"/>
      <c r="DV39" s="654"/>
      <c r="DW39" s="626" t="s">
        <v>122</v>
      </c>
      <c r="DX39" s="651"/>
      <c r="DY39" s="651"/>
      <c r="DZ39" s="651"/>
      <c r="EA39" s="651"/>
      <c r="EB39" s="651"/>
      <c r="EC39" s="652"/>
    </row>
    <row r="40" spans="2:133" ht="11.25" customHeight="1" x14ac:dyDescent="0.2">
      <c r="B40" s="618" t="s">
        <v>330</v>
      </c>
      <c r="C40" s="619"/>
      <c r="D40" s="619"/>
      <c r="E40" s="619"/>
      <c r="F40" s="619"/>
      <c r="G40" s="619"/>
      <c r="H40" s="619"/>
      <c r="I40" s="619"/>
      <c r="J40" s="619"/>
      <c r="K40" s="619"/>
      <c r="L40" s="619"/>
      <c r="M40" s="619"/>
      <c r="N40" s="619"/>
      <c r="O40" s="619"/>
      <c r="P40" s="619"/>
      <c r="Q40" s="620"/>
      <c r="R40" s="621">
        <v>89132</v>
      </c>
      <c r="S40" s="622"/>
      <c r="T40" s="622"/>
      <c r="U40" s="622"/>
      <c r="V40" s="622"/>
      <c r="W40" s="622"/>
      <c r="X40" s="622"/>
      <c r="Y40" s="623"/>
      <c r="Z40" s="624">
        <v>0.4</v>
      </c>
      <c r="AA40" s="624"/>
      <c r="AB40" s="624"/>
      <c r="AC40" s="624"/>
      <c r="AD40" s="625" t="s">
        <v>122</v>
      </c>
      <c r="AE40" s="625"/>
      <c r="AF40" s="625"/>
      <c r="AG40" s="625"/>
      <c r="AH40" s="625"/>
      <c r="AI40" s="625"/>
      <c r="AJ40" s="625"/>
      <c r="AK40" s="625"/>
      <c r="AL40" s="626" t="s">
        <v>122</v>
      </c>
      <c r="AM40" s="627"/>
      <c r="AN40" s="627"/>
      <c r="AO40" s="628"/>
      <c r="AQ40" s="684" t="s">
        <v>331</v>
      </c>
      <c r="AR40" s="685"/>
      <c r="AS40" s="685"/>
      <c r="AT40" s="685"/>
      <c r="AU40" s="685"/>
      <c r="AV40" s="685"/>
      <c r="AW40" s="685"/>
      <c r="AX40" s="685"/>
      <c r="AY40" s="686"/>
      <c r="AZ40" s="621">
        <v>640</v>
      </c>
      <c r="BA40" s="622"/>
      <c r="BB40" s="622"/>
      <c r="BC40" s="622"/>
      <c r="BD40" s="653"/>
      <c r="BE40" s="653"/>
      <c r="BF40" s="676"/>
      <c r="BG40" s="669" t="s">
        <v>332</v>
      </c>
      <c r="BH40" s="670"/>
      <c r="BI40" s="670"/>
      <c r="BJ40" s="670"/>
      <c r="BK40" s="670"/>
      <c r="BL40" s="220"/>
      <c r="BM40" s="619" t="s">
        <v>333</v>
      </c>
      <c r="BN40" s="619"/>
      <c r="BO40" s="619"/>
      <c r="BP40" s="619"/>
      <c r="BQ40" s="619"/>
      <c r="BR40" s="619"/>
      <c r="BS40" s="619"/>
      <c r="BT40" s="619"/>
      <c r="BU40" s="620"/>
      <c r="BV40" s="621">
        <v>100</v>
      </c>
      <c r="BW40" s="622"/>
      <c r="BX40" s="622"/>
      <c r="BY40" s="622"/>
      <c r="BZ40" s="622"/>
      <c r="CA40" s="622"/>
      <c r="CB40" s="631"/>
      <c r="CD40" s="618" t="s">
        <v>334</v>
      </c>
      <c r="CE40" s="619"/>
      <c r="CF40" s="619"/>
      <c r="CG40" s="619"/>
      <c r="CH40" s="619"/>
      <c r="CI40" s="619"/>
      <c r="CJ40" s="619"/>
      <c r="CK40" s="619"/>
      <c r="CL40" s="619"/>
      <c r="CM40" s="619"/>
      <c r="CN40" s="619"/>
      <c r="CO40" s="619"/>
      <c r="CP40" s="619"/>
      <c r="CQ40" s="620"/>
      <c r="CR40" s="621">
        <v>23000</v>
      </c>
      <c r="CS40" s="622"/>
      <c r="CT40" s="622"/>
      <c r="CU40" s="622"/>
      <c r="CV40" s="622"/>
      <c r="CW40" s="622"/>
      <c r="CX40" s="622"/>
      <c r="CY40" s="623"/>
      <c r="CZ40" s="626">
        <v>0.1</v>
      </c>
      <c r="DA40" s="651"/>
      <c r="DB40" s="651"/>
      <c r="DC40" s="655"/>
      <c r="DD40" s="630" t="s">
        <v>122</v>
      </c>
      <c r="DE40" s="622"/>
      <c r="DF40" s="622"/>
      <c r="DG40" s="622"/>
      <c r="DH40" s="622"/>
      <c r="DI40" s="622"/>
      <c r="DJ40" s="622"/>
      <c r="DK40" s="623"/>
      <c r="DL40" s="630" t="s">
        <v>122</v>
      </c>
      <c r="DM40" s="622"/>
      <c r="DN40" s="622"/>
      <c r="DO40" s="622"/>
      <c r="DP40" s="622"/>
      <c r="DQ40" s="622"/>
      <c r="DR40" s="622"/>
      <c r="DS40" s="622"/>
      <c r="DT40" s="622"/>
      <c r="DU40" s="622"/>
      <c r="DV40" s="623"/>
      <c r="DW40" s="626" t="s">
        <v>122</v>
      </c>
      <c r="DX40" s="651"/>
      <c r="DY40" s="651"/>
      <c r="DZ40" s="651"/>
      <c r="EA40" s="651"/>
      <c r="EB40" s="651"/>
      <c r="EC40" s="652"/>
    </row>
    <row r="41" spans="2:133" ht="11.25" customHeight="1" x14ac:dyDescent="0.2">
      <c r="B41" s="642" t="s">
        <v>335</v>
      </c>
      <c r="C41" s="643"/>
      <c r="D41" s="643"/>
      <c r="E41" s="643"/>
      <c r="F41" s="643"/>
      <c r="G41" s="643"/>
      <c r="H41" s="643"/>
      <c r="I41" s="643"/>
      <c r="J41" s="643"/>
      <c r="K41" s="643"/>
      <c r="L41" s="643"/>
      <c r="M41" s="643"/>
      <c r="N41" s="643"/>
      <c r="O41" s="643"/>
      <c r="P41" s="643"/>
      <c r="Q41" s="644"/>
      <c r="R41" s="693">
        <v>24142809</v>
      </c>
      <c r="S41" s="694"/>
      <c r="T41" s="694"/>
      <c r="U41" s="694"/>
      <c r="V41" s="694"/>
      <c r="W41" s="694"/>
      <c r="X41" s="694"/>
      <c r="Y41" s="698"/>
      <c r="Z41" s="699">
        <v>100</v>
      </c>
      <c r="AA41" s="699"/>
      <c r="AB41" s="699"/>
      <c r="AC41" s="699"/>
      <c r="AD41" s="700">
        <v>11453483</v>
      </c>
      <c r="AE41" s="700"/>
      <c r="AF41" s="700"/>
      <c r="AG41" s="700"/>
      <c r="AH41" s="700"/>
      <c r="AI41" s="700"/>
      <c r="AJ41" s="700"/>
      <c r="AK41" s="700"/>
      <c r="AL41" s="701">
        <v>100</v>
      </c>
      <c r="AM41" s="681"/>
      <c r="AN41" s="681"/>
      <c r="AO41" s="702"/>
      <c r="AQ41" s="684" t="s">
        <v>336</v>
      </c>
      <c r="AR41" s="685"/>
      <c r="AS41" s="685"/>
      <c r="AT41" s="685"/>
      <c r="AU41" s="685"/>
      <c r="AV41" s="685"/>
      <c r="AW41" s="685"/>
      <c r="AX41" s="685"/>
      <c r="AY41" s="686"/>
      <c r="AZ41" s="621">
        <v>344542</v>
      </c>
      <c r="BA41" s="622"/>
      <c r="BB41" s="622"/>
      <c r="BC41" s="622"/>
      <c r="BD41" s="653"/>
      <c r="BE41" s="653"/>
      <c r="BF41" s="676"/>
      <c r="BG41" s="669"/>
      <c r="BH41" s="670"/>
      <c r="BI41" s="670"/>
      <c r="BJ41" s="670"/>
      <c r="BK41" s="670"/>
      <c r="BL41" s="220"/>
      <c r="BM41" s="619" t="s">
        <v>337</v>
      </c>
      <c r="BN41" s="619"/>
      <c r="BO41" s="619"/>
      <c r="BP41" s="619"/>
      <c r="BQ41" s="619"/>
      <c r="BR41" s="619"/>
      <c r="BS41" s="619"/>
      <c r="BT41" s="619"/>
      <c r="BU41" s="620"/>
      <c r="BV41" s="621" t="s">
        <v>122</v>
      </c>
      <c r="BW41" s="622"/>
      <c r="BX41" s="622"/>
      <c r="BY41" s="622"/>
      <c r="BZ41" s="622"/>
      <c r="CA41" s="622"/>
      <c r="CB41" s="631"/>
      <c r="CD41" s="618" t="s">
        <v>338</v>
      </c>
      <c r="CE41" s="619"/>
      <c r="CF41" s="619"/>
      <c r="CG41" s="619"/>
      <c r="CH41" s="619"/>
      <c r="CI41" s="619"/>
      <c r="CJ41" s="619"/>
      <c r="CK41" s="619"/>
      <c r="CL41" s="619"/>
      <c r="CM41" s="619"/>
      <c r="CN41" s="619"/>
      <c r="CO41" s="619"/>
      <c r="CP41" s="619"/>
      <c r="CQ41" s="620"/>
      <c r="CR41" s="621" t="s">
        <v>122</v>
      </c>
      <c r="CS41" s="653"/>
      <c r="CT41" s="653"/>
      <c r="CU41" s="653"/>
      <c r="CV41" s="653"/>
      <c r="CW41" s="653"/>
      <c r="CX41" s="653"/>
      <c r="CY41" s="654"/>
      <c r="CZ41" s="626" t="s">
        <v>122</v>
      </c>
      <c r="DA41" s="651"/>
      <c r="DB41" s="651"/>
      <c r="DC41" s="655"/>
      <c r="DD41" s="630" t="s">
        <v>122</v>
      </c>
      <c r="DE41" s="653"/>
      <c r="DF41" s="653"/>
      <c r="DG41" s="653"/>
      <c r="DH41" s="653"/>
      <c r="DI41" s="653"/>
      <c r="DJ41" s="653"/>
      <c r="DK41" s="654"/>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2">
      <c r="AQ42" s="690" t="s">
        <v>339</v>
      </c>
      <c r="AR42" s="691"/>
      <c r="AS42" s="691"/>
      <c r="AT42" s="691"/>
      <c r="AU42" s="691"/>
      <c r="AV42" s="691"/>
      <c r="AW42" s="691"/>
      <c r="AX42" s="691"/>
      <c r="AY42" s="692"/>
      <c r="AZ42" s="693">
        <v>1038478</v>
      </c>
      <c r="BA42" s="694"/>
      <c r="BB42" s="694"/>
      <c r="BC42" s="694"/>
      <c r="BD42" s="680"/>
      <c r="BE42" s="680"/>
      <c r="BF42" s="682"/>
      <c r="BG42" s="671"/>
      <c r="BH42" s="672"/>
      <c r="BI42" s="672"/>
      <c r="BJ42" s="672"/>
      <c r="BK42" s="672"/>
      <c r="BL42" s="221"/>
      <c r="BM42" s="643" t="s">
        <v>340</v>
      </c>
      <c r="BN42" s="643"/>
      <c r="BO42" s="643"/>
      <c r="BP42" s="643"/>
      <c r="BQ42" s="643"/>
      <c r="BR42" s="643"/>
      <c r="BS42" s="643"/>
      <c r="BT42" s="643"/>
      <c r="BU42" s="644"/>
      <c r="BV42" s="693">
        <v>402</v>
      </c>
      <c r="BW42" s="694"/>
      <c r="BX42" s="694"/>
      <c r="BY42" s="694"/>
      <c r="BZ42" s="694"/>
      <c r="CA42" s="694"/>
      <c r="CB42" s="703"/>
      <c r="CD42" s="618" t="s">
        <v>341</v>
      </c>
      <c r="CE42" s="619"/>
      <c r="CF42" s="619"/>
      <c r="CG42" s="619"/>
      <c r="CH42" s="619"/>
      <c r="CI42" s="619"/>
      <c r="CJ42" s="619"/>
      <c r="CK42" s="619"/>
      <c r="CL42" s="619"/>
      <c r="CM42" s="619"/>
      <c r="CN42" s="619"/>
      <c r="CO42" s="619"/>
      <c r="CP42" s="619"/>
      <c r="CQ42" s="620"/>
      <c r="CR42" s="621">
        <v>7200197</v>
      </c>
      <c r="CS42" s="653"/>
      <c r="CT42" s="653"/>
      <c r="CU42" s="653"/>
      <c r="CV42" s="653"/>
      <c r="CW42" s="653"/>
      <c r="CX42" s="653"/>
      <c r="CY42" s="654"/>
      <c r="CZ42" s="626">
        <v>30.8</v>
      </c>
      <c r="DA42" s="651"/>
      <c r="DB42" s="651"/>
      <c r="DC42" s="655"/>
      <c r="DD42" s="630">
        <v>567012</v>
      </c>
      <c r="DE42" s="653"/>
      <c r="DF42" s="653"/>
      <c r="DG42" s="653"/>
      <c r="DH42" s="653"/>
      <c r="DI42" s="653"/>
      <c r="DJ42" s="653"/>
      <c r="DK42" s="654"/>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2">
      <c r="B43" s="211" t="s">
        <v>342</v>
      </c>
      <c r="CD43" s="618" t="s">
        <v>343</v>
      </c>
      <c r="CE43" s="619"/>
      <c r="CF43" s="619"/>
      <c r="CG43" s="619"/>
      <c r="CH43" s="619"/>
      <c r="CI43" s="619"/>
      <c r="CJ43" s="619"/>
      <c r="CK43" s="619"/>
      <c r="CL43" s="619"/>
      <c r="CM43" s="619"/>
      <c r="CN43" s="619"/>
      <c r="CO43" s="619"/>
      <c r="CP43" s="619"/>
      <c r="CQ43" s="620"/>
      <c r="CR43" s="621">
        <v>178682</v>
      </c>
      <c r="CS43" s="653"/>
      <c r="CT43" s="653"/>
      <c r="CU43" s="653"/>
      <c r="CV43" s="653"/>
      <c r="CW43" s="653"/>
      <c r="CX43" s="653"/>
      <c r="CY43" s="654"/>
      <c r="CZ43" s="626">
        <v>0.8</v>
      </c>
      <c r="DA43" s="651"/>
      <c r="DB43" s="651"/>
      <c r="DC43" s="655"/>
      <c r="DD43" s="630">
        <v>178682</v>
      </c>
      <c r="DE43" s="653"/>
      <c r="DF43" s="653"/>
      <c r="DG43" s="653"/>
      <c r="DH43" s="653"/>
      <c r="DI43" s="653"/>
      <c r="DJ43" s="653"/>
      <c r="DK43" s="654"/>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2">
      <c r="B44" s="707" t="s">
        <v>344</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7" t="s">
        <v>292</v>
      </c>
      <c r="CE44" s="658"/>
      <c r="CF44" s="618" t="s">
        <v>345</v>
      </c>
      <c r="CG44" s="619"/>
      <c r="CH44" s="619"/>
      <c r="CI44" s="619"/>
      <c r="CJ44" s="619"/>
      <c r="CK44" s="619"/>
      <c r="CL44" s="619"/>
      <c r="CM44" s="619"/>
      <c r="CN44" s="619"/>
      <c r="CO44" s="619"/>
      <c r="CP44" s="619"/>
      <c r="CQ44" s="620"/>
      <c r="CR44" s="621">
        <v>7176688</v>
      </c>
      <c r="CS44" s="622"/>
      <c r="CT44" s="622"/>
      <c r="CU44" s="622"/>
      <c r="CV44" s="622"/>
      <c r="CW44" s="622"/>
      <c r="CX44" s="622"/>
      <c r="CY44" s="623"/>
      <c r="CZ44" s="626">
        <v>30.7</v>
      </c>
      <c r="DA44" s="627"/>
      <c r="DB44" s="627"/>
      <c r="DC44" s="633"/>
      <c r="DD44" s="630">
        <v>566508</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2">
      <c r="B45" s="707" t="s">
        <v>346</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59"/>
      <c r="CE45" s="660"/>
      <c r="CF45" s="618" t="s">
        <v>347</v>
      </c>
      <c r="CG45" s="619"/>
      <c r="CH45" s="619"/>
      <c r="CI45" s="619"/>
      <c r="CJ45" s="619"/>
      <c r="CK45" s="619"/>
      <c r="CL45" s="619"/>
      <c r="CM45" s="619"/>
      <c r="CN45" s="619"/>
      <c r="CO45" s="619"/>
      <c r="CP45" s="619"/>
      <c r="CQ45" s="620"/>
      <c r="CR45" s="621">
        <v>1303211</v>
      </c>
      <c r="CS45" s="653"/>
      <c r="CT45" s="653"/>
      <c r="CU45" s="653"/>
      <c r="CV45" s="653"/>
      <c r="CW45" s="653"/>
      <c r="CX45" s="653"/>
      <c r="CY45" s="654"/>
      <c r="CZ45" s="626">
        <v>5.6</v>
      </c>
      <c r="DA45" s="651"/>
      <c r="DB45" s="651"/>
      <c r="DC45" s="655"/>
      <c r="DD45" s="630">
        <v>62912</v>
      </c>
      <c r="DE45" s="653"/>
      <c r="DF45" s="653"/>
      <c r="DG45" s="653"/>
      <c r="DH45" s="653"/>
      <c r="DI45" s="653"/>
      <c r="DJ45" s="653"/>
      <c r="DK45" s="654"/>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2">
      <c r="B46" s="222"/>
      <c r="CD46" s="659"/>
      <c r="CE46" s="660"/>
      <c r="CF46" s="618" t="s">
        <v>348</v>
      </c>
      <c r="CG46" s="619"/>
      <c r="CH46" s="619"/>
      <c r="CI46" s="619"/>
      <c r="CJ46" s="619"/>
      <c r="CK46" s="619"/>
      <c r="CL46" s="619"/>
      <c r="CM46" s="619"/>
      <c r="CN46" s="619"/>
      <c r="CO46" s="619"/>
      <c r="CP46" s="619"/>
      <c r="CQ46" s="620"/>
      <c r="CR46" s="621">
        <v>5864290</v>
      </c>
      <c r="CS46" s="622"/>
      <c r="CT46" s="622"/>
      <c r="CU46" s="622"/>
      <c r="CV46" s="622"/>
      <c r="CW46" s="622"/>
      <c r="CX46" s="622"/>
      <c r="CY46" s="623"/>
      <c r="CZ46" s="626">
        <v>25.1</v>
      </c>
      <c r="DA46" s="627"/>
      <c r="DB46" s="627"/>
      <c r="DC46" s="633"/>
      <c r="DD46" s="630">
        <v>494409</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2">
      <c r="B47" s="222"/>
      <c r="CD47" s="659"/>
      <c r="CE47" s="660"/>
      <c r="CF47" s="618" t="s">
        <v>349</v>
      </c>
      <c r="CG47" s="619"/>
      <c r="CH47" s="619"/>
      <c r="CI47" s="619"/>
      <c r="CJ47" s="619"/>
      <c r="CK47" s="619"/>
      <c r="CL47" s="619"/>
      <c r="CM47" s="619"/>
      <c r="CN47" s="619"/>
      <c r="CO47" s="619"/>
      <c r="CP47" s="619"/>
      <c r="CQ47" s="620"/>
      <c r="CR47" s="621">
        <v>23509</v>
      </c>
      <c r="CS47" s="653"/>
      <c r="CT47" s="653"/>
      <c r="CU47" s="653"/>
      <c r="CV47" s="653"/>
      <c r="CW47" s="653"/>
      <c r="CX47" s="653"/>
      <c r="CY47" s="654"/>
      <c r="CZ47" s="626">
        <v>0.1</v>
      </c>
      <c r="DA47" s="651"/>
      <c r="DB47" s="651"/>
      <c r="DC47" s="655"/>
      <c r="DD47" s="630">
        <v>504</v>
      </c>
      <c r="DE47" s="653"/>
      <c r="DF47" s="653"/>
      <c r="DG47" s="653"/>
      <c r="DH47" s="653"/>
      <c r="DI47" s="653"/>
      <c r="DJ47" s="653"/>
      <c r="DK47" s="654"/>
      <c r="DL47" s="704"/>
      <c r="DM47" s="705"/>
      <c r="DN47" s="705"/>
      <c r="DO47" s="705"/>
      <c r="DP47" s="705"/>
      <c r="DQ47" s="705"/>
      <c r="DR47" s="705"/>
      <c r="DS47" s="705"/>
      <c r="DT47" s="705"/>
      <c r="DU47" s="705"/>
      <c r="DV47" s="706"/>
      <c r="DW47" s="695"/>
      <c r="DX47" s="696"/>
      <c r="DY47" s="696"/>
      <c r="DZ47" s="696"/>
      <c r="EA47" s="696"/>
      <c r="EB47" s="696"/>
      <c r="EC47" s="697"/>
    </row>
    <row r="48" spans="2:133" ht="10.8" x14ac:dyDescent="0.2">
      <c r="B48" s="222"/>
      <c r="CD48" s="661"/>
      <c r="CE48" s="662"/>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2">
      <c r="B49" s="222"/>
      <c r="CD49" s="642" t="s">
        <v>351</v>
      </c>
      <c r="CE49" s="643"/>
      <c r="CF49" s="643"/>
      <c r="CG49" s="643"/>
      <c r="CH49" s="643"/>
      <c r="CI49" s="643"/>
      <c r="CJ49" s="643"/>
      <c r="CK49" s="643"/>
      <c r="CL49" s="643"/>
      <c r="CM49" s="643"/>
      <c r="CN49" s="643"/>
      <c r="CO49" s="643"/>
      <c r="CP49" s="643"/>
      <c r="CQ49" s="644"/>
      <c r="CR49" s="693">
        <v>23392683</v>
      </c>
      <c r="CS49" s="680"/>
      <c r="CT49" s="680"/>
      <c r="CU49" s="680"/>
      <c r="CV49" s="680"/>
      <c r="CW49" s="680"/>
      <c r="CX49" s="680"/>
      <c r="CY49" s="709"/>
      <c r="CZ49" s="701">
        <v>100</v>
      </c>
      <c r="DA49" s="710"/>
      <c r="DB49" s="710"/>
      <c r="DC49" s="711"/>
      <c r="DD49" s="712">
        <v>13168856</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WfhHnBEwqGOFqb9W8MAXc6XH7gY4K4hoDb3QONPydVm8vaxBm0k7FHJ8kZJIO4SwXoHMG5IiTiI3IeE3CKMwHA==" saltValue="xOM30YQpmef7GFLtHzAP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1" zoomScale="70" zoomScaleNormal="25" zoomScaleSheetLayoutView="70" workbookViewId="0">
      <selection activeCell="BK81" sqref="BK81"/>
    </sheetView>
  </sheetViews>
  <sheetFormatPr defaultColWidth="0" defaultRowHeight="13.2" zeroHeight="1" x14ac:dyDescent="0.2"/>
  <cols>
    <col min="1" max="130" width="2.77734375" style="228" customWidth="1"/>
    <col min="131" max="131" width="1.66406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719" t="s">
        <v>352</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720" t="s">
        <v>353</v>
      </c>
      <c r="DK2" s="721"/>
      <c r="DL2" s="721"/>
      <c r="DM2" s="721"/>
      <c r="DN2" s="721"/>
      <c r="DO2" s="722"/>
      <c r="DP2" s="225"/>
      <c r="DQ2" s="720" t="s">
        <v>354</v>
      </c>
      <c r="DR2" s="721"/>
      <c r="DS2" s="721"/>
      <c r="DT2" s="721"/>
      <c r="DU2" s="721"/>
      <c r="DV2" s="721"/>
      <c r="DW2" s="721"/>
      <c r="DX2" s="721"/>
      <c r="DY2" s="721"/>
      <c r="DZ2" s="722"/>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723" t="s">
        <v>355</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29"/>
      <c r="BA4" s="229"/>
      <c r="BB4" s="229"/>
      <c r="BC4" s="229"/>
      <c r="BD4" s="229"/>
      <c r="BE4" s="230"/>
      <c r="BF4" s="230"/>
      <c r="BG4" s="230"/>
      <c r="BH4" s="230"/>
      <c r="BI4" s="230"/>
      <c r="BJ4" s="230"/>
      <c r="BK4" s="230"/>
      <c r="BL4" s="230"/>
      <c r="BM4" s="230"/>
      <c r="BN4" s="230"/>
      <c r="BO4" s="230"/>
      <c r="BP4" s="230"/>
      <c r="BQ4" s="724" t="s">
        <v>356</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31"/>
    </row>
    <row r="5" spans="1:131" s="232" customFormat="1" ht="26.25" customHeight="1" x14ac:dyDescent="0.2">
      <c r="A5" s="725" t="s">
        <v>357</v>
      </c>
      <c r="B5" s="726"/>
      <c r="C5" s="726"/>
      <c r="D5" s="726"/>
      <c r="E5" s="726"/>
      <c r="F5" s="726"/>
      <c r="G5" s="726"/>
      <c r="H5" s="726"/>
      <c r="I5" s="726"/>
      <c r="J5" s="726"/>
      <c r="K5" s="726"/>
      <c r="L5" s="726"/>
      <c r="M5" s="726"/>
      <c r="N5" s="726"/>
      <c r="O5" s="726"/>
      <c r="P5" s="727"/>
      <c r="Q5" s="731" t="s">
        <v>358</v>
      </c>
      <c r="R5" s="732"/>
      <c r="S5" s="732"/>
      <c r="T5" s="732"/>
      <c r="U5" s="733"/>
      <c r="V5" s="731" t="s">
        <v>359</v>
      </c>
      <c r="W5" s="732"/>
      <c r="X5" s="732"/>
      <c r="Y5" s="732"/>
      <c r="Z5" s="733"/>
      <c r="AA5" s="731" t="s">
        <v>360</v>
      </c>
      <c r="AB5" s="732"/>
      <c r="AC5" s="732"/>
      <c r="AD5" s="732"/>
      <c r="AE5" s="732"/>
      <c r="AF5" s="737" t="s">
        <v>361</v>
      </c>
      <c r="AG5" s="732"/>
      <c r="AH5" s="732"/>
      <c r="AI5" s="732"/>
      <c r="AJ5" s="738"/>
      <c r="AK5" s="732" t="s">
        <v>362</v>
      </c>
      <c r="AL5" s="732"/>
      <c r="AM5" s="732"/>
      <c r="AN5" s="732"/>
      <c r="AO5" s="733"/>
      <c r="AP5" s="731" t="s">
        <v>363</v>
      </c>
      <c r="AQ5" s="732"/>
      <c r="AR5" s="732"/>
      <c r="AS5" s="732"/>
      <c r="AT5" s="733"/>
      <c r="AU5" s="731" t="s">
        <v>364</v>
      </c>
      <c r="AV5" s="732"/>
      <c r="AW5" s="732"/>
      <c r="AX5" s="732"/>
      <c r="AY5" s="738"/>
      <c r="AZ5" s="229"/>
      <c r="BA5" s="229"/>
      <c r="BB5" s="229"/>
      <c r="BC5" s="229"/>
      <c r="BD5" s="229"/>
      <c r="BE5" s="230"/>
      <c r="BF5" s="230"/>
      <c r="BG5" s="230"/>
      <c r="BH5" s="230"/>
      <c r="BI5" s="230"/>
      <c r="BJ5" s="230"/>
      <c r="BK5" s="230"/>
      <c r="BL5" s="230"/>
      <c r="BM5" s="230"/>
      <c r="BN5" s="230"/>
      <c r="BO5" s="230"/>
      <c r="BP5" s="230"/>
      <c r="BQ5" s="725" t="s">
        <v>365</v>
      </c>
      <c r="BR5" s="726"/>
      <c r="BS5" s="726"/>
      <c r="BT5" s="726"/>
      <c r="BU5" s="726"/>
      <c r="BV5" s="726"/>
      <c r="BW5" s="726"/>
      <c r="BX5" s="726"/>
      <c r="BY5" s="726"/>
      <c r="BZ5" s="726"/>
      <c r="CA5" s="726"/>
      <c r="CB5" s="726"/>
      <c r="CC5" s="726"/>
      <c r="CD5" s="726"/>
      <c r="CE5" s="726"/>
      <c r="CF5" s="726"/>
      <c r="CG5" s="727"/>
      <c r="CH5" s="731" t="s">
        <v>366</v>
      </c>
      <c r="CI5" s="732"/>
      <c r="CJ5" s="732"/>
      <c r="CK5" s="732"/>
      <c r="CL5" s="733"/>
      <c r="CM5" s="731" t="s">
        <v>367</v>
      </c>
      <c r="CN5" s="732"/>
      <c r="CO5" s="732"/>
      <c r="CP5" s="732"/>
      <c r="CQ5" s="733"/>
      <c r="CR5" s="731" t="s">
        <v>368</v>
      </c>
      <c r="CS5" s="732"/>
      <c r="CT5" s="732"/>
      <c r="CU5" s="732"/>
      <c r="CV5" s="733"/>
      <c r="CW5" s="731" t="s">
        <v>369</v>
      </c>
      <c r="CX5" s="732"/>
      <c r="CY5" s="732"/>
      <c r="CZ5" s="732"/>
      <c r="DA5" s="733"/>
      <c r="DB5" s="731" t="s">
        <v>370</v>
      </c>
      <c r="DC5" s="732"/>
      <c r="DD5" s="732"/>
      <c r="DE5" s="732"/>
      <c r="DF5" s="733"/>
      <c r="DG5" s="761" t="s">
        <v>371</v>
      </c>
      <c r="DH5" s="762"/>
      <c r="DI5" s="762"/>
      <c r="DJ5" s="762"/>
      <c r="DK5" s="763"/>
      <c r="DL5" s="761" t="s">
        <v>372</v>
      </c>
      <c r="DM5" s="762"/>
      <c r="DN5" s="762"/>
      <c r="DO5" s="762"/>
      <c r="DP5" s="763"/>
      <c r="DQ5" s="731" t="s">
        <v>373</v>
      </c>
      <c r="DR5" s="732"/>
      <c r="DS5" s="732"/>
      <c r="DT5" s="732"/>
      <c r="DU5" s="733"/>
      <c r="DV5" s="731" t="s">
        <v>364</v>
      </c>
      <c r="DW5" s="732"/>
      <c r="DX5" s="732"/>
      <c r="DY5" s="732"/>
      <c r="DZ5" s="738"/>
      <c r="EA5" s="231"/>
    </row>
    <row r="6" spans="1:131" s="232" customFormat="1" ht="26.25" customHeight="1" thickBot="1" x14ac:dyDescent="0.25">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29"/>
      <c r="BA6" s="229"/>
      <c r="BB6" s="229"/>
      <c r="BC6" s="229"/>
      <c r="BD6" s="229"/>
      <c r="BE6" s="230"/>
      <c r="BF6" s="230"/>
      <c r="BG6" s="230"/>
      <c r="BH6" s="230"/>
      <c r="BI6" s="230"/>
      <c r="BJ6" s="230"/>
      <c r="BK6" s="230"/>
      <c r="BL6" s="230"/>
      <c r="BM6" s="230"/>
      <c r="BN6" s="230"/>
      <c r="BO6" s="230"/>
      <c r="BP6" s="230"/>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31"/>
    </row>
    <row r="7" spans="1:131" s="232" customFormat="1" ht="26.25" customHeight="1" thickTop="1" x14ac:dyDescent="0.2">
      <c r="A7" s="233">
        <v>1</v>
      </c>
      <c r="B7" s="747" t="s">
        <v>374</v>
      </c>
      <c r="C7" s="748"/>
      <c r="D7" s="748"/>
      <c r="E7" s="748"/>
      <c r="F7" s="748"/>
      <c r="G7" s="748"/>
      <c r="H7" s="748"/>
      <c r="I7" s="748"/>
      <c r="J7" s="748"/>
      <c r="K7" s="748"/>
      <c r="L7" s="748"/>
      <c r="M7" s="748"/>
      <c r="N7" s="748"/>
      <c r="O7" s="748"/>
      <c r="P7" s="749"/>
      <c r="Q7" s="750">
        <v>24157</v>
      </c>
      <c r="R7" s="751"/>
      <c r="S7" s="751"/>
      <c r="T7" s="751"/>
      <c r="U7" s="751"/>
      <c r="V7" s="751">
        <v>23407</v>
      </c>
      <c r="W7" s="751"/>
      <c r="X7" s="751"/>
      <c r="Y7" s="751"/>
      <c r="Z7" s="751"/>
      <c r="AA7" s="751">
        <v>750</v>
      </c>
      <c r="AB7" s="751"/>
      <c r="AC7" s="751"/>
      <c r="AD7" s="751"/>
      <c r="AE7" s="752"/>
      <c r="AF7" s="753">
        <v>432</v>
      </c>
      <c r="AG7" s="754"/>
      <c r="AH7" s="754"/>
      <c r="AI7" s="754"/>
      <c r="AJ7" s="755"/>
      <c r="AK7" s="756">
        <v>1203</v>
      </c>
      <c r="AL7" s="757"/>
      <c r="AM7" s="757"/>
      <c r="AN7" s="757"/>
      <c r="AO7" s="757"/>
      <c r="AP7" s="757">
        <v>23469</v>
      </c>
      <c r="AQ7" s="757"/>
      <c r="AR7" s="757"/>
      <c r="AS7" s="757"/>
      <c r="AT7" s="757"/>
      <c r="AU7" s="758" t="s">
        <v>571</v>
      </c>
      <c r="AV7" s="758"/>
      <c r="AW7" s="758"/>
      <c r="AX7" s="758"/>
      <c r="AY7" s="759"/>
      <c r="AZ7" s="229"/>
      <c r="BA7" s="229"/>
      <c r="BB7" s="229"/>
      <c r="BC7" s="229"/>
      <c r="BD7" s="229"/>
      <c r="BE7" s="230"/>
      <c r="BF7" s="230"/>
      <c r="BG7" s="230"/>
      <c r="BH7" s="230"/>
      <c r="BI7" s="230"/>
      <c r="BJ7" s="230"/>
      <c r="BK7" s="230"/>
      <c r="BL7" s="230"/>
      <c r="BM7" s="230"/>
      <c r="BN7" s="230"/>
      <c r="BO7" s="230"/>
      <c r="BP7" s="230"/>
      <c r="BQ7" s="233">
        <v>1</v>
      </c>
      <c r="BR7" s="234"/>
      <c r="BS7" s="744" t="s">
        <v>565</v>
      </c>
      <c r="BT7" s="745"/>
      <c r="BU7" s="745"/>
      <c r="BV7" s="745"/>
      <c r="BW7" s="745"/>
      <c r="BX7" s="745"/>
      <c r="BY7" s="745"/>
      <c r="BZ7" s="745"/>
      <c r="CA7" s="745"/>
      <c r="CB7" s="745"/>
      <c r="CC7" s="745"/>
      <c r="CD7" s="745"/>
      <c r="CE7" s="745"/>
      <c r="CF7" s="745"/>
      <c r="CG7" s="760"/>
      <c r="CH7" s="741">
        <v>-79</v>
      </c>
      <c r="CI7" s="742"/>
      <c r="CJ7" s="742"/>
      <c r="CK7" s="742"/>
      <c r="CL7" s="743"/>
      <c r="CM7" s="741">
        <v>68</v>
      </c>
      <c r="CN7" s="742"/>
      <c r="CO7" s="742"/>
      <c r="CP7" s="742"/>
      <c r="CQ7" s="743"/>
      <c r="CR7" s="741">
        <v>5</v>
      </c>
      <c r="CS7" s="742"/>
      <c r="CT7" s="742"/>
      <c r="CU7" s="742"/>
      <c r="CV7" s="743"/>
      <c r="CW7" s="741">
        <v>67</v>
      </c>
      <c r="CX7" s="742"/>
      <c r="CY7" s="742"/>
      <c r="CZ7" s="742"/>
      <c r="DA7" s="743"/>
      <c r="DB7" s="741">
        <v>190</v>
      </c>
      <c r="DC7" s="742"/>
      <c r="DD7" s="742"/>
      <c r="DE7" s="742"/>
      <c r="DF7" s="743"/>
      <c r="DG7" s="741" t="s">
        <v>566</v>
      </c>
      <c r="DH7" s="742"/>
      <c r="DI7" s="742"/>
      <c r="DJ7" s="742"/>
      <c r="DK7" s="743"/>
      <c r="DL7" s="741" t="s">
        <v>566</v>
      </c>
      <c r="DM7" s="742"/>
      <c r="DN7" s="742"/>
      <c r="DO7" s="742"/>
      <c r="DP7" s="743"/>
      <c r="DQ7" s="741" t="s">
        <v>566</v>
      </c>
      <c r="DR7" s="742"/>
      <c r="DS7" s="742"/>
      <c r="DT7" s="742"/>
      <c r="DU7" s="743"/>
      <c r="DV7" s="744"/>
      <c r="DW7" s="745"/>
      <c r="DX7" s="745"/>
      <c r="DY7" s="745"/>
      <c r="DZ7" s="746"/>
      <c r="EA7" s="231"/>
    </row>
    <row r="8" spans="1:131" s="232" customFormat="1" ht="26.25" customHeight="1" x14ac:dyDescent="0.2">
      <c r="A8" s="235">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67"/>
      <c r="AL8" s="768"/>
      <c r="AM8" s="768"/>
      <c r="AN8" s="768"/>
      <c r="AO8" s="768"/>
      <c r="AP8" s="768"/>
      <c r="AQ8" s="768"/>
      <c r="AR8" s="768"/>
      <c r="AS8" s="768"/>
      <c r="AT8" s="768"/>
      <c r="AU8" s="769"/>
      <c r="AV8" s="769"/>
      <c r="AW8" s="769"/>
      <c r="AX8" s="769"/>
      <c r="AY8" s="770"/>
      <c r="AZ8" s="229"/>
      <c r="BA8" s="229"/>
      <c r="BB8" s="229"/>
      <c r="BC8" s="229"/>
      <c r="BD8" s="229"/>
      <c r="BE8" s="230"/>
      <c r="BF8" s="230"/>
      <c r="BG8" s="230"/>
      <c r="BH8" s="230"/>
      <c r="BI8" s="230"/>
      <c r="BJ8" s="230"/>
      <c r="BK8" s="230"/>
      <c r="BL8" s="230"/>
      <c r="BM8" s="230"/>
      <c r="BN8" s="230"/>
      <c r="BO8" s="230"/>
      <c r="BP8" s="230"/>
      <c r="BQ8" s="235">
        <v>2</v>
      </c>
      <c r="BR8" s="236"/>
      <c r="BS8" s="771"/>
      <c r="BT8" s="772"/>
      <c r="BU8" s="772"/>
      <c r="BV8" s="772"/>
      <c r="BW8" s="772"/>
      <c r="BX8" s="772"/>
      <c r="BY8" s="772"/>
      <c r="BZ8" s="772"/>
      <c r="CA8" s="772"/>
      <c r="CB8" s="772"/>
      <c r="CC8" s="772"/>
      <c r="CD8" s="772"/>
      <c r="CE8" s="772"/>
      <c r="CF8" s="772"/>
      <c r="CG8" s="773"/>
      <c r="CH8" s="774"/>
      <c r="CI8" s="775"/>
      <c r="CJ8" s="775"/>
      <c r="CK8" s="775"/>
      <c r="CL8" s="776"/>
      <c r="CM8" s="774"/>
      <c r="CN8" s="775"/>
      <c r="CO8" s="775"/>
      <c r="CP8" s="775"/>
      <c r="CQ8" s="776"/>
      <c r="CR8" s="774"/>
      <c r="CS8" s="775"/>
      <c r="CT8" s="775"/>
      <c r="CU8" s="775"/>
      <c r="CV8" s="776"/>
      <c r="CW8" s="774"/>
      <c r="CX8" s="775"/>
      <c r="CY8" s="775"/>
      <c r="CZ8" s="775"/>
      <c r="DA8" s="776"/>
      <c r="DB8" s="774"/>
      <c r="DC8" s="775"/>
      <c r="DD8" s="775"/>
      <c r="DE8" s="775"/>
      <c r="DF8" s="776"/>
      <c r="DG8" s="774"/>
      <c r="DH8" s="775"/>
      <c r="DI8" s="775"/>
      <c r="DJ8" s="775"/>
      <c r="DK8" s="776"/>
      <c r="DL8" s="774"/>
      <c r="DM8" s="775"/>
      <c r="DN8" s="775"/>
      <c r="DO8" s="775"/>
      <c r="DP8" s="776"/>
      <c r="DQ8" s="774"/>
      <c r="DR8" s="775"/>
      <c r="DS8" s="775"/>
      <c r="DT8" s="775"/>
      <c r="DU8" s="776"/>
      <c r="DV8" s="771"/>
      <c r="DW8" s="772"/>
      <c r="DX8" s="772"/>
      <c r="DY8" s="772"/>
      <c r="DZ8" s="777"/>
      <c r="EA8" s="231"/>
    </row>
    <row r="9" spans="1:131" s="232" customFormat="1" ht="26.25" customHeight="1" x14ac:dyDescent="0.2">
      <c r="A9" s="235">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29"/>
      <c r="BA9" s="229"/>
      <c r="BB9" s="229"/>
      <c r="BC9" s="229"/>
      <c r="BD9" s="229"/>
      <c r="BE9" s="230"/>
      <c r="BF9" s="230"/>
      <c r="BG9" s="230"/>
      <c r="BH9" s="230"/>
      <c r="BI9" s="230"/>
      <c r="BJ9" s="230"/>
      <c r="BK9" s="230"/>
      <c r="BL9" s="230"/>
      <c r="BM9" s="230"/>
      <c r="BN9" s="230"/>
      <c r="BO9" s="230"/>
      <c r="BP9" s="230"/>
      <c r="BQ9" s="235">
        <v>3</v>
      </c>
      <c r="BR9" s="236"/>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31"/>
    </row>
    <row r="10" spans="1:131" s="232" customFormat="1" ht="26.25" customHeight="1" x14ac:dyDescent="0.2">
      <c r="A10" s="235">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29"/>
      <c r="BA10" s="229"/>
      <c r="BB10" s="229"/>
      <c r="BC10" s="229"/>
      <c r="BD10" s="229"/>
      <c r="BE10" s="230"/>
      <c r="BF10" s="230"/>
      <c r="BG10" s="230"/>
      <c r="BH10" s="230"/>
      <c r="BI10" s="230"/>
      <c r="BJ10" s="230"/>
      <c r="BK10" s="230"/>
      <c r="BL10" s="230"/>
      <c r="BM10" s="230"/>
      <c r="BN10" s="230"/>
      <c r="BO10" s="230"/>
      <c r="BP10" s="230"/>
      <c r="BQ10" s="235">
        <v>4</v>
      </c>
      <c r="BR10" s="236"/>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31"/>
    </row>
    <row r="11" spans="1:131" s="232" customFormat="1" ht="26.25" customHeight="1" x14ac:dyDescent="0.2">
      <c r="A11" s="235">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29"/>
      <c r="BA11" s="229"/>
      <c r="BB11" s="229"/>
      <c r="BC11" s="229"/>
      <c r="BD11" s="229"/>
      <c r="BE11" s="230"/>
      <c r="BF11" s="230"/>
      <c r="BG11" s="230"/>
      <c r="BH11" s="230"/>
      <c r="BI11" s="230"/>
      <c r="BJ11" s="230"/>
      <c r="BK11" s="230"/>
      <c r="BL11" s="230"/>
      <c r="BM11" s="230"/>
      <c r="BN11" s="230"/>
      <c r="BO11" s="230"/>
      <c r="BP11" s="230"/>
      <c r="BQ11" s="235">
        <v>5</v>
      </c>
      <c r="BR11" s="236"/>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31"/>
    </row>
    <row r="12" spans="1:131" s="232" customFormat="1" ht="26.25" customHeight="1" x14ac:dyDescent="0.2">
      <c r="A12" s="235">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29"/>
      <c r="BA12" s="229"/>
      <c r="BB12" s="229"/>
      <c r="BC12" s="229"/>
      <c r="BD12" s="229"/>
      <c r="BE12" s="230"/>
      <c r="BF12" s="230"/>
      <c r="BG12" s="230"/>
      <c r="BH12" s="230"/>
      <c r="BI12" s="230"/>
      <c r="BJ12" s="230"/>
      <c r="BK12" s="230"/>
      <c r="BL12" s="230"/>
      <c r="BM12" s="230"/>
      <c r="BN12" s="230"/>
      <c r="BO12" s="230"/>
      <c r="BP12" s="230"/>
      <c r="BQ12" s="235">
        <v>6</v>
      </c>
      <c r="BR12" s="236"/>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31"/>
    </row>
    <row r="13" spans="1:131" s="232" customFormat="1" ht="26.25" customHeight="1" x14ac:dyDescent="0.2">
      <c r="A13" s="235">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29"/>
      <c r="BA13" s="229"/>
      <c r="BB13" s="229"/>
      <c r="BC13" s="229"/>
      <c r="BD13" s="229"/>
      <c r="BE13" s="230"/>
      <c r="BF13" s="230"/>
      <c r="BG13" s="230"/>
      <c r="BH13" s="230"/>
      <c r="BI13" s="230"/>
      <c r="BJ13" s="230"/>
      <c r="BK13" s="230"/>
      <c r="BL13" s="230"/>
      <c r="BM13" s="230"/>
      <c r="BN13" s="230"/>
      <c r="BO13" s="230"/>
      <c r="BP13" s="230"/>
      <c r="BQ13" s="235">
        <v>7</v>
      </c>
      <c r="BR13" s="236"/>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31"/>
    </row>
    <row r="14" spans="1:131" s="232" customFormat="1" ht="26.25" customHeight="1" x14ac:dyDescent="0.2">
      <c r="A14" s="235">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29"/>
      <c r="BA14" s="229"/>
      <c r="BB14" s="229"/>
      <c r="BC14" s="229"/>
      <c r="BD14" s="229"/>
      <c r="BE14" s="230"/>
      <c r="BF14" s="230"/>
      <c r="BG14" s="230"/>
      <c r="BH14" s="230"/>
      <c r="BI14" s="230"/>
      <c r="BJ14" s="230"/>
      <c r="BK14" s="230"/>
      <c r="BL14" s="230"/>
      <c r="BM14" s="230"/>
      <c r="BN14" s="230"/>
      <c r="BO14" s="230"/>
      <c r="BP14" s="230"/>
      <c r="BQ14" s="235">
        <v>8</v>
      </c>
      <c r="BR14" s="236"/>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31"/>
    </row>
    <row r="15" spans="1:131" s="232" customFormat="1" ht="26.25" customHeight="1" x14ac:dyDescent="0.2">
      <c r="A15" s="235">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29"/>
      <c r="BA15" s="229"/>
      <c r="BB15" s="229"/>
      <c r="BC15" s="229"/>
      <c r="BD15" s="229"/>
      <c r="BE15" s="230"/>
      <c r="BF15" s="230"/>
      <c r="BG15" s="230"/>
      <c r="BH15" s="230"/>
      <c r="BI15" s="230"/>
      <c r="BJ15" s="230"/>
      <c r="BK15" s="230"/>
      <c r="BL15" s="230"/>
      <c r="BM15" s="230"/>
      <c r="BN15" s="230"/>
      <c r="BO15" s="230"/>
      <c r="BP15" s="230"/>
      <c r="BQ15" s="235">
        <v>9</v>
      </c>
      <c r="BR15" s="236"/>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31"/>
    </row>
    <row r="16" spans="1:131" s="232" customFormat="1" ht="26.25" customHeight="1" x14ac:dyDescent="0.2">
      <c r="A16" s="235">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29"/>
      <c r="BA16" s="229"/>
      <c r="BB16" s="229"/>
      <c r="BC16" s="229"/>
      <c r="BD16" s="229"/>
      <c r="BE16" s="230"/>
      <c r="BF16" s="230"/>
      <c r="BG16" s="230"/>
      <c r="BH16" s="230"/>
      <c r="BI16" s="230"/>
      <c r="BJ16" s="230"/>
      <c r="BK16" s="230"/>
      <c r="BL16" s="230"/>
      <c r="BM16" s="230"/>
      <c r="BN16" s="230"/>
      <c r="BO16" s="230"/>
      <c r="BP16" s="230"/>
      <c r="BQ16" s="235">
        <v>10</v>
      </c>
      <c r="BR16" s="236"/>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31"/>
    </row>
    <row r="17" spans="1:131" s="232" customFormat="1" ht="26.25" customHeight="1" x14ac:dyDescent="0.2">
      <c r="A17" s="235">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29"/>
      <c r="BA17" s="229"/>
      <c r="BB17" s="229"/>
      <c r="BC17" s="229"/>
      <c r="BD17" s="229"/>
      <c r="BE17" s="230"/>
      <c r="BF17" s="230"/>
      <c r="BG17" s="230"/>
      <c r="BH17" s="230"/>
      <c r="BI17" s="230"/>
      <c r="BJ17" s="230"/>
      <c r="BK17" s="230"/>
      <c r="BL17" s="230"/>
      <c r="BM17" s="230"/>
      <c r="BN17" s="230"/>
      <c r="BO17" s="230"/>
      <c r="BP17" s="230"/>
      <c r="BQ17" s="235">
        <v>11</v>
      </c>
      <c r="BR17" s="236"/>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31"/>
    </row>
    <row r="18" spans="1:131" s="232" customFormat="1" ht="26.25" customHeight="1" x14ac:dyDescent="0.2">
      <c r="A18" s="235">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29"/>
      <c r="BA18" s="229"/>
      <c r="BB18" s="229"/>
      <c r="BC18" s="229"/>
      <c r="BD18" s="229"/>
      <c r="BE18" s="230"/>
      <c r="BF18" s="230"/>
      <c r="BG18" s="230"/>
      <c r="BH18" s="230"/>
      <c r="BI18" s="230"/>
      <c r="BJ18" s="230"/>
      <c r="BK18" s="230"/>
      <c r="BL18" s="230"/>
      <c r="BM18" s="230"/>
      <c r="BN18" s="230"/>
      <c r="BO18" s="230"/>
      <c r="BP18" s="230"/>
      <c r="BQ18" s="235">
        <v>12</v>
      </c>
      <c r="BR18" s="236"/>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31"/>
    </row>
    <row r="19" spans="1:131" s="232" customFormat="1" ht="26.25" customHeight="1" x14ac:dyDescent="0.2">
      <c r="A19" s="235">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29"/>
      <c r="BA19" s="229"/>
      <c r="BB19" s="229"/>
      <c r="BC19" s="229"/>
      <c r="BD19" s="229"/>
      <c r="BE19" s="230"/>
      <c r="BF19" s="230"/>
      <c r="BG19" s="230"/>
      <c r="BH19" s="230"/>
      <c r="BI19" s="230"/>
      <c r="BJ19" s="230"/>
      <c r="BK19" s="230"/>
      <c r="BL19" s="230"/>
      <c r="BM19" s="230"/>
      <c r="BN19" s="230"/>
      <c r="BO19" s="230"/>
      <c r="BP19" s="230"/>
      <c r="BQ19" s="235">
        <v>13</v>
      </c>
      <c r="BR19" s="236"/>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31"/>
    </row>
    <row r="20" spans="1:131" s="232" customFormat="1" ht="26.25" customHeight="1" x14ac:dyDescent="0.2">
      <c r="A20" s="235">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29"/>
      <c r="BA20" s="229"/>
      <c r="BB20" s="229"/>
      <c r="BC20" s="229"/>
      <c r="BD20" s="229"/>
      <c r="BE20" s="230"/>
      <c r="BF20" s="230"/>
      <c r="BG20" s="230"/>
      <c r="BH20" s="230"/>
      <c r="BI20" s="230"/>
      <c r="BJ20" s="230"/>
      <c r="BK20" s="230"/>
      <c r="BL20" s="230"/>
      <c r="BM20" s="230"/>
      <c r="BN20" s="230"/>
      <c r="BO20" s="230"/>
      <c r="BP20" s="230"/>
      <c r="BQ20" s="235">
        <v>14</v>
      </c>
      <c r="BR20" s="236"/>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31"/>
    </row>
    <row r="21" spans="1:131" s="232" customFormat="1" ht="26.25" customHeight="1" thickBot="1" x14ac:dyDescent="0.25">
      <c r="A21" s="235">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29"/>
      <c r="BA21" s="229"/>
      <c r="BB21" s="229"/>
      <c r="BC21" s="229"/>
      <c r="BD21" s="229"/>
      <c r="BE21" s="230"/>
      <c r="BF21" s="230"/>
      <c r="BG21" s="230"/>
      <c r="BH21" s="230"/>
      <c r="BI21" s="230"/>
      <c r="BJ21" s="230"/>
      <c r="BK21" s="230"/>
      <c r="BL21" s="230"/>
      <c r="BM21" s="230"/>
      <c r="BN21" s="230"/>
      <c r="BO21" s="230"/>
      <c r="BP21" s="230"/>
      <c r="BQ21" s="235">
        <v>15</v>
      </c>
      <c r="BR21" s="236"/>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31"/>
    </row>
    <row r="22" spans="1:131" s="232" customFormat="1" ht="26.25" customHeight="1" x14ac:dyDescent="0.2">
      <c r="A22" s="235">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375</v>
      </c>
      <c r="BA22" s="804"/>
      <c r="BB22" s="804"/>
      <c r="BC22" s="804"/>
      <c r="BD22" s="805"/>
      <c r="BE22" s="230"/>
      <c r="BF22" s="230"/>
      <c r="BG22" s="230"/>
      <c r="BH22" s="230"/>
      <c r="BI22" s="230"/>
      <c r="BJ22" s="230"/>
      <c r="BK22" s="230"/>
      <c r="BL22" s="230"/>
      <c r="BM22" s="230"/>
      <c r="BN22" s="230"/>
      <c r="BO22" s="230"/>
      <c r="BP22" s="230"/>
      <c r="BQ22" s="235">
        <v>16</v>
      </c>
      <c r="BR22" s="236"/>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31"/>
    </row>
    <row r="23" spans="1:131" s="232" customFormat="1" ht="26.25" customHeight="1" thickBot="1" x14ac:dyDescent="0.25">
      <c r="A23" s="237" t="s">
        <v>376</v>
      </c>
      <c r="B23" s="787" t="s">
        <v>377</v>
      </c>
      <c r="C23" s="788"/>
      <c r="D23" s="788"/>
      <c r="E23" s="788"/>
      <c r="F23" s="788"/>
      <c r="G23" s="788"/>
      <c r="H23" s="788"/>
      <c r="I23" s="788"/>
      <c r="J23" s="788"/>
      <c r="K23" s="788"/>
      <c r="L23" s="788"/>
      <c r="M23" s="788"/>
      <c r="N23" s="788"/>
      <c r="O23" s="788"/>
      <c r="P23" s="789"/>
      <c r="Q23" s="790">
        <v>24157</v>
      </c>
      <c r="R23" s="791"/>
      <c r="S23" s="791"/>
      <c r="T23" s="791"/>
      <c r="U23" s="791"/>
      <c r="V23" s="791">
        <v>23407</v>
      </c>
      <c r="W23" s="791"/>
      <c r="X23" s="791"/>
      <c r="Y23" s="791"/>
      <c r="Z23" s="791"/>
      <c r="AA23" s="791">
        <v>750</v>
      </c>
      <c r="AB23" s="791"/>
      <c r="AC23" s="791"/>
      <c r="AD23" s="791"/>
      <c r="AE23" s="792"/>
      <c r="AF23" s="793">
        <v>432</v>
      </c>
      <c r="AG23" s="791"/>
      <c r="AH23" s="791"/>
      <c r="AI23" s="791"/>
      <c r="AJ23" s="794"/>
      <c r="AK23" s="795"/>
      <c r="AL23" s="796"/>
      <c r="AM23" s="796"/>
      <c r="AN23" s="796"/>
      <c r="AO23" s="796"/>
      <c r="AP23" s="791">
        <v>23469</v>
      </c>
      <c r="AQ23" s="791"/>
      <c r="AR23" s="791"/>
      <c r="AS23" s="791"/>
      <c r="AT23" s="791"/>
      <c r="AU23" s="807"/>
      <c r="AV23" s="807"/>
      <c r="AW23" s="807"/>
      <c r="AX23" s="807"/>
      <c r="AY23" s="808"/>
      <c r="AZ23" s="809" t="s">
        <v>122</v>
      </c>
      <c r="BA23" s="810"/>
      <c r="BB23" s="810"/>
      <c r="BC23" s="810"/>
      <c r="BD23" s="811"/>
      <c r="BE23" s="230"/>
      <c r="BF23" s="230"/>
      <c r="BG23" s="230"/>
      <c r="BH23" s="230"/>
      <c r="BI23" s="230"/>
      <c r="BJ23" s="230"/>
      <c r="BK23" s="230"/>
      <c r="BL23" s="230"/>
      <c r="BM23" s="230"/>
      <c r="BN23" s="230"/>
      <c r="BO23" s="230"/>
      <c r="BP23" s="230"/>
      <c r="BQ23" s="235">
        <v>17</v>
      </c>
      <c r="BR23" s="236"/>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31"/>
    </row>
    <row r="24" spans="1:131" s="232" customFormat="1" ht="26.25" customHeight="1" x14ac:dyDescent="0.2">
      <c r="A24" s="806" t="s">
        <v>378</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29"/>
      <c r="BA24" s="229"/>
      <c r="BB24" s="229"/>
      <c r="BC24" s="229"/>
      <c r="BD24" s="229"/>
      <c r="BE24" s="230"/>
      <c r="BF24" s="230"/>
      <c r="BG24" s="230"/>
      <c r="BH24" s="230"/>
      <c r="BI24" s="230"/>
      <c r="BJ24" s="230"/>
      <c r="BK24" s="230"/>
      <c r="BL24" s="230"/>
      <c r="BM24" s="230"/>
      <c r="BN24" s="230"/>
      <c r="BO24" s="230"/>
      <c r="BP24" s="230"/>
      <c r="BQ24" s="235">
        <v>18</v>
      </c>
      <c r="BR24" s="236"/>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31"/>
    </row>
    <row r="25" spans="1:131" ht="26.25" customHeight="1" thickBot="1" x14ac:dyDescent="0.25">
      <c r="A25" s="723" t="s">
        <v>379</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29"/>
      <c r="BK25" s="229"/>
      <c r="BL25" s="229"/>
      <c r="BM25" s="229"/>
      <c r="BN25" s="229"/>
      <c r="BO25" s="238"/>
      <c r="BP25" s="238"/>
      <c r="BQ25" s="235">
        <v>19</v>
      </c>
      <c r="BR25" s="236"/>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27"/>
    </row>
    <row r="26" spans="1:131" ht="26.25" customHeight="1" x14ac:dyDescent="0.2">
      <c r="A26" s="725" t="s">
        <v>357</v>
      </c>
      <c r="B26" s="726"/>
      <c r="C26" s="726"/>
      <c r="D26" s="726"/>
      <c r="E26" s="726"/>
      <c r="F26" s="726"/>
      <c r="G26" s="726"/>
      <c r="H26" s="726"/>
      <c r="I26" s="726"/>
      <c r="J26" s="726"/>
      <c r="K26" s="726"/>
      <c r="L26" s="726"/>
      <c r="M26" s="726"/>
      <c r="N26" s="726"/>
      <c r="O26" s="726"/>
      <c r="P26" s="727"/>
      <c r="Q26" s="731" t="s">
        <v>380</v>
      </c>
      <c r="R26" s="732"/>
      <c r="S26" s="732"/>
      <c r="T26" s="732"/>
      <c r="U26" s="733"/>
      <c r="V26" s="731" t="s">
        <v>381</v>
      </c>
      <c r="W26" s="732"/>
      <c r="X26" s="732"/>
      <c r="Y26" s="732"/>
      <c r="Z26" s="733"/>
      <c r="AA26" s="731" t="s">
        <v>382</v>
      </c>
      <c r="AB26" s="732"/>
      <c r="AC26" s="732"/>
      <c r="AD26" s="732"/>
      <c r="AE26" s="732"/>
      <c r="AF26" s="812" t="s">
        <v>383</v>
      </c>
      <c r="AG26" s="813"/>
      <c r="AH26" s="813"/>
      <c r="AI26" s="813"/>
      <c r="AJ26" s="814"/>
      <c r="AK26" s="732" t="s">
        <v>384</v>
      </c>
      <c r="AL26" s="732"/>
      <c r="AM26" s="732"/>
      <c r="AN26" s="732"/>
      <c r="AO26" s="733"/>
      <c r="AP26" s="731" t="s">
        <v>385</v>
      </c>
      <c r="AQ26" s="732"/>
      <c r="AR26" s="732"/>
      <c r="AS26" s="732"/>
      <c r="AT26" s="733"/>
      <c r="AU26" s="731" t="s">
        <v>386</v>
      </c>
      <c r="AV26" s="732"/>
      <c r="AW26" s="732"/>
      <c r="AX26" s="732"/>
      <c r="AY26" s="733"/>
      <c r="AZ26" s="731" t="s">
        <v>387</v>
      </c>
      <c r="BA26" s="732"/>
      <c r="BB26" s="732"/>
      <c r="BC26" s="732"/>
      <c r="BD26" s="733"/>
      <c r="BE26" s="731" t="s">
        <v>364</v>
      </c>
      <c r="BF26" s="732"/>
      <c r="BG26" s="732"/>
      <c r="BH26" s="732"/>
      <c r="BI26" s="738"/>
      <c r="BJ26" s="229"/>
      <c r="BK26" s="229"/>
      <c r="BL26" s="229"/>
      <c r="BM26" s="229"/>
      <c r="BN26" s="229"/>
      <c r="BO26" s="238"/>
      <c r="BP26" s="238"/>
      <c r="BQ26" s="235">
        <v>20</v>
      </c>
      <c r="BR26" s="236"/>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27"/>
    </row>
    <row r="27" spans="1:131" ht="26.25" customHeight="1" thickBot="1" x14ac:dyDescent="0.25">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29"/>
      <c r="BK27" s="229"/>
      <c r="BL27" s="229"/>
      <c r="BM27" s="229"/>
      <c r="BN27" s="229"/>
      <c r="BO27" s="238"/>
      <c r="BP27" s="238"/>
      <c r="BQ27" s="235">
        <v>21</v>
      </c>
      <c r="BR27" s="236"/>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27"/>
    </row>
    <row r="28" spans="1:131" ht="26.25" customHeight="1" thickTop="1" x14ac:dyDescent="0.2">
      <c r="A28" s="239">
        <v>1</v>
      </c>
      <c r="B28" s="747" t="s">
        <v>388</v>
      </c>
      <c r="C28" s="748"/>
      <c r="D28" s="748"/>
      <c r="E28" s="748"/>
      <c r="F28" s="748"/>
      <c r="G28" s="748"/>
      <c r="H28" s="748"/>
      <c r="I28" s="748"/>
      <c r="J28" s="748"/>
      <c r="K28" s="748"/>
      <c r="L28" s="748"/>
      <c r="M28" s="748"/>
      <c r="N28" s="748"/>
      <c r="O28" s="748"/>
      <c r="P28" s="749"/>
      <c r="Q28" s="820">
        <v>3567</v>
      </c>
      <c r="R28" s="821"/>
      <c r="S28" s="821"/>
      <c r="T28" s="821"/>
      <c r="U28" s="821"/>
      <c r="V28" s="821">
        <v>3512</v>
      </c>
      <c r="W28" s="821"/>
      <c r="X28" s="821"/>
      <c r="Y28" s="821"/>
      <c r="Z28" s="821"/>
      <c r="AA28" s="821">
        <v>55</v>
      </c>
      <c r="AB28" s="821"/>
      <c r="AC28" s="821"/>
      <c r="AD28" s="821"/>
      <c r="AE28" s="822"/>
      <c r="AF28" s="823">
        <v>55</v>
      </c>
      <c r="AG28" s="821"/>
      <c r="AH28" s="821"/>
      <c r="AI28" s="821"/>
      <c r="AJ28" s="824"/>
      <c r="AK28" s="825">
        <v>246</v>
      </c>
      <c r="AL28" s="826"/>
      <c r="AM28" s="826"/>
      <c r="AN28" s="826"/>
      <c r="AO28" s="826"/>
      <c r="AP28" s="826" t="s">
        <v>555</v>
      </c>
      <c r="AQ28" s="826"/>
      <c r="AR28" s="826"/>
      <c r="AS28" s="826"/>
      <c r="AT28" s="826"/>
      <c r="AU28" s="826" t="s">
        <v>555</v>
      </c>
      <c r="AV28" s="826"/>
      <c r="AW28" s="826"/>
      <c r="AX28" s="826"/>
      <c r="AY28" s="826"/>
      <c r="AZ28" s="827" t="s">
        <v>555</v>
      </c>
      <c r="BA28" s="827"/>
      <c r="BB28" s="827"/>
      <c r="BC28" s="827"/>
      <c r="BD28" s="827"/>
      <c r="BE28" s="818" t="s">
        <v>573</v>
      </c>
      <c r="BF28" s="818"/>
      <c r="BG28" s="818"/>
      <c r="BH28" s="818"/>
      <c r="BI28" s="819"/>
      <c r="BJ28" s="229"/>
      <c r="BK28" s="229"/>
      <c r="BL28" s="229"/>
      <c r="BM28" s="229"/>
      <c r="BN28" s="229"/>
      <c r="BO28" s="238"/>
      <c r="BP28" s="238"/>
      <c r="BQ28" s="235">
        <v>22</v>
      </c>
      <c r="BR28" s="236"/>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27"/>
    </row>
    <row r="29" spans="1:131" ht="26.25" customHeight="1" x14ac:dyDescent="0.2">
      <c r="A29" s="239">
        <v>2</v>
      </c>
      <c r="B29" s="778" t="s">
        <v>389</v>
      </c>
      <c r="C29" s="779"/>
      <c r="D29" s="779"/>
      <c r="E29" s="779"/>
      <c r="F29" s="779"/>
      <c r="G29" s="779"/>
      <c r="H29" s="779"/>
      <c r="I29" s="779"/>
      <c r="J29" s="779"/>
      <c r="K29" s="779"/>
      <c r="L29" s="779"/>
      <c r="M29" s="779"/>
      <c r="N29" s="779"/>
      <c r="O29" s="779"/>
      <c r="P29" s="780"/>
      <c r="Q29" s="781">
        <v>229</v>
      </c>
      <c r="R29" s="782"/>
      <c r="S29" s="782"/>
      <c r="T29" s="782"/>
      <c r="U29" s="782"/>
      <c r="V29" s="782">
        <v>216</v>
      </c>
      <c r="W29" s="782"/>
      <c r="X29" s="782"/>
      <c r="Y29" s="782"/>
      <c r="Z29" s="782"/>
      <c r="AA29" s="782">
        <v>13</v>
      </c>
      <c r="AB29" s="782"/>
      <c r="AC29" s="782"/>
      <c r="AD29" s="782"/>
      <c r="AE29" s="783"/>
      <c r="AF29" s="784">
        <v>13</v>
      </c>
      <c r="AG29" s="785"/>
      <c r="AH29" s="785"/>
      <c r="AI29" s="785"/>
      <c r="AJ29" s="786"/>
      <c r="AK29" s="832">
        <v>99</v>
      </c>
      <c r="AL29" s="828"/>
      <c r="AM29" s="828"/>
      <c r="AN29" s="828"/>
      <c r="AO29" s="828"/>
      <c r="AP29" s="828">
        <v>54</v>
      </c>
      <c r="AQ29" s="828"/>
      <c r="AR29" s="828"/>
      <c r="AS29" s="828"/>
      <c r="AT29" s="828"/>
      <c r="AU29" s="828">
        <v>18</v>
      </c>
      <c r="AV29" s="828"/>
      <c r="AW29" s="828"/>
      <c r="AX29" s="828"/>
      <c r="AY29" s="828"/>
      <c r="AZ29" s="829" t="s">
        <v>555</v>
      </c>
      <c r="BA29" s="829"/>
      <c r="BB29" s="829"/>
      <c r="BC29" s="829"/>
      <c r="BD29" s="829"/>
      <c r="BE29" s="830" t="s">
        <v>572</v>
      </c>
      <c r="BF29" s="830"/>
      <c r="BG29" s="830"/>
      <c r="BH29" s="830"/>
      <c r="BI29" s="831"/>
      <c r="BJ29" s="229"/>
      <c r="BK29" s="229"/>
      <c r="BL29" s="229"/>
      <c r="BM29" s="229"/>
      <c r="BN29" s="229"/>
      <c r="BO29" s="238"/>
      <c r="BP29" s="238"/>
      <c r="BQ29" s="235">
        <v>23</v>
      </c>
      <c r="BR29" s="236"/>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27"/>
    </row>
    <row r="30" spans="1:131" ht="26.25" customHeight="1" x14ac:dyDescent="0.2">
      <c r="A30" s="239">
        <v>3</v>
      </c>
      <c r="B30" s="778" t="s">
        <v>390</v>
      </c>
      <c r="C30" s="779"/>
      <c r="D30" s="779"/>
      <c r="E30" s="779"/>
      <c r="F30" s="779"/>
      <c r="G30" s="779"/>
      <c r="H30" s="779"/>
      <c r="I30" s="779"/>
      <c r="J30" s="779"/>
      <c r="K30" s="779"/>
      <c r="L30" s="779"/>
      <c r="M30" s="779"/>
      <c r="N30" s="779"/>
      <c r="O30" s="779"/>
      <c r="P30" s="780"/>
      <c r="Q30" s="781">
        <v>545</v>
      </c>
      <c r="R30" s="782"/>
      <c r="S30" s="782"/>
      <c r="T30" s="782"/>
      <c r="U30" s="782"/>
      <c r="V30" s="782">
        <v>539</v>
      </c>
      <c r="W30" s="782"/>
      <c r="X30" s="782"/>
      <c r="Y30" s="782"/>
      <c r="Z30" s="782"/>
      <c r="AA30" s="782">
        <v>6</v>
      </c>
      <c r="AB30" s="782"/>
      <c r="AC30" s="782"/>
      <c r="AD30" s="782"/>
      <c r="AE30" s="783"/>
      <c r="AF30" s="784">
        <v>6</v>
      </c>
      <c r="AG30" s="785"/>
      <c r="AH30" s="785"/>
      <c r="AI30" s="785"/>
      <c r="AJ30" s="786"/>
      <c r="AK30" s="832">
        <v>109</v>
      </c>
      <c r="AL30" s="828"/>
      <c r="AM30" s="828"/>
      <c r="AN30" s="828"/>
      <c r="AO30" s="828"/>
      <c r="AP30" s="828" t="s">
        <v>555</v>
      </c>
      <c r="AQ30" s="828"/>
      <c r="AR30" s="828"/>
      <c r="AS30" s="828"/>
      <c r="AT30" s="828"/>
      <c r="AU30" s="828" t="s">
        <v>555</v>
      </c>
      <c r="AV30" s="828"/>
      <c r="AW30" s="828"/>
      <c r="AX30" s="828"/>
      <c r="AY30" s="828"/>
      <c r="AZ30" s="829" t="s">
        <v>555</v>
      </c>
      <c r="BA30" s="829"/>
      <c r="BB30" s="829"/>
      <c r="BC30" s="829"/>
      <c r="BD30" s="829"/>
      <c r="BE30" s="830"/>
      <c r="BF30" s="830"/>
      <c r="BG30" s="830"/>
      <c r="BH30" s="830"/>
      <c r="BI30" s="831"/>
      <c r="BJ30" s="229"/>
      <c r="BK30" s="229"/>
      <c r="BL30" s="229"/>
      <c r="BM30" s="229"/>
      <c r="BN30" s="229"/>
      <c r="BO30" s="238"/>
      <c r="BP30" s="238"/>
      <c r="BQ30" s="235">
        <v>24</v>
      </c>
      <c r="BR30" s="236"/>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27"/>
    </row>
    <row r="31" spans="1:131" ht="26.25" customHeight="1" x14ac:dyDescent="0.2">
      <c r="A31" s="239">
        <v>4</v>
      </c>
      <c r="B31" s="778" t="s">
        <v>391</v>
      </c>
      <c r="C31" s="779"/>
      <c r="D31" s="779"/>
      <c r="E31" s="779"/>
      <c r="F31" s="779"/>
      <c r="G31" s="779"/>
      <c r="H31" s="779"/>
      <c r="I31" s="779"/>
      <c r="J31" s="779"/>
      <c r="K31" s="779"/>
      <c r="L31" s="779"/>
      <c r="M31" s="779"/>
      <c r="N31" s="779"/>
      <c r="O31" s="779"/>
      <c r="P31" s="780"/>
      <c r="Q31" s="781">
        <v>827</v>
      </c>
      <c r="R31" s="782"/>
      <c r="S31" s="782"/>
      <c r="T31" s="782"/>
      <c r="U31" s="782"/>
      <c r="V31" s="782">
        <v>789</v>
      </c>
      <c r="W31" s="782"/>
      <c r="X31" s="782"/>
      <c r="Y31" s="782"/>
      <c r="Z31" s="782"/>
      <c r="AA31" s="782">
        <v>38</v>
      </c>
      <c r="AB31" s="782"/>
      <c r="AC31" s="782"/>
      <c r="AD31" s="782"/>
      <c r="AE31" s="783"/>
      <c r="AF31" s="784">
        <v>390</v>
      </c>
      <c r="AG31" s="785"/>
      <c r="AH31" s="785"/>
      <c r="AI31" s="785"/>
      <c r="AJ31" s="786"/>
      <c r="AK31" s="832">
        <v>272</v>
      </c>
      <c r="AL31" s="828"/>
      <c r="AM31" s="828"/>
      <c r="AN31" s="828"/>
      <c r="AO31" s="828"/>
      <c r="AP31" s="828">
        <v>4830</v>
      </c>
      <c r="AQ31" s="828"/>
      <c r="AR31" s="828"/>
      <c r="AS31" s="828"/>
      <c r="AT31" s="828"/>
      <c r="AU31" s="828">
        <v>2323</v>
      </c>
      <c r="AV31" s="828"/>
      <c r="AW31" s="828"/>
      <c r="AX31" s="828"/>
      <c r="AY31" s="828"/>
      <c r="AZ31" s="829" t="s">
        <v>555</v>
      </c>
      <c r="BA31" s="829"/>
      <c r="BB31" s="829"/>
      <c r="BC31" s="829"/>
      <c r="BD31" s="829"/>
      <c r="BE31" s="830" t="s">
        <v>392</v>
      </c>
      <c r="BF31" s="830"/>
      <c r="BG31" s="830"/>
      <c r="BH31" s="830"/>
      <c r="BI31" s="831"/>
      <c r="BJ31" s="229"/>
      <c r="BK31" s="229"/>
      <c r="BL31" s="229"/>
      <c r="BM31" s="229"/>
      <c r="BN31" s="229"/>
      <c r="BO31" s="238"/>
      <c r="BP31" s="238"/>
      <c r="BQ31" s="235">
        <v>25</v>
      </c>
      <c r="BR31" s="236"/>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27"/>
    </row>
    <row r="32" spans="1:131" ht="26.25" customHeight="1" x14ac:dyDescent="0.2">
      <c r="A32" s="239">
        <v>5</v>
      </c>
      <c r="B32" s="778" t="s">
        <v>393</v>
      </c>
      <c r="C32" s="779"/>
      <c r="D32" s="779"/>
      <c r="E32" s="779"/>
      <c r="F32" s="779"/>
      <c r="G32" s="779"/>
      <c r="H32" s="779"/>
      <c r="I32" s="779"/>
      <c r="J32" s="779"/>
      <c r="K32" s="779"/>
      <c r="L32" s="779"/>
      <c r="M32" s="779"/>
      <c r="N32" s="779"/>
      <c r="O32" s="779"/>
      <c r="P32" s="780"/>
      <c r="Q32" s="781">
        <v>509</v>
      </c>
      <c r="R32" s="782"/>
      <c r="S32" s="782"/>
      <c r="T32" s="782"/>
      <c r="U32" s="782"/>
      <c r="V32" s="782">
        <v>480</v>
      </c>
      <c r="W32" s="782"/>
      <c r="X32" s="782"/>
      <c r="Y32" s="782"/>
      <c r="Z32" s="782"/>
      <c r="AA32" s="782">
        <v>29</v>
      </c>
      <c r="AB32" s="782"/>
      <c r="AC32" s="782"/>
      <c r="AD32" s="782"/>
      <c r="AE32" s="783"/>
      <c r="AF32" s="784">
        <v>159</v>
      </c>
      <c r="AG32" s="785"/>
      <c r="AH32" s="785"/>
      <c r="AI32" s="785"/>
      <c r="AJ32" s="786"/>
      <c r="AK32" s="832">
        <v>286</v>
      </c>
      <c r="AL32" s="828"/>
      <c r="AM32" s="828"/>
      <c r="AN32" s="828"/>
      <c r="AO32" s="828"/>
      <c r="AP32" s="828">
        <v>1774</v>
      </c>
      <c r="AQ32" s="828"/>
      <c r="AR32" s="828"/>
      <c r="AS32" s="828"/>
      <c r="AT32" s="828"/>
      <c r="AU32" s="828">
        <v>1536</v>
      </c>
      <c r="AV32" s="828"/>
      <c r="AW32" s="828"/>
      <c r="AX32" s="828"/>
      <c r="AY32" s="828"/>
      <c r="AZ32" s="829" t="s">
        <v>555</v>
      </c>
      <c r="BA32" s="829"/>
      <c r="BB32" s="829"/>
      <c r="BC32" s="829"/>
      <c r="BD32" s="829"/>
      <c r="BE32" s="830" t="s">
        <v>392</v>
      </c>
      <c r="BF32" s="830"/>
      <c r="BG32" s="830"/>
      <c r="BH32" s="830"/>
      <c r="BI32" s="831"/>
      <c r="BJ32" s="229"/>
      <c r="BK32" s="229"/>
      <c r="BL32" s="229"/>
      <c r="BM32" s="229"/>
      <c r="BN32" s="229"/>
      <c r="BO32" s="238"/>
      <c r="BP32" s="238"/>
      <c r="BQ32" s="235">
        <v>26</v>
      </c>
      <c r="BR32" s="236"/>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27"/>
    </row>
    <row r="33" spans="1:131" ht="26.25" customHeight="1" x14ac:dyDescent="0.2">
      <c r="A33" s="239">
        <v>6</v>
      </c>
      <c r="B33" s="778" t="s">
        <v>394</v>
      </c>
      <c r="C33" s="779"/>
      <c r="D33" s="779"/>
      <c r="E33" s="779"/>
      <c r="F33" s="779"/>
      <c r="G33" s="779"/>
      <c r="H33" s="779"/>
      <c r="I33" s="779"/>
      <c r="J33" s="779"/>
      <c r="K33" s="779"/>
      <c r="L33" s="779"/>
      <c r="M33" s="779"/>
      <c r="N33" s="779"/>
      <c r="O33" s="779"/>
      <c r="P33" s="780"/>
      <c r="Q33" s="781">
        <v>714</v>
      </c>
      <c r="R33" s="782"/>
      <c r="S33" s="782"/>
      <c r="T33" s="782"/>
      <c r="U33" s="782"/>
      <c r="V33" s="782">
        <v>620</v>
      </c>
      <c r="W33" s="782"/>
      <c r="X33" s="782"/>
      <c r="Y33" s="782"/>
      <c r="Z33" s="782"/>
      <c r="AA33" s="782">
        <v>94</v>
      </c>
      <c r="AB33" s="782"/>
      <c r="AC33" s="782"/>
      <c r="AD33" s="782"/>
      <c r="AE33" s="783"/>
      <c r="AF33" s="784">
        <v>94</v>
      </c>
      <c r="AG33" s="785"/>
      <c r="AH33" s="785"/>
      <c r="AI33" s="785"/>
      <c r="AJ33" s="786"/>
      <c r="AK33" s="832">
        <v>452</v>
      </c>
      <c r="AL33" s="828"/>
      <c r="AM33" s="828"/>
      <c r="AN33" s="828"/>
      <c r="AO33" s="828"/>
      <c r="AP33" s="828">
        <v>2271</v>
      </c>
      <c r="AQ33" s="828"/>
      <c r="AR33" s="828"/>
      <c r="AS33" s="828"/>
      <c r="AT33" s="828"/>
      <c r="AU33" s="828">
        <v>2271</v>
      </c>
      <c r="AV33" s="828"/>
      <c r="AW33" s="828"/>
      <c r="AX33" s="828"/>
      <c r="AY33" s="828"/>
      <c r="AZ33" s="829" t="s">
        <v>555</v>
      </c>
      <c r="BA33" s="829"/>
      <c r="BB33" s="829"/>
      <c r="BC33" s="829"/>
      <c r="BD33" s="829"/>
      <c r="BE33" s="830" t="s">
        <v>395</v>
      </c>
      <c r="BF33" s="830"/>
      <c r="BG33" s="830"/>
      <c r="BH33" s="830"/>
      <c r="BI33" s="831"/>
      <c r="BJ33" s="229"/>
      <c r="BK33" s="229"/>
      <c r="BL33" s="229"/>
      <c r="BM33" s="229"/>
      <c r="BN33" s="229"/>
      <c r="BO33" s="238"/>
      <c r="BP33" s="238"/>
      <c r="BQ33" s="235">
        <v>27</v>
      </c>
      <c r="BR33" s="236"/>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27"/>
    </row>
    <row r="34" spans="1:131" ht="26.25" customHeight="1" x14ac:dyDescent="0.2">
      <c r="A34" s="239">
        <v>7</v>
      </c>
      <c r="B34" s="778" t="s">
        <v>396</v>
      </c>
      <c r="C34" s="779"/>
      <c r="D34" s="779"/>
      <c r="E34" s="779"/>
      <c r="F34" s="779"/>
      <c r="G34" s="779"/>
      <c r="H34" s="779"/>
      <c r="I34" s="779"/>
      <c r="J34" s="779"/>
      <c r="K34" s="779"/>
      <c r="L34" s="779"/>
      <c r="M34" s="779"/>
      <c r="N34" s="779"/>
      <c r="O34" s="779"/>
      <c r="P34" s="780"/>
      <c r="Q34" s="781">
        <v>652</v>
      </c>
      <c r="R34" s="782"/>
      <c r="S34" s="782"/>
      <c r="T34" s="782"/>
      <c r="U34" s="782"/>
      <c r="V34" s="782">
        <v>506</v>
      </c>
      <c r="W34" s="782"/>
      <c r="X34" s="782"/>
      <c r="Y34" s="782"/>
      <c r="Z34" s="782"/>
      <c r="AA34" s="782">
        <v>146</v>
      </c>
      <c r="AB34" s="782"/>
      <c r="AC34" s="782"/>
      <c r="AD34" s="782"/>
      <c r="AE34" s="783"/>
      <c r="AF34" s="784" t="s">
        <v>122</v>
      </c>
      <c r="AG34" s="785"/>
      <c r="AH34" s="785"/>
      <c r="AI34" s="785"/>
      <c r="AJ34" s="786"/>
      <c r="AK34" s="832">
        <v>193</v>
      </c>
      <c r="AL34" s="828"/>
      <c r="AM34" s="828"/>
      <c r="AN34" s="828"/>
      <c r="AO34" s="828"/>
      <c r="AP34" s="828" t="s">
        <v>555</v>
      </c>
      <c r="AQ34" s="828"/>
      <c r="AR34" s="828"/>
      <c r="AS34" s="828"/>
      <c r="AT34" s="828"/>
      <c r="AU34" s="828" t="s">
        <v>555</v>
      </c>
      <c r="AV34" s="828"/>
      <c r="AW34" s="828"/>
      <c r="AX34" s="828"/>
      <c r="AY34" s="828"/>
      <c r="AZ34" s="829" t="s">
        <v>555</v>
      </c>
      <c r="BA34" s="829"/>
      <c r="BB34" s="829"/>
      <c r="BC34" s="829"/>
      <c r="BD34" s="829"/>
      <c r="BE34" s="830" t="s">
        <v>395</v>
      </c>
      <c r="BF34" s="830"/>
      <c r="BG34" s="830"/>
      <c r="BH34" s="830"/>
      <c r="BI34" s="831"/>
      <c r="BJ34" s="229"/>
      <c r="BK34" s="229"/>
      <c r="BL34" s="229"/>
      <c r="BM34" s="229"/>
      <c r="BN34" s="229"/>
      <c r="BO34" s="238"/>
      <c r="BP34" s="238"/>
      <c r="BQ34" s="235">
        <v>28</v>
      </c>
      <c r="BR34" s="236"/>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27"/>
    </row>
    <row r="35" spans="1:131" ht="26.25" customHeight="1" x14ac:dyDescent="0.2">
      <c r="A35" s="239">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29"/>
      <c r="BK35" s="229"/>
      <c r="BL35" s="229"/>
      <c r="BM35" s="229"/>
      <c r="BN35" s="229"/>
      <c r="BO35" s="238"/>
      <c r="BP35" s="238"/>
      <c r="BQ35" s="235">
        <v>29</v>
      </c>
      <c r="BR35" s="236"/>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27"/>
    </row>
    <row r="36" spans="1:131" ht="26.25" customHeight="1" x14ac:dyDescent="0.2">
      <c r="A36" s="239">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29"/>
      <c r="BK36" s="229"/>
      <c r="BL36" s="229"/>
      <c r="BM36" s="229"/>
      <c r="BN36" s="229"/>
      <c r="BO36" s="238"/>
      <c r="BP36" s="238"/>
      <c r="BQ36" s="235">
        <v>30</v>
      </c>
      <c r="BR36" s="236"/>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27"/>
    </row>
    <row r="37" spans="1:131" ht="26.25" customHeight="1" x14ac:dyDescent="0.2">
      <c r="A37" s="239">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29"/>
      <c r="BK37" s="229"/>
      <c r="BL37" s="229"/>
      <c r="BM37" s="229"/>
      <c r="BN37" s="229"/>
      <c r="BO37" s="238"/>
      <c r="BP37" s="238"/>
      <c r="BQ37" s="235">
        <v>31</v>
      </c>
      <c r="BR37" s="236"/>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27"/>
    </row>
    <row r="38" spans="1:131" ht="26.25" customHeight="1" x14ac:dyDescent="0.2">
      <c r="A38" s="239">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29"/>
      <c r="BK38" s="229"/>
      <c r="BL38" s="229"/>
      <c r="BM38" s="229"/>
      <c r="BN38" s="229"/>
      <c r="BO38" s="238"/>
      <c r="BP38" s="238"/>
      <c r="BQ38" s="235">
        <v>32</v>
      </c>
      <c r="BR38" s="236"/>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27"/>
    </row>
    <row r="39" spans="1:131" ht="26.25" customHeight="1" x14ac:dyDescent="0.2">
      <c r="A39" s="239">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29"/>
      <c r="BK39" s="229"/>
      <c r="BL39" s="229"/>
      <c r="BM39" s="229"/>
      <c r="BN39" s="229"/>
      <c r="BO39" s="238"/>
      <c r="BP39" s="238"/>
      <c r="BQ39" s="235">
        <v>33</v>
      </c>
      <c r="BR39" s="236"/>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27"/>
    </row>
    <row r="40" spans="1:131" ht="26.25" customHeight="1" x14ac:dyDescent="0.2">
      <c r="A40" s="235">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29"/>
      <c r="BK40" s="229"/>
      <c r="BL40" s="229"/>
      <c r="BM40" s="229"/>
      <c r="BN40" s="229"/>
      <c r="BO40" s="238"/>
      <c r="BP40" s="238"/>
      <c r="BQ40" s="235">
        <v>34</v>
      </c>
      <c r="BR40" s="236"/>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27"/>
    </row>
    <row r="41" spans="1:131" ht="26.25" customHeight="1" x14ac:dyDescent="0.2">
      <c r="A41" s="235">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29"/>
      <c r="BK41" s="229"/>
      <c r="BL41" s="229"/>
      <c r="BM41" s="229"/>
      <c r="BN41" s="229"/>
      <c r="BO41" s="238"/>
      <c r="BP41" s="238"/>
      <c r="BQ41" s="235">
        <v>35</v>
      </c>
      <c r="BR41" s="236"/>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27"/>
    </row>
    <row r="42" spans="1:131" ht="26.25" customHeight="1" x14ac:dyDescent="0.2">
      <c r="A42" s="235">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29"/>
      <c r="BK42" s="229"/>
      <c r="BL42" s="229"/>
      <c r="BM42" s="229"/>
      <c r="BN42" s="229"/>
      <c r="BO42" s="238"/>
      <c r="BP42" s="238"/>
      <c r="BQ42" s="235">
        <v>36</v>
      </c>
      <c r="BR42" s="236"/>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27"/>
    </row>
    <row r="43" spans="1:131" ht="26.25" customHeight="1" x14ac:dyDescent="0.2">
      <c r="A43" s="235">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29"/>
      <c r="BK43" s="229"/>
      <c r="BL43" s="229"/>
      <c r="BM43" s="229"/>
      <c r="BN43" s="229"/>
      <c r="BO43" s="238"/>
      <c r="BP43" s="238"/>
      <c r="BQ43" s="235">
        <v>37</v>
      </c>
      <c r="BR43" s="236"/>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27"/>
    </row>
    <row r="44" spans="1:131" ht="26.25" customHeight="1" x14ac:dyDescent="0.2">
      <c r="A44" s="235">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29"/>
      <c r="BK44" s="229"/>
      <c r="BL44" s="229"/>
      <c r="BM44" s="229"/>
      <c r="BN44" s="229"/>
      <c r="BO44" s="238"/>
      <c r="BP44" s="238"/>
      <c r="BQ44" s="235">
        <v>38</v>
      </c>
      <c r="BR44" s="236"/>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27"/>
    </row>
    <row r="45" spans="1:131" ht="26.25" customHeight="1" x14ac:dyDescent="0.2">
      <c r="A45" s="235">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29"/>
      <c r="BK45" s="229"/>
      <c r="BL45" s="229"/>
      <c r="BM45" s="229"/>
      <c r="BN45" s="229"/>
      <c r="BO45" s="238"/>
      <c r="BP45" s="238"/>
      <c r="BQ45" s="235">
        <v>39</v>
      </c>
      <c r="BR45" s="236"/>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27"/>
    </row>
    <row r="46" spans="1:131" ht="26.25" customHeight="1" x14ac:dyDescent="0.2">
      <c r="A46" s="235">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29"/>
      <c r="BK46" s="229"/>
      <c r="BL46" s="229"/>
      <c r="BM46" s="229"/>
      <c r="BN46" s="229"/>
      <c r="BO46" s="238"/>
      <c r="BP46" s="238"/>
      <c r="BQ46" s="235">
        <v>40</v>
      </c>
      <c r="BR46" s="236"/>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27"/>
    </row>
    <row r="47" spans="1:131" ht="26.25" customHeight="1" x14ac:dyDescent="0.2">
      <c r="A47" s="235">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29"/>
      <c r="BK47" s="229"/>
      <c r="BL47" s="229"/>
      <c r="BM47" s="229"/>
      <c r="BN47" s="229"/>
      <c r="BO47" s="238"/>
      <c r="BP47" s="238"/>
      <c r="BQ47" s="235">
        <v>41</v>
      </c>
      <c r="BR47" s="236"/>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27"/>
    </row>
    <row r="48" spans="1:131" ht="26.25" customHeight="1" x14ac:dyDescent="0.2">
      <c r="A48" s="235">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29"/>
      <c r="BK48" s="229"/>
      <c r="BL48" s="229"/>
      <c r="BM48" s="229"/>
      <c r="BN48" s="229"/>
      <c r="BO48" s="238"/>
      <c r="BP48" s="238"/>
      <c r="BQ48" s="235">
        <v>42</v>
      </c>
      <c r="BR48" s="236"/>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27"/>
    </row>
    <row r="49" spans="1:131" ht="26.25" customHeight="1" x14ac:dyDescent="0.2">
      <c r="A49" s="235">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29"/>
      <c r="BK49" s="229"/>
      <c r="BL49" s="229"/>
      <c r="BM49" s="229"/>
      <c r="BN49" s="229"/>
      <c r="BO49" s="238"/>
      <c r="BP49" s="238"/>
      <c r="BQ49" s="235">
        <v>43</v>
      </c>
      <c r="BR49" s="236"/>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27"/>
    </row>
    <row r="50" spans="1:131" ht="26.25" customHeight="1" x14ac:dyDescent="0.2">
      <c r="A50" s="235">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29"/>
      <c r="BK50" s="229"/>
      <c r="BL50" s="229"/>
      <c r="BM50" s="229"/>
      <c r="BN50" s="229"/>
      <c r="BO50" s="238"/>
      <c r="BP50" s="238"/>
      <c r="BQ50" s="235">
        <v>44</v>
      </c>
      <c r="BR50" s="236"/>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27"/>
    </row>
    <row r="51" spans="1:131" ht="26.25" customHeight="1" x14ac:dyDescent="0.2">
      <c r="A51" s="235">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29"/>
      <c r="BK51" s="229"/>
      <c r="BL51" s="229"/>
      <c r="BM51" s="229"/>
      <c r="BN51" s="229"/>
      <c r="BO51" s="238"/>
      <c r="BP51" s="238"/>
      <c r="BQ51" s="235">
        <v>45</v>
      </c>
      <c r="BR51" s="236"/>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27"/>
    </row>
    <row r="52" spans="1:131" ht="26.25" customHeight="1" x14ac:dyDescent="0.2">
      <c r="A52" s="235">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29"/>
      <c r="BK52" s="229"/>
      <c r="BL52" s="229"/>
      <c r="BM52" s="229"/>
      <c r="BN52" s="229"/>
      <c r="BO52" s="238"/>
      <c r="BP52" s="238"/>
      <c r="BQ52" s="235">
        <v>46</v>
      </c>
      <c r="BR52" s="236"/>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27"/>
    </row>
    <row r="53" spans="1:131" ht="26.25" customHeight="1" x14ac:dyDescent="0.2">
      <c r="A53" s="235">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29"/>
      <c r="BK53" s="229"/>
      <c r="BL53" s="229"/>
      <c r="BM53" s="229"/>
      <c r="BN53" s="229"/>
      <c r="BO53" s="238"/>
      <c r="BP53" s="238"/>
      <c r="BQ53" s="235">
        <v>47</v>
      </c>
      <c r="BR53" s="236"/>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27"/>
    </row>
    <row r="54" spans="1:131" ht="26.25" customHeight="1" x14ac:dyDescent="0.2">
      <c r="A54" s="235">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29"/>
      <c r="BK54" s="229"/>
      <c r="BL54" s="229"/>
      <c r="BM54" s="229"/>
      <c r="BN54" s="229"/>
      <c r="BO54" s="238"/>
      <c r="BP54" s="238"/>
      <c r="BQ54" s="235">
        <v>48</v>
      </c>
      <c r="BR54" s="236"/>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27"/>
    </row>
    <row r="55" spans="1:131" ht="26.25" customHeight="1" x14ac:dyDescent="0.2">
      <c r="A55" s="235">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29"/>
      <c r="BK55" s="229"/>
      <c r="BL55" s="229"/>
      <c r="BM55" s="229"/>
      <c r="BN55" s="229"/>
      <c r="BO55" s="238"/>
      <c r="BP55" s="238"/>
      <c r="BQ55" s="235">
        <v>49</v>
      </c>
      <c r="BR55" s="236"/>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27"/>
    </row>
    <row r="56" spans="1:131" ht="26.25" customHeight="1" x14ac:dyDescent="0.2">
      <c r="A56" s="235">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29"/>
      <c r="BK56" s="229"/>
      <c r="BL56" s="229"/>
      <c r="BM56" s="229"/>
      <c r="BN56" s="229"/>
      <c r="BO56" s="238"/>
      <c r="BP56" s="238"/>
      <c r="BQ56" s="235">
        <v>50</v>
      </c>
      <c r="BR56" s="236"/>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27"/>
    </row>
    <row r="57" spans="1:131" ht="26.25" customHeight="1" x14ac:dyDescent="0.2">
      <c r="A57" s="235">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29"/>
      <c r="BK57" s="229"/>
      <c r="BL57" s="229"/>
      <c r="BM57" s="229"/>
      <c r="BN57" s="229"/>
      <c r="BO57" s="238"/>
      <c r="BP57" s="238"/>
      <c r="BQ57" s="235">
        <v>51</v>
      </c>
      <c r="BR57" s="236"/>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27"/>
    </row>
    <row r="58" spans="1:131" ht="26.25" customHeight="1" x14ac:dyDescent="0.2">
      <c r="A58" s="235">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29"/>
      <c r="BK58" s="229"/>
      <c r="BL58" s="229"/>
      <c r="BM58" s="229"/>
      <c r="BN58" s="229"/>
      <c r="BO58" s="238"/>
      <c r="BP58" s="238"/>
      <c r="BQ58" s="235">
        <v>52</v>
      </c>
      <c r="BR58" s="236"/>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27"/>
    </row>
    <row r="59" spans="1:131" ht="26.25" customHeight="1" x14ac:dyDescent="0.2">
      <c r="A59" s="235">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29"/>
      <c r="BK59" s="229"/>
      <c r="BL59" s="229"/>
      <c r="BM59" s="229"/>
      <c r="BN59" s="229"/>
      <c r="BO59" s="238"/>
      <c r="BP59" s="238"/>
      <c r="BQ59" s="235">
        <v>53</v>
      </c>
      <c r="BR59" s="236"/>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27"/>
    </row>
    <row r="60" spans="1:131" ht="26.25" customHeight="1" x14ac:dyDescent="0.2">
      <c r="A60" s="235">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29"/>
      <c r="BK60" s="229"/>
      <c r="BL60" s="229"/>
      <c r="BM60" s="229"/>
      <c r="BN60" s="229"/>
      <c r="BO60" s="238"/>
      <c r="BP60" s="238"/>
      <c r="BQ60" s="235">
        <v>54</v>
      </c>
      <c r="BR60" s="236"/>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27"/>
    </row>
    <row r="61" spans="1:131" ht="26.25" customHeight="1" thickBot="1" x14ac:dyDescent="0.25">
      <c r="A61" s="235">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29"/>
      <c r="BK61" s="229"/>
      <c r="BL61" s="229"/>
      <c r="BM61" s="229"/>
      <c r="BN61" s="229"/>
      <c r="BO61" s="238"/>
      <c r="BP61" s="238"/>
      <c r="BQ61" s="235">
        <v>55</v>
      </c>
      <c r="BR61" s="236"/>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27"/>
    </row>
    <row r="62" spans="1:131" ht="26.25" customHeight="1" x14ac:dyDescent="0.2">
      <c r="A62" s="235">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397</v>
      </c>
      <c r="BK62" s="804"/>
      <c r="BL62" s="804"/>
      <c r="BM62" s="804"/>
      <c r="BN62" s="805"/>
      <c r="BO62" s="238"/>
      <c r="BP62" s="238"/>
      <c r="BQ62" s="235">
        <v>56</v>
      </c>
      <c r="BR62" s="236"/>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27"/>
    </row>
    <row r="63" spans="1:131" ht="26.25" customHeight="1" thickBot="1" x14ac:dyDescent="0.25">
      <c r="A63" s="237" t="s">
        <v>376</v>
      </c>
      <c r="B63" s="787" t="s">
        <v>398</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717</v>
      </c>
      <c r="AG63" s="842"/>
      <c r="AH63" s="842"/>
      <c r="AI63" s="842"/>
      <c r="AJ63" s="843"/>
      <c r="AK63" s="844"/>
      <c r="AL63" s="839"/>
      <c r="AM63" s="839"/>
      <c r="AN63" s="839"/>
      <c r="AO63" s="839"/>
      <c r="AP63" s="842">
        <v>8929</v>
      </c>
      <c r="AQ63" s="842"/>
      <c r="AR63" s="842"/>
      <c r="AS63" s="842"/>
      <c r="AT63" s="842"/>
      <c r="AU63" s="842">
        <v>6149</v>
      </c>
      <c r="AV63" s="842"/>
      <c r="AW63" s="842"/>
      <c r="AX63" s="842"/>
      <c r="AY63" s="842"/>
      <c r="AZ63" s="846"/>
      <c r="BA63" s="846"/>
      <c r="BB63" s="846"/>
      <c r="BC63" s="846"/>
      <c r="BD63" s="846"/>
      <c r="BE63" s="847"/>
      <c r="BF63" s="847"/>
      <c r="BG63" s="847"/>
      <c r="BH63" s="847"/>
      <c r="BI63" s="848"/>
      <c r="BJ63" s="849" t="s">
        <v>122</v>
      </c>
      <c r="BK63" s="850"/>
      <c r="BL63" s="850"/>
      <c r="BM63" s="850"/>
      <c r="BN63" s="851"/>
      <c r="BO63" s="238"/>
      <c r="BP63" s="238"/>
      <c r="BQ63" s="235">
        <v>57</v>
      </c>
      <c r="BR63" s="236"/>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27"/>
    </row>
    <row r="65" spans="1:131" ht="26.25" customHeight="1" thickBot="1" x14ac:dyDescent="0.25">
      <c r="A65" s="229" t="s">
        <v>399</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27"/>
    </row>
    <row r="66" spans="1:131" ht="26.25" customHeight="1" x14ac:dyDescent="0.2">
      <c r="A66" s="725" t="s">
        <v>400</v>
      </c>
      <c r="B66" s="726"/>
      <c r="C66" s="726"/>
      <c r="D66" s="726"/>
      <c r="E66" s="726"/>
      <c r="F66" s="726"/>
      <c r="G66" s="726"/>
      <c r="H66" s="726"/>
      <c r="I66" s="726"/>
      <c r="J66" s="726"/>
      <c r="K66" s="726"/>
      <c r="L66" s="726"/>
      <c r="M66" s="726"/>
      <c r="N66" s="726"/>
      <c r="O66" s="726"/>
      <c r="P66" s="727"/>
      <c r="Q66" s="731" t="s">
        <v>380</v>
      </c>
      <c r="R66" s="732"/>
      <c r="S66" s="732"/>
      <c r="T66" s="732"/>
      <c r="U66" s="733"/>
      <c r="V66" s="731" t="s">
        <v>381</v>
      </c>
      <c r="W66" s="732"/>
      <c r="X66" s="732"/>
      <c r="Y66" s="732"/>
      <c r="Z66" s="733"/>
      <c r="AA66" s="731" t="s">
        <v>382</v>
      </c>
      <c r="AB66" s="732"/>
      <c r="AC66" s="732"/>
      <c r="AD66" s="732"/>
      <c r="AE66" s="733"/>
      <c r="AF66" s="852" t="s">
        <v>383</v>
      </c>
      <c r="AG66" s="813"/>
      <c r="AH66" s="813"/>
      <c r="AI66" s="813"/>
      <c r="AJ66" s="853"/>
      <c r="AK66" s="731" t="s">
        <v>384</v>
      </c>
      <c r="AL66" s="726"/>
      <c r="AM66" s="726"/>
      <c r="AN66" s="726"/>
      <c r="AO66" s="727"/>
      <c r="AP66" s="731" t="s">
        <v>385</v>
      </c>
      <c r="AQ66" s="732"/>
      <c r="AR66" s="732"/>
      <c r="AS66" s="732"/>
      <c r="AT66" s="733"/>
      <c r="AU66" s="731" t="s">
        <v>401</v>
      </c>
      <c r="AV66" s="732"/>
      <c r="AW66" s="732"/>
      <c r="AX66" s="732"/>
      <c r="AY66" s="733"/>
      <c r="AZ66" s="731" t="s">
        <v>364</v>
      </c>
      <c r="BA66" s="732"/>
      <c r="BB66" s="732"/>
      <c r="BC66" s="732"/>
      <c r="BD66" s="738"/>
      <c r="BE66" s="238"/>
      <c r="BF66" s="238"/>
      <c r="BG66" s="238"/>
      <c r="BH66" s="238"/>
      <c r="BI66" s="238"/>
      <c r="BJ66" s="238"/>
      <c r="BK66" s="238"/>
      <c r="BL66" s="238"/>
      <c r="BM66" s="238"/>
      <c r="BN66" s="238"/>
      <c r="BO66" s="238"/>
      <c r="BP66" s="238"/>
      <c r="BQ66" s="235">
        <v>60</v>
      </c>
      <c r="BR66" s="240"/>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27"/>
    </row>
    <row r="67" spans="1:131" ht="26.25" customHeight="1" thickBot="1" x14ac:dyDescent="0.25">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38"/>
      <c r="BF67" s="238"/>
      <c r="BG67" s="238"/>
      <c r="BH67" s="238"/>
      <c r="BI67" s="238"/>
      <c r="BJ67" s="238"/>
      <c r="BK67" s="238"/>
      <c r="BL67" s="238"/>
      <c r="BM67" s="238"/>
      <c r="BN67" s="238"/>
      <c r="BO67" s="238"/>
      <c r="BP67" s="238"/>
      <c r="BQ67" s="235">
        <v>61</v>
      </c>
      <c r="BR67" s="240"/>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27"/>
    </row>
    <row r="68" spans="1:131" ht="26.25" customHeight="1" thickTop="1" x14ac:dyDescent="0.2">
      <c r="A68" s="233">
        <v>1</v>
      </c>
      <c r="B68" s="867" t="s">
        <v>556</v>
      </c>
      <c r="C68" s="868"/>
      <c r="D68" s="868"/>
      <c r="E68" s="868"/>
      <c r="F68" s="868"/>
      <c r="G68" s="868"/>
      <c r="H68" s="868"/>
      <c r="I68" s="868"/>
      <c r="J68" s="868"/>
      <c r="K68" s="868"/>
      <c r="L68" s="868"/>
      <c r="M68" s="868"/>
      <c r="N68" s="868"/>
      <c r="O68" s="868"/>
      <c r="P68" s="869"/>
      <c r="Q68" s="870">
        <v>1815</v>
      </c>
      <c r="R68" s="864"/>
      <c r="S68" s="864"/>
      <c r="T68" s="864"/>
      <c r="U68" s="864"/>
      <c r="V68" s="864">
        <v>1547</v>
      </c>
      <c r="W68" s="864"/>
      <c r="X68" s="864"/>
      <c r="Y68" s="864"/>
      <c r="Z68" s="864"/>
      <c r="AA68" s="864">
        <v>268</v>
      </c>
      <c r="AB68" s="864"/>
      <c r="AC68" s="864"/>
      <c r="AD68" s="864"/>
      <c r="AE68" s="864"/>
      <c r="AF68" s="864">
        <v>268</v>
      </c>
      <c r="AG68" s="864"/>
      <c r="AH68" s="864"/>
      <c r="AI68" s="864"/>
      <c r="AJ68" s="864"/>
      <c r="AK68" s="864">
        <v>62</v>
      </c>
      <c r="AL68" s="864"/>
      <c r="AM68" s="864"/>
      <c r="AN68" s="864"/>
      <c r="AO68" s="864"/>
      <c r="AP68" s="864">
        <v>1411</v>
      </c>
      <c r="AQ68" s="864"/>
      <c r="AR68" s="864"/>
      <c r="AS68" s="864"/>
      <c r="AT68" s="864"/>
      <c r="AU68" s="864">
        <v>218</v>
      </c>
      <c r="AV68" s="864"/>
      <c r="AW68" s="864"/>
      <c r="AX68" s="864"/>
      <c r="AY68" s="864"/>
      <c r="AZ68" s="865" t="s">
        <v>568</v>
      </c>
      <c r="BA68" s="865"/>
      <c r="BB68" s="865"/>
      <c r="BC68" s="865"/>
      <c r="BD68" s="866"/>
      <c r="BE68" s="238"/>
      <c r="BF68" s="238"/>
      <c r="BG68" s="238"/>
      <c r="BH68" s="238"/>
      <c r="BI68" s="238"/>
      <c r="BJ68" s="238"/>
      <c r="BK68" s="238"/>
      <c r="BL68" s="238"/>
      <c r="BM68" s="238"/>
      <c r="BN68" s="238"/>
      <c r="BO68" s="238"/>
      <c r="BP68" s="238"/>
      <c r="BQ68" s="235">
        <v>62</v>
      </c>
      <c r="BR68" s="240"/>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27"/>
    </row>
    <row r="69" spans="1:131" ht="26.25" customHeight="1" x14ac:dyDescent="0.2">
      <c r="A69" s="235">
        <v>2</v>
      </c>
      <c r="B69" s="871" t="s">
        <v>557</v>
      </c>
      <c r="C69" s="872"/>
      <c r="D69" s="872"/>
      <c r="E69" s="872"/>
      <c r="F69" s="872"/>
      <c r="G69" s="872"/>
      <c r="H69" s="872"/>
      <c r="I69" s="872"/>
      <c r="J69" s="872"/>
      <c r="K69" s="872"/>
      <c r="L69" s="872"/>
      <c r="M69" s="872"/>
      <c r="N69" s="872"/>
      <c r="O69" s="872"/>
      <c r="P69" s="873"/>
      <c r="Q69" s="874">
        <v>748</v>
      </c>
      <c r="R69" s="828"/>
      <c r="S69" s="828"/>
      <c r="T69" s="828"/>
      <c r="U69" s="828"/>
      <c r="V69" s="828">
        <v>707</v>
      </c>
      <c r="W69" s="828"/>
      <c r="X69" s="828"/>
      <c r="Y69" s="828"/>
      <c r="Z69" s="828"/>
      <c r="AA69" s="828">
        <v>41</v>
      </c>
      <c r="AB69" s="828"/>
      <c r="AC69" s="828"/>
      <c r="AD69" s="828"/>
      <c r="AE69" s="828"/>
      <c r="AF69" s="828">
        <v>41</v>
      </c>
      <c r="AG69" s="828"/>
      <c r="AH69" s="828"/>
      <c r="AI69" s="828"/>
      <c r="AJ69" s="828"/>
      <c r="AK69" s="828">
        <v>30</v>
      </c>
      <c r="AL69" s="828"/>
      <c r="AM69" s="828"/>
      <c r="AN69" s="828"/>
      <c r="AO69" s="828"/>
      <c r="AP69" s="828">
        <v>508</v>
      </c>
      <c r="AQ69" s="828"/>
      <c r="AR69" s="828"/>
      <c r="AS69" s="828"/>
      <c r="AT69" s="828"/>
      <c r="AU69" s="828">
        <v>191</v>
      </c>
      <c r="AV69" s="828"/>
      <c r="AW69" s="828"/>
      <c r="AX69" s="828"/>
      <c r="AY69" s="828"/>
      <c r="AZ69" s="830" t="s">
        <v>570</v>
      </c>
      <c r="BA69" s="830"/>
      <c r="BB69" s="830"/>
      <c r="BC69" s="830"/>
      <c r="BD69" s="831"/>
      <c r="BE69" s="238"/>
      <c r="BF69" s="238"/>
      <c r="BG69" s="238"/>
      <c r="BH69" s="238"/>
      <c r="BI69" s="238"/>
      <c r="BJ69" s="238"/>
      <c r="BK69" s="238"/>
      <c r="BL69" s="238"/>
      <c r="BM69" s="238"/>
      <c r="BN69" s="238"/>
      <c r="BO69" s="238"/>
      <c r="BP69" s="238"/>
      <c r="BQ69" s="235">
        <v>63</v>
      </c>
      <c r="BR69" s="240"/>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27"/>
    </row>
    <row r="70" spans="1:131" ht="26.25" customHeight="1" x14ac:dyDescent="0.2">
      <c r="A70" s="235">
        <v>3</v>
      </c>
      <c r="B70" s="871" t="s">
        <v>558</v>
      </c>
      <c r="C70" s="872"/>
      <c r="D70" s="872"/>
      <c r="E70" s="872"/>
      <c r="F70" s="872"/>
      <c r="G70" s="872"/>
      <c r="H70" s="872"/>
      <c r="I70" s="872"/>
      <c r="J70" s="872"/>
      <c r="K70" s="872"/>
      <c r="L70" s="872"/>
      <c r="M70" s="872"/>
      <c r="N70" s="872"/>
      <c r="O70" s="872"/>
      <c r="P70" s="873"/>
      <c r="Q70" s="874">
        <v>938</v>
      </c>
      <c r="R70" s="828"/>
      <c r="S70" s="828"/>
      <c r="T70" s="828"/>
      <c r="U70" s="828"/>
      <c r="V70" s="828">
        <v>846</v>
      </c>
      <c r="W70" s="828"/>
      <c r="X70" s="828"/>
      <c r="Y70" s="828"/>
      <c r="Z70" s="828"/>
      <c r="AA70" s="828">
        <v>92</v>
      </c>
      <c r="AB70" s="828"/>
      <c r="AC70" s="828"/>
      <c r="AD70" s="828"/>
      <c r="AE70" s="828"/>
      <c r="AF70" s="828">
        <v>91</v>
      </c>
      <c r="AG70" s="828"/>
      <c r="AH70" s="828"/>
      <c r="AI70" s="828"/>
      <c r="AJ70" s="828"/>
      <c r="AK70" s="828">
        <v>98</v>
      </c>
      <c r="AL70" s="828"/>
      <c r="AM70" s="828"/>
      <c r="AN70" s="828"/>
      <c r="AO70" s="828"/>
      <c r="AP70" s="828">
        <v>4</v>
      </c>
      <c r="AQ70" s="828"/>
      <c r="AR70" s="828"/>
      <c r="AS70" s="828"/>
      <c r="AT70" s="828"/>
      <c r="AU70" s="828" t="s">
        <v>555</v>
      </c>
      <c r="AV70" s="828"/>
      <c r="AW70" s="828"/>
      <c r="AX70" s="828"/>
      <c r="AY70" s="828"/>
      <c r="AZ70" s="830" t="s">
        <v>569</v>
      </c>
      <c r="BA70" s="830"/>
      <c r="BB70" s="830"/>
      <c r="BC70" s="830"/>
      <c r="BD70" s="831"/>
      <c r="BE70" s="238"/>
      <c r="BF70" s="238"/>
      <c r="BG70" s="238"/>
      <c r="BH70" s="238"/>
      <c r="BI70" s="238"/>
      <c r="BJ70" s="238"/>
      <c r="BK70" s="238"/>
      <c r="BL70" s="238"/>
      <c r="BM70" s="238"/>
      <c r="BN70" s="238"/>
      <c r="BO70" s="238"/>
      <c r="BP70" s="238"/>
      <c r="BQ70" s="235">
        <v>64</v>
      </c>
      <c r="BR70" s="240"/>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27"/>
    </row>
    <row r="71" spans="1:131" ht="26.25" customHeight="1" x14ac:dyDescent="0.2">
      <c r="A71" s="235">
        <v>4</v>
      </c>
      <c r="B71" s="871" t="s">
        <v>559</v>
      </c>
      <c r="C71" s="872"/>
      <c r="D71" s="872"/>
      <c r="E71" s="872"/>
      <c r="F71" s="872"/>
      <c r="G71" s="872"/>
      <c r="H71" s="872"/>
      <c r="I71" s="872"/>
      <c r="J71" s="872"/>
      <c r="K71" s="872"/>
      <c r="L71" s="872"/>
      <c r="M71" s="872"/>
      <c r="N71" s="872"/>
      <c r="O71" s="872"/>
      <c r="P71" s="873"/>
      <c r="Q71" s="874">
        <v>8599</v>
      </c>
      <c r="R71" s="828"/>
      <c r="S71" s="828"/>
      <c r="T71" s="828"/>
      <c r="U71" s="828"/>
      <c r="V71" s="828">
        <v>8099</v>
      </c>
      <c r="W71" s="828"/>
      <c r="X71" s="828"/>
      <c r="Y71" s="828"/>
      <c r="Z71" s="828"/>
      <c r="AA71" s="828">
        <v>499</v>
      </c>
      <c r="AB71" s="828"/>
      <c r="AC71" s="828"/>
      <c r="AD71" s="828"/>
      <c r="AE71" s="828"/>
      <c r="AF71" s="828">
        <v>499</v>
      </c>
      <c r="AG71" s="828"/>
      <c r="AH71" s="828"/>
      <c r="AI71" s="828"/>
      <c r="AJ71" s="828"/>
      <c r="AK71" s="828" t="s">
        <v>555</v>
      </c>
      <c r="AL71" s="828"/>
      <c r="AM71" s="828"/>
      <c r="AN71" s="828"/>
      <c r="AO71" s="828"/>
      <c r="AP71" s="828" t="s">
        <v>555</v>
      </c>
      <c r="AQ71" s="828"/>
      <c r="AR71" s="828"/>
      <c r="AS71" s="828"/>
      <c r="AT71" s="828"/>
      <c r="AU71" s="828" t="s">
        <v>555</v>
      </c>
      <c r="AV71" s="828"/>
      <c r="AW71" s="828"/>
      <c r="AX71" s="828"/>
      <c r="AY71" s="828"/>
      <c r="AZ71" s="830"/>
      <c r="BA71" s="830"/>
      <c r="BB71" s="830"/>
      <c r="BC71" s="830"/>
      <c r="BD71" s="831"/>
      <c r="BE71" s="238"/>
      <c r="BF71" s="238"/>
      <c r="BG71" s="238"/>
      <c r="BH71" s="238"/>
      <c r="BI71" s="238"/>
      <c r="BJ71" s="238"/>
      <c r="BK71" s="238"/>
      <c r="BL71" s="238"/>
      <c r="BM71" s="238"/>
      <c r="BN71" s="238"/>
      <c r="BO71" s="238"/>
      <c r="BP71" s="238"/>
      <c r="BQ71" s="235">
        <v>65</v>
      </c>
      <c r="BR71" s="240"/>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27"/>
    </row>
    <row r="72" spans="1:131" ht="26.25" customHeight="1" x14ac:dyDescent="0.2">
      <c r="A72" s="235">
        <v>5</v>
      </c>
      <c r="B72" s="871" t="s">
        <v>560</v>
      </c>
      <c r="C72" s="872"/>
      <c r="D72" s="872"/>
      <c r="E72" s="872"/>
      <c r="F72" s="872"/>
      <c r="G72" s="872"/>
      <c r="H72" s="872"/>
      <c r="I72" s="872"/>
      <c r="J72" s="872"/>
      <c r="K72" s="872"/>
      <c r="L72" s="872"/>
      <c r="M72" s="872"/>
      <c r="N72" s="872"/>
      <c r="O72" s="872"/>
      <c r="P72" s="873"/>
      <c r="Q72" s="874">
        <v>63</v>
      </c>
      <c r="R72" s="828"/>
      <c r="S72" s="828"/>
      <c r="T72" s="828"/>
      <c r="U72" s="828"/>
      <c r="V72" s="828">
        <v>57</v>
      </c>
      <c r="W72" s="828"/>
      <c r="X72" s="828"/>
      <c r="Y72" s="828"/>
      <c r="Z72" s="828"/>
      <c r="AA72" s="828">
        <v>6</v>
      </c>
      <c r="AB72" s="828"/>
      <c r="AC72" s="828"/>
      <c r="AD72" s="828"/>
      <c r="AE72" s="828"/>
      <c r="AF72" s="828">
        <v>6</v>
      </c>
      <c r="AG72" s="828"/>
      <c r="AH72" s="828"/>
      <c r="AI72" s="828"/>
      <c r="AJ72" s="828"/>
      <c r="AK72" s="828" t="s">
        <v>555</v>
      </c>
      <c r="AL72" s="828"/>
      <c r="AM72" s="828"/>
      <c r="AN72" s="828"/>
      <c r="AO72" s="828"/>
      <c r="AP72" s="828" t="s">
        <v>555</v>
      </c>
      <c r="AQ72" s="828"/>
      <c r="AR72" s="828"/>
      <c r="AS72" s="828"/>
      <c r="AT72" s="828"/>
      <c r="AU72" s="828" t="s">
        <v>555</v>
      </c>
      <c r="AV72" s="828"/>
      <c r="AW72" s="828"/>
      <c r="AX72" s="828"/>
      <c r="AY72" s="828"/>
      <c r="AZ72" s="830"/>
      <c r="BA72" s="830"/>
      <c r="BB72" s="830"/>
      <c r="BC72" s="830"/>
      <c r="BD72" s="831"/>
      <c r="BE72" s="238"/>
      <c r="BF72" s="238"/>
      <c r="BG72" s="238"/>
      <c r="BH72" s="238"/>
      <c r="BI72" s="238"/>
      <c r="BJ72" s="238"/>
      <c r="BK72" s="238"/>
      <c r="BL72" s="238"/>
      <c r="BM72" s="238"/>
      <c r="BN72" s="238"/>
      <c r="BO72" s="238"/>
      <c r="BP72" s="238"/>
      <c r="BQ72" s="235">
        <v>66</v>
      </c>
      <c r="BR72" s="240"/>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27"/>
    </row>
    <row r="73" spans="1:131" ht="26.25" customHeight="1" x14ac:dyDescent="0.2">
      <c r="A73" s="235">
        <v>6</v>
      </c>
      <c r="B73" s="871" t="s">
        <v>561</v>
      </c>
      <c r="C73" s="872"/>
      <c r="D73" s="872"/>
      <c r="E73" s="872"/>
      <c r="F73" s="872"/>
      <c r="G73" s="872"/>
      <c r="H73" s="872"/>
      <c r="I73" s="872"/>
      <c r="J73" s="872"/>
      <c r="K73" s="872"/>
      <c r="L73" s="872"/>
      <c r="M73" s="872"/>
      <c r="N73" s="872"/>
      <c r="O73" s="872"/>
      <c r="P73" s="873"/>
      <c r="Q73" s="874">
        <v>173</v>
      </c>
      <c r="R73" s="828"/>
      <c r="S73" s="828"/>
      <c r="T73" s="828"/>
      <c r="U73" s="828"/>
      <c r="V73" s="828">
        <v>166</v>
      </c>
      <c r="W73" s="828"/>
      <c r="X73" s="828"/>
      <c r="Y73" s="828"/>
      <c r="Z73" s="828"/>
      <c r="AA73" s="828">
        <v>6</v>
      </c>
      <c r="AB73" s="828"/>
      <c r="AC73" s="828"/>
      <c r="AD73" s="828"/>
      <c r="AE73" s="828"/>
      <c r="AF73" s="828">
        <v>6</v>
      </c>
      <c r="AG73" s="828"/>
      <c r="AH73" s="828"/>
      <c r="AI73" s="828"/>
      <c r="AJ73" s="828"/>
      <c r="AK73" s="828" t="s">
        <v>555</v>
      </c>
      <c r="AL73" s="828"/>
      <c r="AM73" s="828"/>
      <c r="AN73" s="828"/>
      <c r="AO73" s="828"/>
      <c r="AP73" s="828">
        <v>46</v>
      </c>
      <c r="AQ73" s="828"/>
      <c r="AR73" s="828"/>
      <c r="AS73" s="828"/>
      <c r="AT73" s="828"/>
      <c r="AU73" s="828">
        <v>2</v>
      </c>
      <c r="AV73" s="828"/>
      <c r="AW73" s="828"/>
      <c r="AX73" s="828"/>
      <c r="AY73" s="828"/>
      <c r="AZ73" s="830"/>
      <c r="BA73" s="830"/>
      <c r="BB73" s="830"/>
      <c r="BC73" s="830"/>
      <c r="BD73" s="831"/>
      <c r="BE73" s="238"/>
      <c r="BF73" s="238"/>
      <c r="BG73" s="238"/>
      <c r="BH73" s="238"/>
      <c r="BI73" s="238"/>
      <c r="BJ73" s="238"/>
      <c r="BK73" s="238"/>
      <c r="BL73" s="238"/>
      <c r="BM73" s="238"/>
      <c r="BN73" s="238"/>
      <c r="BO73" s="238"/>
      <c r="BP73" s="238"/>
      <c r="BQ73" s="235">
        <v>67</v>
      </c>
      <c r="BR73" s="240"/>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27"/>
    </row>
    <row r="74" spans="1:131" ht="26.25" customHeight="1" x14ac:dyDescent="0.2">
      <c r="A74" s="235">
        <v>7</v>
      </c>
      <c r="B74" s="871" t="s">
        <v>562</v>
      </c>
      <c r="C74" s="872"/>
      <c r="D74" s="872"/>
      <c r="E74" s="872"/>
      <c r="F74" s="872"/>
      <c r="G74" s="872"/>
      <c r="H74" s="872"/>
      <c r="I74" s="872"/>
      <c r="J74" s="872"/>
      <c r="K74" s="872"/>
      <c r="L74" s="872"/>
      <c r="M74" s="872"/>
      <c r="N74" s="872"/>
      <c r="O74" s="872"/>
      <c r="P74" s="873"/>
      <c r="Q74" s="874">
        <v>5949</v>
      </c>
      <c r="R74" s="828"/>
      <c r="S74" s="828"/>
      <c r="T74" s="828"/>
      <c r="U74" s="828"/>
      <c r="V74" s="828">
        <v>4240</v>
      </c>
      <c r="W74" s="828"/>
      <c r="X74" s="828"/>
      <c r="Y74" s="828"/>
      <c r="Z74" s="828"/>
      <c r="AA74" s="828">
        <v>1709</v>
      </c>
      <c r="AB74" s="828"/>
      <c r="AC74" s="828"/>
      <c r="AD74" s="828"/>
      <c r="AE74" s="828"/>
      <c r="AF74" s="828">
        <v>1709</v>
      </c>
      <c r="AG74" s="828"/>
      <c r="AH74" s="828"/>
      <c r="AI74" s="828"/>
      <c r="AJ74" s="828"/>
      <c r="AK74" s="828" t="s">
        <v>567</v>
      </c>
      <c r="AL74" s="828"/>
      <c r="AM74" s="828"/>
      <c r="AN74" s="828"/>
      <c r="AO74" s="828"/>
      <c r="AP74" s="828" t="s">
        <v>555</v>
      </c>
      <c r="AQ74" s="828"/>
      <c r="AR74" s="828"/>
      <c r="AS74" s="828"/>
      <c r="AT74" s="828"/>
      <c r="AU74" s="828" t="s">
        <v>555</v>
      </c>
      <c r="AV74" s="828"/>
      <c r="AW74" s="828"/>
      <c r="AX74" s="828"/>
      <c r="AY74" s="828"/>
      <c r="AZ74" s="830"/>
      <c r="BA74" s="830"/>
      <c r="BB74" s="830"/>
      <c r="BC74" s="830"/>
      <c r="BD74" s="831"/>
      <c r="BE74" s="238"/>
      <c r="BF74" s="238"/>
      <c r="BG74" s="238"/>
      <c r="BH74" s="238"/>
      <c r="BI74" s="238"/>
      <c r="BJ74" s="238"/>
      <c r="BK74" s="238"/>
      <c r="BL74" s="238"/>
      <c r="BM74" s="238"/>
      <c r="BN74" s="238"/>
      <c r="BO74" s="238"/>
      <c r="BP74" s="238"/>
      <c r="BQ74" s="235">
        <v>68</v>
      </c>
      <c r="BR74" s="240"/>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27"/>
    </row>
    <row r="75" spans="1:131" ht="26.25" customHeight="1" x14ac:dyDescent="0.2">
      <c r="A75" s="235">
        <v>8</v>
      </c>
      <c r="B75" s="871" t="s">
        <v>563</v>
      </c>
      <c r="C75" s="872"/>
      <c r="D75" s="872"/>
      <c r="E75" s="872"/>
      <c r="F75" s="872"/>
      <c r="G75" s="872"/>
      <c r="H75" s="872"/>
      <c r="I75" s="872"/>
      <c r="J75" s="872"/>
      <c r="K75" s="872"/>
      <c r="L75" s="872"/>
      <c r="M75" s="872"/>
      <c r="N75" s="872"/>
      <c r="O75" s="872"/>
      <c r="P75" s="873"/>
      <c r="Q75" s="875">
        <v>264</v>
      </c>
      <c r="R75" s="876"/>
      <c r="S75" s="876"/>
      <c r="T75" s="876"/>
      <c r="U75" s="832"/>
      <c r="V75" s="877">
        <v>227</v>
      </c>
      <c r="W75" s="876"/>
      <c r="X75" s="876"/>
      <c r="Y75" s="876"/>
      <c r="Z75" s="832"/>
      <c r="AA75" s="877">
        <v>37</v>
      </c>
      <c r="AB75" s="876"/>
      <c r="AC75" s="876"/>
      <c r="AD75" s="876"/>
      <c r="AE75" s="832"/>
      <c r="AF75" s="877">
        <v>37</v>
      </c>
      <c r="AG75" s="876"/>
      <c r="AH75" s="876"/>
      <c r="AI75" s="876"/>
      <c r="AJ75" s="832"/>
      <c r="AK75" s="877" t="s">
        <v>555</v>
      </c>
      <c r="AL75" s="876"/>
      <c r="AM75" s="876"/>
      <c r="AN75" s="876"/>
      <c r="AO75" s="832"/>
      <c r="AP75" s="877" t="s">
        <v>555</v>
      </c>
      <c r="AQ75" s="876"/>
      <c r="AR75" s="876"/>
      <c r="AS75" s="876"/>
      <c r="AT75" s="832"/>
      <c r="AU75" s="877" t="s">
        <v>555</v>
      </c>
      <c r="AV75" s="876"/>
      <c r="AW75" s="876"/>
      <c r="AX75" s="876"/>
      <c r="AY75" s="832"/>
      <c r="AZ75" s="830"/>
      <c r="BA75" s="830"/>
      <c r="BB75" s="830"/>
      <c r="BC75" s="830"/>
      <c r="BD75" s="831"/>
      <c r="BE75" s="238"/>
      <c r="BF75" s="238"/>
      <c r="BG75" s="238"/>
      <c r="BH75" s="238"/>
      <c r="BI75" s="238"/>
      <c r="BJ75" s="238"/>
      <c r="BK75" s="238"/>
      <c r="BL75" s="238"/>
      <c r="BM75" s="238"/>
      <c r="BN75" s="238"/>
      <c r="BO75" s="238"/>
      <c r="BP75" s="238"/>
      <c r="BQ75" s="235">
        <v>69</v>
      </c>
      <c r="BR75" s="240"/>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27"/>
    </row>
    <row r="76" spans="1:131" ht="26.25" customHeight="1" x14ac:dyDescent="0.2">
      <c r="A76" s="235">
        <v>9</v>
      </c>
      <c r="B76" s="871" t="s">
        <v>564</v>
      </c>
      <c r="C76" s="872"/>
      <c r="D76" s="872"/>
      <c r="E76" s="872"/>
      <c r="F76" s="872"/>
      <c r="G76" s="872"/>
      <c r="H76" s="872"/>
      <c r="I76" s="872"/>
      <c r="J76" s="872"/>
      <c r="K76" s="872"/>
      <c r="L76" s="872"/>
      <c r="M76" s="872"/>
      <c r="N76" s="872"/>
      <c r="O76" s="872"/>
      <c r="P76" s="873"/>
      <c r="Q76" s="875">
        <v>295194</v>
      </c>
      <c r="R76" s="876"/>
      <c r="S76" s="876"/>
      <c r="T76" s="876"/>
      <c r="U76" s="832"/>
      <c r="V76" s="877">
        <v>282398</v>
      </c>
      <c r="W76" s="876"/>
      <c r="X76" s="876"/>
      <c r="Y76" s="876"/>
      <c r="Z76" s="832"/>
      <c r="AA76" s="877">
        <v>12796</v>
      </c>
      <c r="AB76" s="876"/>
      <c r="AC76" s="876"/>
      <c r="AD76" s="876"/>
      <c r="AE76" s="832"/>
      <c r="AF76" s="877">
        <v>12796</v>
      </c>
      <c r="AG76" s="876"/>
      <c r="AH76" s="876"/>
      <c r="AI76" s="876"/>
      <c r="AJ76" s="832"/>
      <c r="AK76" s="877" t="s">
        <v>555</v>
      </c>
      <c r="AL76" s="876"/>
      <c r="AM76" s="876"/>
      <c r="AN76" s="876"/>
      <c r="AO76" s="832"/>
      <c r="AP76" s="877" t="s">
        <v>555</v>
      </c>
      <c r="AQ76" s="876"/>
      <c r="AR76" s="876"/>
      <c r="AS76" s="876"/>
      <c r="AT76" s="832"/>
      <c r="AU76" s="877" t="s">
        <v>555</v>
      </c>
      <c r="AV76" s="876"/>
      <c r="AW76" s="876"/>
      <c r="AX76" s="876"/>
      <c r="AY76" s="832"/>
      <c r="AZ76" s="830"/>
      <c r="BA76" s="830"/>
      <c r="BB76" s="830"/>
      <c r="BC76" s="830"/>
      <c r="BD76" s="831"/>
      <c r="BE76" s="238"/>
      <c r="BF76" s="238"/>
      <c r="BG76" s="238"/>
      <c r="BH76" s="238"/>
      <c r="BI76" s="238"/>
      <c r="BJ76" s="238"/>
      <c r="BK76" s="238"/>
      <c r="BL76" s="238"/>
      <c r="BM76" s="238"/>
      <c r="BN76" s="238"/>
      <c r="BO76" s="238"/>
      <c r="BP76" s="238"/>
      <c r="BQ76" s="235">
        <v>70</v>
      </c>
      <c r="BR76" s="240"/>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27"/>
    </row>
    <row r="77" spans="1:131" ht="26.25" customHeight="1" x14ac:dyDescent="0.2">
      <c r="A77" s="235">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38"/>
      <c r="BF77" s="238"/>
      <c r="BG77" s="238"/>
      <c r="BH77" s="238"/>
      <c r="BI77" s="238"/>
      <c r="BJ77" s="238"/>
      <c r="BK77" s="238"/>
      <c r="BL77" s="238"/>
      <c r="BM77" s="238"/>
      <c r="BN77" s="238"/>
      <c r="BO77" s="238"/>
      <c r="BP77" s="238"/>
      <c r="BQ77" s="235">
        <v>71</v>
      </c>
      <c r="BR77" s="240"/>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27"/>
    </row>
    <row r="78" spans="1:131" ht="26.25" customHeight="1" x14ac:dyDescent="0.2">
      <c r="A78" s="235">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38"/>
      <c r="BF78" s="238"/>
      <c r="BG78" s="238"/>
      <c r="BH78" s="238"/>
      <c r="BI78" s="238"/>
      <c r="BJ78" s="227"/>
      <c r="BK78" s="227"/>
      <c r="BL78" s="227"/>
      <c r="BM78" s="227"/>
      <c r="BN78" s="227"/>
      <c r="BO78" s="238"/>
      <c r="BP78" s="238"/>
      <c r="BQ78" s="235">
        <v>72</v>
      </c>
      <c r="BR78" s="240"/>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27"/>
    </row>
    <row r="79" spans="1:131" ht="26.25" customHeight="1" x14ac:dyDescent="0.2">
      <c r="A79" s="235">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38"/>
      <c r="BF79" s="238"/>
      <c r="BG79" s="238"/>
      <c r="BH79" s="238"/>
      <c r="BI79" s="238"/>
      <c r="BJ79" s="227"/>
      <c r="BK79" s="227"/>
      <c r="BL79" s="227"/>
      <c r="BM79" s="227"/>
      <c r="BN79" s="227"/>
      <c r="BO79" s="238"/>
      <c r="BP79" s="238"/>
      <c r="BQ79" s="235">
        <v>73</v>
      </c>
      <c r="BR79" s="240"/>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27"/>
    </row>
    <row r="80" spans="1:131" ht="26.25" customHeight="1" x14ac:dyDescent="0.2">
      <c r="A80" s="235">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38"/>
      <c r="BF80" s="238"/>
      <c r="BG80" s="238"/>
      <c r="BH80" s="238"/>
      <c r="BI80" s="238"/>
      <c r="BJ80" s="238"/>
      <c r="BK80" s="238"/>
      <c r="BL80" s="238"/>
      <c r="BM80" s="238"/>
      <c r="BN80" s="238"/>
      <c r="BO80" s="238"/>
      <c r="BP80" s="238"/>
      <c r="BQ80" s="235">
        <v>74</v>
      </c>
      <c r="BR80" s="240"/>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27"/>
    </row>
    <row r="81" spans="1:131" ht="26.25" customHeight="1" x14ac:dyDescent="0.2">
      <c r="A81" s="235">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38"/>
      <c r="BF81" s="238"/>
      <c r="BG81" s="238"/>
      <c r="BH81" s="238"/>
      <c r="BI81" s="238"/>
      <c r="BJ81" s="238"/>
      <c r="BK81" s="238"/>
      <c r="BL81" s="238"/>
      <c r="BM81" s="238"/>
      <c r="BN81" s="238"/>
      <c r="BO81" s="238"/>
      <c r="BP81" s="238"/>
      <c r="BQ81" s="235">
        <v>75</v>
      </c>
      <c r="BR81" s="240"/>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27"/>
    </row>
    <row r="82" spans="1:131" ht="26.25" customHeight="1" x14ac:dyDescent="0.2">
      <c r="A82" s="235">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38"/>
      <c r="BF82" s="238"/>
      <c r="BG82" s="238"/>
      <c r="BH82" s="238"/>
      <c r="BI82" s="238"/>
      <c r="BJ82" s="238"/>
      <c r="BK82" s="238"/>
      <c r="BL82" s="238"/>
      <c r="BM82" s="238"/>
      <c r="BN82" s="238"/>
      <c r="BO82" s="238"/>
      <c r="BP82" s="238"/>
      <c r="BQ82" s="235">
        <v>76</v>
      </c>
      <c r="BR82" s="240"/>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27"/>
    </row>
    <row r="83" spans="1:131" ht="26.25" customHeight="1" x14ac:dyDescent="0.2">
      <c r="A83" s="235">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38"/>
      <c r="BF83" s="238"/>
      <c r="BG83" s="238"/>
      <c r="BH83" s="238"/>
      <c r="BI83" s="238"/>
      <c r="BJ83" s="238"/>
      <c r="BK83" s="238"/>
      <c r="BL83" s="238"/>
      <c r="BM83" s="238"/>
      <c r="BN83" s="238"/>
      <c r="BO83" s="238"/>
      <c r="BP83" s="238"/>
      <c r="BQ83" s="235">
        <v>77</v>
      </c>
      <c r="BR83" s="240"/>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27"/>
    </row>
    <row r="84" spans="1:131" ht="26.25" customHeight="1" x14ac:dyDescent="0.2">
      <c r="A84" s="235">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38"/>
      <c r="BF84" s="238"/>
      <c r="BG84" s="238"/>
      <c r="BH84" s="238"/>
      <c r="BI84" s="238"/>
      <c r="BJ84" s="238"/>
      <c r="BK84" s="238"/>
      <c r="BL84" s="238"/>
      <c r="BM84" s="238"/>
      <c r="BN84" s="238"/>
      <c r="BO84" s="238"/>
      <c r="BP84" s="238"/>
      <c r="BQ84" s="235">
        <v>78</v>
      </c>
      <c r="BR84" s="240"/>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27"/>
    </row>
    <row r="85" spans="1:131" ht="26.25" customHeight="1" x14ac:dyDescent="0.2">
      <c r="A85" s="235">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38"/>
      <c r="BF85" s="238"/>
      <c r="BG85" s="238"/>
      <c r="BH85" s="238"/>
      <c r="BI85" s="238"/>
      <c r="BJ85" s="238"/>
      <c r="BK85" s="238"/>
      <c r="BL85" s="238"/>
      <c r="BM85" s="238"/>
      <c r="BN85" s="238"/>
      <c r="BO85" s="238"/>
      <c r="BP85" s="238"/>
      <c r="BQ85" s="235">
        <v>79</v>
      </c>
      <c r="BR85" s="240"/>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27"/>
    </row>
    <row r="86" spans="1:131" ht="26.25" customHeight="1" x14ac:dyDescent="0.2">
      <c r="A86" s="235">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38"/>
      <c r="BF86" s="238"/>
      <c r="BG86" s="238"/>
      <c r="BH86" s="238"/>
      <c r="BI86" s="238"/>
      <c r="BJ86" s="238"/>
      <c r="BK86" s="238"/>
      <c r="BL86" s="238"/>
      <c r="BM86" s="238"/>
      <c r="BN86" s="238"/>
      <c r="BO86" s="238"/>
      <c r="BP86" s="238"/>
      <c r="BQ86" s="235">
        <v>80</v>
      </c>
      <c r="BR86" s="240"/>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27"/>
    </row>
    <row r="87" spans="1:131" ht="26.25" customHeight="1" x14ac:dyDescent="0.2">
      <c r="A87" s="241">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38"/>
      <c r="BF87" s="238"/>
      <c r="BG87" s="238"/>
      <c r="BH87" s="238"/>
      <c r="BI87" s="238"/>
      <c r="BJ87" s="238"/>
      <c r="BK87" s="238"/>
      <c r="BL87" s="238"/>
      <c r="BM87" s="238"/>
      <c r="BN87" s="238"/>
      <c r="BO87" s="238"/>
      <c r="BP87" s="238"/>
      <c r="BQ87" s="235">
        <v>81</v>
      </c>
      <c r="BR87" s="240"/>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27"/>
    </row>
    <row r="88" spans="1:131" ht="26.25" customHeight="1" thickBot="1" x14ac:dyDescent="0.25">
      <c r="A88" s="237" t="s">
        <v>376</v>
      </c>
      <c r="B88" s="787" t="s">
        <v>402</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v>15454</v>
      </c>
      <c r="AG88" s="842"/>
      <c r="AH88" s="842"/>
      <c r="AI88" s="842"/>
      <c r="AJ88" s="842"/>
      <c r="AK88" s="839"/>
      <c r="AL88" s="839"/>
      <c r="AM88" s="839"/>
      <c r="AN88" s="839"/>
      <c r="AO88" s="839"/>
      <c r="AP88" s="842">
        <v>1968</v>
      </c>
      <c r="AQ88" s="842"/>
      <c r="AR88" s="842"/>
      <c r="AS88" s="842"/>
      <c r="AT88" s="842"/>
      <c r="AU88" s="842">
        <v>412</v>
      </c>
      <c r="AV88" s="842"/>
      <c r="AW88" s="842"/>
      <c r="AX88" s="842"/>
      <c r="AY88" s="842"/>
      <c r="AZ88" s="847"/>
      <c r="BA88" s="847"/>
      <c r="BB88" s="847"/>
      <c r="BC88" s="847"/>
      <c r="BD88" s="848"/>
      <c r="BE88" s="238"/>
      <c r="BF88" s="238"/>
      <c r="BG88" s="238"/>
      <c r="BH88" s="238"/>
      <c r="BI88" s="238"/>
      <c r="BJ88" s="238"/>
      <c r="BK88" s="238"/>
      <c r="BL88" s="238"/>
      <c r="BM88" s="238"/>
      <c r="BN88" s="238"/>
      <c r="BO88" s="238"/>
      <c r="BP88" s="238"/>
      <c r="BQ88" s="235">
        <v>82</v>
      </c>
      <c r="BR88" s="240"/>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376</v>
      </c>
      <c r="BR102" s="787" t="s">
        <v>403</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v>5</v>
      </c>
      <c r="CS102" s="850"/>
      <c r="CT102" s="850"/>
      <c r="CU102" s="850"/>
      <c r="CV102" s="889"/>
      <c r="CW102" s="888">
        <v>67</v>
      </c>
      <c r="CX102" s="850"/>
      <c r="CY102" s="850"/>
      <c r="CZ102" s="850"/>
      <c r="DA102" s="889"/>
      <c r="DB102" s="888">
        <v>190</v>
      </c>
      <c r="DC102" s="850"/>
      <c r="DD102" s="850"/>
      <c r="DE102" s="850"/>
      <c r="DF102" s="889"/>
      <c r="DG102" s="888" t="s">
        <v>566</v>
      </c>
      <c r="DH102" s="850"/>
      <c r="DI102" s="850"/>
      <c r="DJ102" s="850"/>
      <c r="DK102" s="889"/>
      <c r="DL102" s="888" t="s">
        <v>566</v>
      </c>
      <c r="DM102" s="850"/>
      <c r="DN102" s="850"/>
      <c r="DO102" s="850"/>
      <c r="DP102" s="889"/>
      <c r="DQ102" s="888" t="s">
        <v>566</v>
      </c>
      <c r="DR102" s="850"/>
      <c r="DS102" s="850"/>
      <c r="DT102" s="850"/>
      <c r="DU102" s="889"/>
      <c r="DV102" s="787"/>
      <c r="DW102" s="788"/>
      <c r="DX102" s="788"/>
      <c r="DY102" s="788"/>
      <c r="DZ102" s="912"/>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13" t="s">
        <v>404</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14" t="s">
        <v>405</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406</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407</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15" t="s">
        <v>408</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409</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27" customFormat="1" ht="26.25" customHeight="1" x14ac:dyDescent="0.2">
      <c r="A109" s="910" t="s">
        <v>410</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411</v>
      </c>
      <c r="AB109" s="891"/>
      <c r="AC109" s="891"/>
      <c r="AD109" s="891"/>
      <c r="AE109" s="892"/>
      <c r="AF109" s="890" t="s">
        <v>412</v>
      </c>
      <c r="AG109" s="891"/>
      <c r="AH109" s="891"/>
      <c r="AI109" s="891"/>
      <c r="AJ109" s="892"/>
      <c r="AK109" s="890" t="s">
        <v>294</v>
      </c>
      <c r="AL109" s="891"/>
      <c r="AM109" s="891"/>
      <c r="AN109" s="891"/>
      <c r="AO109" s="892"/>
      <c r="AP109" s="890" t="s">
        <v>413</v>
      </c>
      <c r="AQ109" s="891"/>
      <c r="AR109" s="891"/>
      <c r="AS109" s="891"/>
      <c r="AT109" s="893"/>
      <c r="AU109" s="910" t="s">
        <v>410</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411</v>
      </c>
      <c r="BR109" s="891"/>
      <c r="BS109" s="891"/>
      <c r="BT109" s="891"/>
      <c r="BU109" s="892"/>
      <c r="BV109" s="890" t="s">
        <v>412</v>
      </c>
      <c r="BW109" s="891"/>
      <c r="BX109" s="891"/>
      <c r="BY109" s="891"/>
      <c r="BZ109" s="892"/>
      <c r="CA109" s="890" t="s">
        <v>294</v>
      </c>
      <c r="CB109" s="891"/>
      <c r="CC109" s="891"/>
      <c r="CD109" s="891"/>
      <c r="CE109" s="892"/>
      <c r="CF109" s="911" t="s">
        <v>413</v>
      </c>
      <c r="CG109" s="911"/>
      <c r="CH109" s="911"/>
      <c r="CI109" s="911"/>
      <c r="CJ109" s="911"/>
      <c r="CK109" s="890" t="s">
        <v>414</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411</v>
      </c>
      <c r="DH109" s="891"/>
      <c r="DI109" s="891"/>
      <c r="DJ109" s="891"/>
      <c r="DK109" s="892"/>
      <c r="DL109" s="890" t="s">
        <v>412</v>
      </c>
      <c r="DM109" s="891"/>
      <c r="DN109" s="891"/>
      <c r="DO109" s="891"/>
      <c r="DP109" s="892"/>
      <c r="DQ109" s="890" t="s">
        <v>294</v>
      </c>
      <c r="DR109" s="891"/>
      <c r="DS109" s="891"/>
      <c r="DT109" s="891"/>
      <c r="DU109" s="892"/>
      <c r="DV109" s="890" t="s">
        <v>413</v>
      </c>
      <c r="DW109" s="891"/>
      <c r="DX109" s="891"/>
      <c r="DY109" s="891"/>
      <c r="DZ109" s="893"/>
    </row>
    <row r="110" spans="1:131" s="227" customFormat="1" ht="26.25" customHeight="1" x14ac:dyDescent="0.2">
      <c r="A110" s="894" t="s">
        <v>415</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1629831</v>
      </c>
      <c r="AB110" s="898"/>
      <c r="AC110" s="898"/>
      <c r="AD110" s="898"/>
      <c r="AE110" s="899"/>
      <c r="AF110" s="900">
        <v>1720242</v>
      </c>
      <c r="AG110" s="898"/>
      <c r="AH110" s="898"/>
      <c r="AI110" s="898"/>
      <c r="AJ110" s="899"/>
      <c r="AK110" s="900">
        <v>1767172</v>
      </c>
      <c r="AL110" s="898"/>
      <c r="AM110" s="898"/>
      <c r="AN110" s="898"/>
      <c r="AO110" s="899"/>
      <c r="AP110" s="901">
        <v>18.100000000000001</v>
      </c>
      <c r="AQ110" s="902"/>
      <c r="AR110" s="902"/>
      <c r="AS110" s="902"/>
      <c r="AT110" s="903"/>
      <c r="AU110" s="904" t="s">
        <v>69</v>
      </c>
      <c r="AV110" s="905"/>
      <c r="AW110" s="905"/>
      <c r="AX110" s="905"/>
      <c r="AY110" s="905"/>
      <c r="AZ110" s="927" t="s">
        <v>416</v>
      </c>
      <c r="BA110" s="895"/>
      <c r="BB110" s="895"/>
      <c r="BC110" s="895"/>
      <c r="BD110" s="895"/>
      <c r="BE110" s="895"/>
      <c r="BF110" s="895"/>
      <c r="BG110" s="895"/>
      <c r="BH110" s="895"/>
      <c r="BI110" s="895"/>
      <c r="BJ110" s="895"/>
      <c r="BK110" s="895"/>
      <c r="BL110" s="895"/>
      <c r="BM110" s="895"/>
      <c r="BN110" s="895"/>
      <c r="BO110" s="895"/>
      <c r="BP110" s="896"/>
      <c r="BQ110" s="928">
        <v>18068698</v>
      </c>
      <c r="BR110" s="929"/>
      <c r="BS110" s="929"/>
      <c r="BT110" s="929"/>
      <c r="BU110" s="929"/>
      <c r="BV110" s="929">
        <v>20019528</v>
      </c>
      <c r="BW110" s="929"/>
      <c r="BX110" s="929"/>
      <c r="BY110" s="929"/>
      <c r="BZ110" s="929"/>
      <c r="CA110" s="929">
        <v>23468791</v>
      </c>
      <c r="CB110" s="929"/>
      <c r="CC110" s="929"/>
      <c r="CD110" s="929"/>
      <c r="CE110" s="929"/>
      <c r="CF110" s="942">
        <v>241</v>
      </c>
      <c r="CG110" s="943"/>
      <c r="CH110" s="943"/>
      <c r="CI110" s="943"/>
      <c r="CJ110" s="943"/>
      <c r="CK110" s="944" t="s">
        <v>417</v>
      </c>
      <c r="CL110" s="945"/>
      <c r="CM110" s="927" t="s">
        <v>418</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27" customFormat="1" ht="26.25" customHeight="1" x14ac:dyDescent="0.2">
      <c r="A111" s="932" t="s">
        <v>419</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420</v>
      </c>
      <c r="BA111" s="921"/>
      <c r="BB111" s="921"/>
      <c r="BC111" s="921"/>
      <c r="BD111" s="921"/>
      <c r="BE111" s="921"/>
      <c r="BF111" s="921"/>
      <c r="BG111" s="921"/>
      <c r="BH111" s="921"/>
      <c r="BI111" s="921"/>
      <c r="BJ111" s="921"/>
      <c r="BK111" s="921"/>
      <c r="BL111" s="921"/>
      <c r="BM111" s="921"/>
      <c r="BN111" s="921"/>
      <c r="BO111" s="921"/>
      <c r="BP111" s="922"/>
      <c r="BQ111" s="923" t="s">
        <v>122</v>
      </c>
      <c r="BR111" s="924"/>
      <c r="BS111" s="924"/>
      <c r="BT111" s="924"/>
      <c r="BU111" s="924"/>
      <c r="BV111" s="924" t="s">
        <v>122</v>
      </c>
      <c r="BW111" s="924"/>
      <c r="BX111" s="924"/>
      <c r="BY111" s="924"/>
      <c r="BZ111" s="924"/>
      <c r="CA111" s="924" t="s">
        <v>122</v>
      </c>
      <c r="CB111" s="924"/>
      <c r="CC111" s="924"/>
      <c r="CD111" s="924"/>
      <c r="CE111" s="924"/>
      <c r="CF111" s="918" t="s">
        <v>122</v>
      </c>
      <c r="CG111" s="919"/>
      <c r="CH111" s="919"/>
      <c r="CI111" s="919"/>
      <c r="CJ111" s="919"/>
      <c r="CK111" s="946"/>
      <c r="CL111" s="947"/>
      <c r="CM111" s="920" t="s">
        <v>421</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27" customFormat="1" ht="26.25" customHeight="1" x14ac:dyDescent="0.2">
      <c r="A112" s="950" t="s">
        <v>422</v>
      </c>
      <c r="B112" s="951"/>
      <c r="C112" s="921" t="s">
        <v>423</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424</v>
      </c>
      <c r="BA112" s="921"/>
      <c r="BB112" s="921"/>
      <c r="BC112" s="921"/>
      <c r="BD112" s="921"/>
      <c r="BE112" s="921"/>
      <c r="BF112" s="921"/>
      <c r="BG112" s="921"/>
      <c r="BH112" s="921"/>
      <c r="BI112" s="921"/>
      <c r="BJ112" s="921"/>
      <c r="BK112" s="921"/>
      <c r="BL112" s="921"/>
      <c r="BM112" s="921"/>
      <c r="BN112" s="921"/>
      <c r="BO112" s="921"/>
      <c r="BP112" s="922"/>
      <c r="BQ112" s="923">
        <v>7401322</v>
      </c>
      <c r="BR112" s="924"/>
      <c r="BS112" s="924"/>
      <c r="BT112" s="924"/>
      <c r="BU112" s="924"/>
      <c r="BV112" s="924">
        <v>6771094</v>
      </c>
      <c r="BW112" s="924"/>
      <c r="BX112" s="924"/>
      <c r="BY112" s="924"/>
      <c r="BZ112" s="924"/>
      <c r="CA112" s="924">
        <v>6148780</v>
      </c>
      <c r="CB112" s="924"/>
      <c r="CC112" s="924"/>
      <c r="CD112" s="924"/>
      <c r="CE112" s="924"/>
      <c r="CF112" s="918">
        <v>63.1</v>
      </c>
      <c r="CG112" s="919"/>
      <c r="CH112" s="919"/>
      <c r="CI112" s="919"/>
      <c r="CJ112" s="919"/>
      <c r="CK112" s="946"/>
      <c r="CL112" s="947"/>
      <c r="CM112" s="920" t="s">
        <v>425</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27" customFormat="1" ht="26.25" customHeight="1" x14ac:dyDescent="0.2">
      <c r="A113" s="952"/>
      <c r="B113" s="953"/>
      <c r="C113" s="921" t="s">
        <v>426</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685818</v>
      </c>
      <c r="AB113" s="936"/>
      <c r="AC113" s="936"/>
      <c r="AD113" s="936"/>
      <c r="AE113" s="937"/>
      <c r="AF113" s="938">
        <v>671229</v>
      </c>
      <c r="AG113" s="936"/>
      <c r="AH113" s="936"/>
      <c r="AI113" s="936"/>
      <c r="AJ113" s="937"/>
      <c r="AK113" s="938">
        <v>628001</v>
      </c>
      <c r="AL113" s="936"/>
      <c r="AM113" s="936"/>
      <c r="AN113" s="936"/>
      <c r="AO113" s="937"/>
      <c r="AP113" s="939">
        <v>6.4</v>
      </c>
      <c r="AQ113" s="940"/>
      <c r="AR113" s="940"/>
      <c r="AS113" s="940"/>
      <c r="AT113" s="941"/>
      <c r="AU113" s="906"/>
      <c r="AV113" s="907"/>
      <c r="AW113" s="907"/>
      <c r="AX113" s="907"/>
      <c r="AY113" s="907"/>
      <c r="AZ113" s="920" t="s">
        <v>427</v>
      </c>
      <c r="BA113" s="921"/>
      <c r="BB113" s="921"/>
      <c r="BC113" s="921"/>
      <c r="BD113" s="921"/>
      <c r="BE113" s="921"/>
      <c r="BF113" s="921"/>
      <c r="BG113" s="921"/>
      <c r="BH113" s="921"/>
      <c r="BI113" s="921"/>
      <c r="BJ113" s="921"/>
      <c r="BK113" s="921"/>
      <c r="BL113" s="921"/>
      <c r="BM113" s="921"/>
      <c r="BN113" s="921"/>
      <c r="BO113" s="921"/>
      <c r="BP113" s="922"/>
      <c r="BQ113" s="923">
        <v>482683</v>
      </c>
      <c r="BR113" s="924"/>
      <c r="BS113" s="924"/>
      <c r="BT113" s="924"/>
      <c r="BU113" s="924"/>
      <c r="BV113" s="924">
        <v>446036</v>
      </c>
      <c r="BW113" s="924"/>
      <c r="BX113" s="924"/>
      <c r="BY113" s="924"/>
      <c r="BZ113" s="924"/>
      <c r="CA113" s="924">
        <v>411685</v>
      </c>
      <c r="CB113" s="924"/>
      <c r="CC113" s="924"/>
      <c r="CD113" s="924"/>
      <c r="CE113" s="924"/>
      <c r="CF113" s="918">
        <v>4.2</v>
      </c>
      <c r="CG113" s="919"/>
      <c r="CH113" s="919"/>
      <c r="CI113" s="919"/>
      <c r="CJ113" s="919"/>
      <c r="CK113" s="946"/>
      <c r="CL113" s="947"/>
      <c r="CM113" s="920" t="s">
        <v>428</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27" customFormat="1" ht="26.25" customHeight="1" x14ac:dyDescent="0.2">
      <c r="A114" s="952"/>
      <c r="B114" s="953"/>
      <c r="C114" s="921" t="s">
        <v>429</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32753</v>
      </c>
      <c r="AB114" s="957"/>
      <c r="AC114" s="957"/>
      <c r="AD114" s="957"/>
      <c r="AE114" s="958"/>
      <c r="AF114" s="959">
        <v>32576</v>
      </c>
      <c r="AG114" s="957"/>
      <c r="AH114" s="957"/>
      <c r="AI114" s="957"/>
      <c r="AJ114" s="958"/>
      <c r="AK114" s="959">
        <v>33255</v>
      </c>
      <c r="AL114" s="957"/>
      <c r="AM114" s="957"/>
      <c r="AN114" s="957"/>
      <c r="AO114" s="958"/>
      <c r="AP114" s="960">
        <v>0.3</v>
      </c>
      <c r="AQ114" s="961"/>
      <c r="AR114" s="961"/>
      <c r="AS114" s="961"/>
      <c r="AT114" s="962"/>
      <c r="AU114" s="906"/>
      <c r="AV114" s="907"/>
      <c r="AW114" s="907"/>
      <c r="AX114" s="907"/>
      <c r="AY114" s="907"/>
      <c r="AZ114" s="920" t="s">
        <v>430</v>
      </c>
      <c r="BA114" s="921"/>
      <c r="BB114" s="921"/>
      <c r="BC114" s="921"/>
      <c r="BD114" s="921"/>
      <c r="BE114" s="921"/>
      <c r="BF114" s="921"/>
      <c r="BG114" s="921"/>
      <c r="BH114" s="921"/>
      <c r="BI114" s="921"/>
      <c r="BJ114" s="921"/>
      <c r="BK114" s="921"/>
      <c r="BL114" s="921"/>
      <c r="BM114" s="921"/>
      <c r="BN114" s="921"/>
      <c r="BO114" s="921"/>
      <c r="BP114" s="922"/>
      <c r="BQ114" s="923">
        <v>1858060</v>
      </c>
      <c r="BR114" s="924"/>
      <c r="BS114" s="924"/>
      <c r="BT114" s="924"/>
      <c r="BU114" s="924"/>
      <c r="BV114" s="924">
        <v>1957439</v>
      </c>
      <c r="BW114" s="924"/>
      <c r="BX114" s="924"/>
      <c r="BY114" s="924"/>
      <c r="BZ114" s="924"/>
      <c r="CA114" s="924">
        <v>1872952</v>
      </c>
      <c r="CB114" s="924"/>
      <c r="CC114" s="924"/>
      <c r="CD114" s="924"/>
      <c r="CE114" s="924"/>
      <c r="CF114" s="918">
        <v>19.2</v>
      </c>
      <c r="CG114" s="919"/>
      <c r="CH114" s="919"/>
      <c r="CI114" s="919"/>
      <c r="CJ114" s="919"/>
      <c r="CK114" s="946"/>
      <c r="CL114" s="947"/>
      <c r="CM114" s="920" t="s">
        <v>431</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27" customFormat="1" ht="26.25" customHeight="1" x14ac:dyDescent="0.2">
      <c r="A115" s="952"/>
      <c r="B115" s="953"/>
      <c r="C115" s="921" t="s">
        <v>432</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v>46</v>
      </c>
      <c r="AB115" s="936"/>
      <c r="AC115" s="936"/>
      <c r="AD115" s="936"/>
      <c r="AE115" s="937"/>
      <c r="AF115" s="938">
        <v>40</v>
      </c>
      <c r="AG115" s="936"/>
      <c r="AH115" s="936"/>
      <c r="AI115" s="936"/>
      <c r="AJ115" s="937"/>
      <c r="AK115" s="938">
        <v>34</v>
      </c>
      <c r="AL115" s="936"/>
      <c r="AM115" s="936"/>
      <c r="AN115" s="936"/>
      <c r="AO115" s="937"/>
      <c r="AP115" s="939">
        <v>0</v>
      </c>
      <c r="AQ115" s="940"/>
      <c r="AR115" s="940"/>
      <c r="AS115" s="940"/>
      <c r="AT115" s="941"/>
      <c r="AU115" s="906"/>
      <c r="AV115" s="907"/>
      <c r="AW115" s="907"/>
      <c r="AX115" s="907"/>
      <c r="AY115" s="907"/>
      <c r="AZ115" s="920" t="s">
        <v>433</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434</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27" customFormat="1" ht="26.25" customHeight="1" x14ac:dyDescent="0.2">
      <c r="A116" s="954"/>
      <c r="B116" s="955"/>
      <c r="C116" s="963" t="s">
        <v>435</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v>453</v>
      </c>
      <c r="AG116" s="957"/>
      <c r="AH116" s="957"/>
      <c r="AI116" s="957"/>
      <c r="AJ116" s="958"/>
      <c r="AK116" s="959">
        <v>616</v>
      </c>
      <c r="AL116" s="957"/>
      <c r="AM116" s="957"/>
      <c r="AN116" s="957"/>
      <c r="AO116" s="958"/>
      <c r="AP116" s="960">
        <v>0</v>
      </c>
      <c r="AQ116" s="961"/>
      <c r="AR116" s="961"/>
      <c r="AS116" s="961"/>
      <c r="AT116" s="962"/>
      <c r="AU116" s="906"/>
      <c r="AV116" s="907"/>
      <c r="AW116" s="907"/>
      <c r="AX116" s="907"/>
      <c r="AY116" s="907"/>
      <c r="AZ116" s="965" t="s">
        <v>436</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437</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27" customFormat="1" ht="26.25" customHeight="1" x14ac:dyDescent="0.2">
      <c r="A117" s="910" t="s">
        <v>177</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438</v>
      </c>
      <c r="Z117" s="892"/>
      <c r="AA117" s="976">
        <v>2348448</v>
      </c>
      <c r="AB117" s="977"/>
      <c r="AC117" s="977"/>
      <c r="AD117" s="977"/>
      <c r="AE117" s="978"/>
      <c r="AF117" s="979">
        <v>2424540</v>
      </c>
      <c r="AG117" s="977"/>
      <c r="AH117" s="977"/>
      <c r="AI117" s="977"/>
      <c r="AJ117" s="978"/>
      <c r="AK117" s="979">
        <v>2429078</v>
      </c>
      <c r="AL117" s="977"/>
      <c r="AM117" s="977"/>
      <c r="AN117" s="977"/>
      <c r="AO117" s="978"/>
      <c r="AP117" s="980"/>
      <c r="AQ117" s="981"/>
      <c r="AR117" s="981"/>
      <c r="AS117" s="981"/>
      <c r="AT117" s="982"/>
      <c r="AU117" s="906"/>
      <c r="AV117" s="907"/>
      <c r="AW117" s="907"/>
      <c r="AX117" s="907"/>
      <c r="AY117" s="907"/>
      <c r="AZ117" s="972" t="s">
        <v>439</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440</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27" customFormat="1" ht="26.25" customHeight="1" x14ac:dyDescent="0.2">
      <c r="A118" s="910" t="s">
        <v>414</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411</v>
      </c>
      <c r="AB118" s="891"/>
      <c r="AC118" s="891"/>
      <c r="AD118" s="891"/>
      <c r="AE118" s="892"/>
      <c r="AF118" s="890" t="s">
        <v>412</v>
      </c>
      <c r="AG118" s="891"/>
      <c r="AH118" s="891"/>
      <c r="AI118" s="891"/>
      <c r="AJ118" s="892"/>
      <c r="AK118" s="890" t="s">
        <v>294</v>
      </c>
      <c r="AL118" s="891"/>
      <c r="AM118" s="891"/>
      <c r="AN118" s="891"/>
      <c r="AO118" s="892"/>
      <c r="AP118" s="968" t="s">
        <v>413</v>
      </c>
      <c r="AQ118" s="969"/>
      <c r="AR118" s="969"/>
      <c r="AS118" s="969"/>
      <c r="AT118" s="970"/>
      <c r="AU118" s="906"/>
      <c r="AV118" s="907"/>
      <c r="AW118" s="907"/>
      <c r="AX118" s="907"/>
      <c r="AY118" s="907"/>
      <c r="AZ118" s="971" t="s">
        <v>441</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442</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27" customFormat="1" ht="26.25" customHeight="1" x14ac:dyDescent="0.2">
      <c r="A119" s="1054" t="s">
        <v>417</v>
      </c>
      <c r="B119" s="945"/>
      <c r="C119" s="927" t="s">
        <v>418</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48" t="s">
        <v>177</v>
      </c>
      <c r="BA119" s="248"/>
      <c r="BB119" s="248"/>
      <c r="BC119" s="248"/>
      <c r="BD119" s="248"/>
      <c r="BE119" s="248"/>
      <c r="BF119" s="248"/>
      <c r="BG119" s="248"/>
      <c r="BH119" s="248"/>
      <c r="BI119" s="248"/>
      <c r="BJ119" s="248"/>
      <c r="BK119" s="248"/>
      <c r="BL119" s="248"/>
      <c r="BM119" s="248"/>
      <c r="BN119" s="248"/>
      <c r="BO119" s="975" t="s">
        <v>443</v>
      </c>
      <c r="BP119" s="1003"/>
      <c r="BQ119" s="997">
        <v>27810763</v>
      </c>
      <c r="BR119" s="998"/>
      <c r="BS119" s="998"/>
      <c r="BT119" s="998"/>
      <c r="BU119" s="998"/>
      <c r="BV119" s="998">
        <v>29194097</v>
      </c>
      <c r="BW119" s="998"/>
      <c r="BX119" s="998"/>
      <c r="BY119" s="998"/>
      <c r="BZ119" s="998"/>
      <c r="CA119" s="998">
        <v>31902208</v>
      </c>
      <c r="CB119" s="998"/>
      <c r="CC119" s="998"/>
      <c r="CD119" s="998"/>
      <c r="CE119" s="998"/>
      <c r="CF119" s="999"/>
      <c r="CG119" s="1000"/>
      <c r="CH119" s="1000"/>
      <c r="CI119" s="1000"/>
      <c r="CJ119" s="1001"/>
      <c r="CK119" s="948"/>
      <c r="CL119" s="949"/>
      <c r="CM119" s="971" t="s">
        <v>444</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227" customFormat="1" ht="26.25" customHeight="1" x14ac:dyDescent="0.2">
      <c r="A120" s="1055"/>
      <c r="B120" s="947"/>
      <c r="C120" s="920" t="s">
        <v>421</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445</v>
      </c>
      <c r="AV120" s="990"/>
      <c r="AW120" s="990"/>
      <c r="AX120" s="990"/>
      <c r="AY120" s="991"/>
      <c r="AZ120" s="927" t="s">
        <v>446</v>
      </c>
      <c r="BA120" s="895"/>
      <c r="BB120" s="895"/>
      <c r="BC120" s="895"/>
      <c r="BD120" s="895"/>
      <c r="BE120" s="895"/>
      <c r="BF120" s="895"/>
      <c r="BG120" s="895"/>
      <c r="BH120" s="895"/>
      <c r="BI120" s="895"/>
      <c r="BJ120" s="895"/>
      <c r="BK120" s="895"/>
      <c r="BL120" s="895"/>
      <c r="BM120" s="895"/>
      <c r="BN120" s="895"/>
      <c r="BO120" s="895"/>
      <c r="BP120" s="896"/>
      <c r="BQ120" s="928">
        <v>7929998</v>
      </c>
      <c r="BR120" s="929"/>
      <c r="BS120" s="929"/>
      <c r="BT120" s="929"/>
      <c r="BU120" s="929"/>
      <c r="BV120" s="929">
        <v>7407076</v>
      </c>
      <c r="BW120" s="929"/>
      <c r="BX120" s="929"/>
      <c r="BY120" s="929"/>
      <c r="BZ120" s="929"/>
      <c r="CA120" s="929">
        <v>7018321</v>
      </c>
      <c r="CB120" s="929"/>
      <c r="CC120" s="929"/>
      <c r="CD120" s="929"/>
      <c r="CE120" s="929"/>
      <c r="CF120" s="942">
        <v>72.099999999999994</v>
      </c>
      <c r="CG120" s="943"/>
      <c r="CH120" s="943"/>
      <c r="CI120" s="943"/>
      <c r="CJ120" s="943"/>
      <c r="CK120" s="1004" t="s">
        <v>447</v>
      </c>
      <c r="CL120" s="1005"/>
      <c r="CM120" s="1005"/>
      <c r="CN120" s="1005"/>
      <c r="CO120" s="1006"/>
      <c r="CP120" s="1012" t="s">
        <v>391</v>
      </c>
      <c r="CQ120" s="1013"/>
      <c r="CR120" s="1013"/>
      <c r="CS120" s="1013"/>
      <c r="CT120" s="1013"/>
      <c r="CU120" s="1013"/>
      <c r="CV120" s="1013"/>
      <c r="CW120" s="1013"/>
      <c r="CX120" s="1013"/>
      <c r="CY120" s="1013"/>
      <c r="CZ120" s="1013"/>
      <c r="DA120" s="1013"/>
      <c r="DB120" s="1013"/>
      <c r="DC120" s="1013"/>
      <c r="DD120" s="1013"/>
      <c r="DE120" s="1013"/>
      <c r="DF120" s="1014"/>
      <c r="DG120" s="928">
        <v>2657724</v>
      </c>
      <c r="DH120" s="929"/>
      <c r="DI120" s="929"/>
      <c r="DJ120" s="929"/>
      <c r="DK120" s="929"/>
      <c r="DL120" s="929">
        <v>2487473</v>
      </c>
      <c r="DM120" s="929"/>
      <c r="DN120" s="929"/>
      <c r="DO120" s="929"/>
      <c r="DP120" s="929"/>
      <c r="DQ120" s="929">
        <v>2323465</v>
      </c>
      <c r="DR120" s="929"/>
      <c r="DS120" s="929"/>
      <c r="DT120" s="929"/>
      <c r="DU120" s="929"/>
      <c r="DV120" s="930">
        <v>23.9</v>
      </c>
      <c r="DW120" s="930"/>
      <c r="DX120" s="930"/>
      <c r="DY120" s="930"/>
      <c r="DZ120" s="931"/>
    </row>
    <row r="121" spans="1:130" s="227" customFormat="1" ht="26.25" customHeight="1" x14ac:dyDescent="0.2">
      <c r="A121" s="1055"/>
      <c r="B121" s="947"/>
      <c r="C121" s="972" t="s">
        <v>448</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449</v>
      </c>
      <c r="BA121" s="921"/>
      <c r="BB121" s="921"/>
      <c r="BC121" s="921"/>
      <c r="BD121" s="921"/>
      <c r="BE121" s="921"/>
      <c r="BF121" s="921"/>
      <c r="BG121" s="921"/>
      <c r="BH121" s="921"/>
      <c r="BI121" s="921"/>
      <c r="BJ121" s="921"/>
      <c r="BK121" s="921"/>
      <c r="BL121" s="921"/>
      <c r="BM121" s="921"/>
      <c r="BN121" s="921"/>
      <c r="BO121" s="921"/>
      <c r="BP121" s="922"/>
      <c r="BQ121" s="923">
        <v>26860</v>
      </c>
      <c r="BR121" s="924"/>
      <c r="BS121" s="924"/>
      <c r="BT121" s="924"/>
      <c r="BU121" s="924"/>
      <c r="BV121" s="924">
        <v>21947</v>
      </c>
      <c r="BW121" s="924"/>
      <c r="BX121" s="924"/>
      <c r="BY121" s="924"/>
      <c r="BZ121" s="924"/>
      <c r="CA121" s="924">
        <v>16949</v>
      </c>
      <c r="CB121" s="924"/>
      <c r="CC121" s="924"/>
      <c r="CD121" s="924"/>
      <c r="CE121" s="924"/>
      <c r="CF121" s="918">
        <v>0.2</v>
      </c>
      <c r="CG121" s="919"/>
      <c r="CH121" s="919"/>
      <c r="CI121" s="919"/>
      <c r="CJ121" s="919"/>
      <c r="CK121" s="1007"/>
      <c r="CL121" s="1008"/>
      <c r="CM121" s="1008"/>
      <c r="CN121" s="1008"/>
      <c r="CO121" s="1009"/>
      <c r="CP121" s="1017" t="s">
        <v>394</v>
      </c>
      <c r="CQ121" s="1018"/>
      <c r="CR121" s="1018"/>
      <c r="CS121" s="1018"/>
      <c r="CT121" s="1018"/>
      <c r="CU121" s="1018"/>
      <c r="CV121" s="1018"/>
      <c r="CW121" s="1018"/>
      <c r="CX121" s="1018"/>
      <c r="CY121" s="1018"/>
      <c r="CZ121" s="1018"/>
      <c r="DA121" s="1018"/>
      <c r="DB121" s="1018"/>
      <c r="DC121" s="1018"/>
      <c r="DD121" s="1018"/>
      <c r="DE121" s="1018"/>
      <c r="DF121" s="1019"/>
      <c r="DG121" s="923">
        <v>2767379</v>
      </c>
      <c r="DH121" s="924"/>
      <c r="DI121" s="924"/>
      <c r="DJ121" s="924"/>
      <c r="DK121" s="924"/>
      <c r="DL121" s="924">
        <v>2507339</v>
      </c>
      <c r="DM121" s="924"/>
      <c r="DN121" s="924"/>
      <c r="DO121" s="924"/>
      <c r="DP121" s="924"/>
      <c r="DQ121" s="924">
        <v>2271007</v>
      </c>
      <c r="DR121" s="924"/>
      <c r="DS121" s="924"/>
      <c r="DT121" s="924"/>
      <c r="DU121" s="924"/>
      <c r="DV121" s="925">
        <v>23.3</v>
      </c>
      <c r="DW121" s="925"/>
      <c r="DX121" s="925"/>
      <c r="DY121" s="925"/>
      <c r="DZ121" s="926"/>
    </row>
    <row r="122" spans="1:130" s="227" customFormat="1" ht="26.25" customHeight="1" x14ac:dyDescent="0.2">
      <c r="A122" s="1055"/>
      <c r="B122" s="947"/>
      <c r="C122" s="920" t="s">
        <v>431</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450</v>
      </c>
      <c r="BA122" s="963"/>
      <c r="BB122" s="963"/>
      <c r="BC122" s="963"/>
      <c r="BD122" s="963"/>
      <c r="BE122" s="963"/>
      <c r="BF122" s="963"/>
      <c r="BG122" s="963"/>
      <c r="BH122" s="963"/>
      <c r="BI122" s="963"/>
      <c r="BJ122" s="963"/>
      <c r="BK122" s="963"/>
      <c r="BL122" s="963"/>
      <c r="BM122" s="963"/>
      <c r="BN122" s="963"/>
      <c r="BO122" s="963"/>
      <c r="BP122" s="964"/>
      <c r="BQ122" s="997">
        <v>17483054</v>
      </c>
      <c r="BR122" s="998"/>
      <c r="BS122" s="998"/>
      <c r="BT122" s="998"/>
      <c r="BU122" s="998"/>
      <c r="BV122" s="998">
        <v>18375387</v>
      </c>
      <c r="BW122" s="998"/>
      <c r="BX122" s="998"/>
      <c r="BY122" s="998"/>
      <c r="BZ122" s="998"/>
      <c r="CA122" s="998">
        <v>19990791</v>
      </c>
      <c r="CB122" s="998"/>
      <c r="CC122" s="998"/>
      <c r="CD122" s="998"/>
      <c r="CE122" s="998"/>
      <c r="CF122" s="1015">
        <v>205.3</v>
      </c>
      <c r="CG122" s="1016"/>
      <c r="CH122" s="1016"/>
      <c r="CI122" s="1016"/>
      <c r="CJ122" s="1016"/>
      <c r="CK122" s="1007"/>
      <c r="CL122" s="1008"/>
      <c r="CM122" s="1008"/>
      <c r="CN122" s="1008"/>
      <c r="CO122" s="1009"/>
      <c r="CP122" s="1017" t="s">
        <v>393</v>
      </c>
      <c r="CQ122" s="1018"/>
      <c r="CR122" s="1018"/>
      <c r="CS122" s="1018"/>
      <c r="CT122" s="1018"/>
      <c r="CU122" s="1018"/>
      <c r="CV122" s="1018"/>
      <c r="CW122" s="1018"/>
      <c r="CX122" s="1018"/>
      <c r="CY122" s="1018"/>
      <c r="CZ122" s="1018"/>
      <c r="DA122" s="1018"/>
      <c r="DB122" s="1018"/>
      <c r="DC122" s="1018"/>
      <c r="DD122" s="1018"/>
      <c r="DE122" s="1018"/>
      <c r="DF122" s="1019"/>
      <c r="DG122" s="923">
        <v>1955962</v>
      </c>
      <c r="DH122" s="924"/>
      <c r="DI122" s="924"/>
      <c r="DJ122" s="924"/>
      <c r="DK122" s="924"/>
      <c r="DL122" s="924">
        <v>1757110</v>
      </c>
      <c r="DM122" s="924"/>
      <c r="DN122" s="924"/>
      <c r="DO122" s="924"/>
      <c r="DP122" s="924"/>
      <c r="DQ122" s="924">
        <v>1536018</v>
      </c>
      <c r="DR122" s="924"/>
      <c r="DS122" s="924"/>
      <c r="DT122" s="924"/>
      <c r="DU122" s="924"/>
      <c r="DV122" s="925">
        <v>15.8</v>
      </c>
      <c r="DW122" s="925"/>
      <c r="DX122" s="925"/>
      <c r="DY122" s="925"/>
      <c r="DZ122" s="926"/>
    </row>
    <row r="123" spans="1:130" s="227" customFormat="1" ht="26.25" customHeight="1" x14ac:dyDescent="0.2">
      <c r="A123" s="1055"/>
      <c r="B123" s="947"/>
      <c r="C123" s="920" t="s">
        <v>437</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48" t="s">
        <v>177</v>
      </c>
      <c r="BA123" s="248"/>
      <c r="BB123" s="248"/>
      <c r="BC123" s="248"/>
      <c r="BD123" s="248"/>
      <c r="BE123" s="248"/>
      <c r="BF123" s="248"/>
      <c r="BG123" s="248"/>
      <c r="BH123" s="248"/>
      <c r="BI123" s="248"/>
      <c r="BJ123" s="248"/>
      <c r="BK123" s="248"/>
      <c r="BL123" s="248"/>
      <c r="BM123" s="248"/>
      <c r="BN123" s="248"/>
      <c r="BO123" s="975" t="s">
        <v>451</v>
      </c>
      <c r="BP123" s="1003"/>
      <c r="BQ123" s="1061">
        <v>25439912</v>
      </c>
      <c r="BR123" s="1062"/>
      <c r="BS123" s="1062"/>
      <c r="BT123" s="1062"/>
      <c r="BU123" s="1062"/>
      <c r="BV123" s="1062">
        <v>25804410</v>
      </c>
      <c r="BW123" s="1062"/>
      <c r="BX123" s="1062"/>
      <c r="BY123" s="1062"/>
      <c r="BZ123" s="1062"/>
      <c r="CA123" s="1062">
        <v>27026061</v>
      </c>
      <c r="CB123" s="1062"/>
      <c r="CC123" s="1062"/>
      <c r="CD123" s="1062"/>
      <c r="CE123" s="1062"/>
      <c r="CF123" s="999"/>
      <c r="CG123" s="1000"/>
      <c r="CH123" s="1000"/>
      <c r="CI123" s="1000"/>
      <c r="CJ123" s="1001"/>
      <c r="CK123" s="1007"/>
      <c r="CL123" s="1008"/>
      <c r="CM123" s="1008"/>
      <c r="CN123" s="1008"/>
      <c r="CO123" s="1009"/>
      <c r="CP123" s="1017" t="s">
        <v>389</v>
      </c>
      <c r="CQ123" s="1018"/>
      <c r="CR123" s="1018"/>
      <c r="CS123" s="1018"/>
      <c r="CT123" s="1018"/>
      <c r="CU123" s="1018"/>
      <c r="CV123" s="1018"/>
      <c r="CW123" s="1018"/>
      <c r="CX123" s="1018"/>
      <c r="CY123" s="1018"/>
      <c r="CZ123" s="1018"/>
      <c r="DA123" s="1018"/>
      <c r="DB123" s="1018"/>
      <c r="DC123" s="1018"/>
      <c r="DD123" s="1018"/>
      <c r="DE123" s="1018"/>
      <c r="DF123" s="1019"/>
      <c r="DG123" s="956">
        <v>20257</v>
      </c>
      <c r="DH123" s="957"/>
      <c r="DI123" s="957"/>
      <c r="DJ123" s="957"/>
      <c r="DK123" s="958"/>
      <c r="DL123" s="959">
        <v>19172</v>
      </c>
      <c r="DM123" s="957"/>
      <c r="DN123" s="957"/>
      <c r="DO123" s="957"/>
      <c r="DP123" s="958"/>
      <c r="DQ123" s="959">
        <v>18290</v>
      </c>
      <c r="DR123" s="957"/>
      <c r="DS123" s="957"/>
      <c r="DT123" s="957"/>
      <c r="DU123" s="958"/>
      <c r="DV123" s="960">
        <v>0.2</v>
      </c>
      <c r="DW123" s="961"/>
      <c r="DX123" s="961"/>
      <c r="DY123" s="961"/>
      <c r="DZ123" s="962"/>
    </row>
    <row r="124" spans="1:130" s="227" customFormat="1" ht="26.25" customHeight="1" thickBot="1" x14ac:dyDescent="0.25">
      <c r="A124" s="1055"/>
      <c r="B124" s="947"/>
      <c r="C124" s="920" t="s">
        <v>440</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7" t="s">
        <v>452</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v>23.9</v>
      </c>
      <c r="BR124" s="1025"/>
      <c r="BS124" s="1025"/>
      <c r="BT124" s="1025"/>
      <c r="BU124" s="1025"/>
      <c r="BV124" s="1025">
        <v>35.299999999999997</v>
      </c>
      <c r="BW124" s="1025"/>
      <c r="BX124" s="1025"/>
      <c r="BY124" s="1025"/>
      <c r="BZ124" s="1025"/>
      <c r="CA124" s="1025">
        <v>50</v>
      </c>
      <c r="CB124" s="1025"/>
      <c r="CC124" s="1025"/>
      <c r="CD124" s="1025"/>
      <c r="CE124" s="1025"/>
      <c r="CF124" s="1026"/>
      <c r="CG124" s="1027"/>
      <c r="CH124" s="1027"/>
      <c r="CI124" s="1027"/>
      <c r="CJ124" s="1028"/>
      <c r="CK124" s="1010"/>
      <c r="CL124" s="1010"/>
      <c r="CM124" s="1010"/>
      <c r="CN124" s="1010"/>
      <c r="CO124" s="1011"/>
      <c r="CP124" s="1017" t="s">
        <v>453</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227" customFormat="1" ht="26.25" customHeight="1" x14ac:dyDescent="0.2">
      <c r="A125" s="1055"/>
      <c r="B125" s="947"/>
      <c r="C125" s="920" t="s">
        <v>442</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1020" t="s">
        <v>454</v>
      </c>
      <c r="CL125" s="1005"/>
      <c r="CM125" s="1005"/>
      <c r="CN125" s="1005"/>
      <c r="CO125" s="1006"/>
      <c r="CP125" s="927" t="s">
        <v>455</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27" customFormat="1" ht="26.25" customHeight="1" thickBot="1" x14ac:dyDescent="0.25">
      <c r="A126" s="1055"/>
      <c r="B126" s="947"/>
      <c r="C126" s="920" t="s">
        <v>444</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1021"/>
      <c r="CL126" s="1008"/>
      <c r="CM126" s="1008"/>
      <c r="CN126" s="1008"/>
      <c r="CO126" s="1009"/>
      <c r="CP126" s="920" t="s">
        <v>456</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27" customFormat="1" ht="26.25" customHeight="1" x14ac:dyDescent="0.2">
      <c r="A127" s="1056"/>
      <c r="B127" s="949"/>
      <c r="C127" s="971" t="s">
        <v>457</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v>46</v>
      </c>
      <c r="AB127" s="957"/>
      <c r="AC127" s="957"/>
      <c r="AD127" s="957"/>
      <c r="AE127" s="958"/>
      <c r="AF127" s="959">
        <v>40</v>
      </c>
      <c r="AG127" s="957"/>
      <c r="AH127" s="957"/>
      <c r="AI127" s="957"/>
      <c r="AJ127" s="958"/>
      <c r="AK127" s="959">
        <v>34</v>
      </c>
      <c r="AL127" s="957"/>
      <c r="AM127" s="957"/>
      <c r="AN127" s="957"/>
      <c r="AO127" s="958"/>
      <c r="AP127" s="960">
        <v>0</v>
      </c>
      <c r="AQ127" s="961"/>
      <c r="AR127" s="961"/>
      <c r="AS127" s="961"/>
      <c r="AT127" s="962"/>
      <c r="AU127" s="229"/>
      <c r="AV127" s="229"/>
      <c r="AW127" s="229"/>
      <c r="AX127" s="1029" t="s">
        <v>458</v>
      </c>
      <c r="AY127" s="1030"/>
      <c r="AZ127" s="1030"/>
      <c r="BA127" s="1030"/>
      <c r="BB127" s="1030"/>
      <c r="BC127" s="1030"/>
      <c r="BD127" s="1030"/>
      <c r="BE127" s="1031"/>
      <c r="BF127" s="1032" t="s">
        <v>459</v>
      </c>
      <c r="BG127" s="1030"/>
      <c r="BH127" s="1030"/>
      <c r="BI127" s="1030"/>
      <c r="BJ127" s="1030"/>
      <c r="BK127" s="1030"/>
      <c r="BL127" s="1031"/>
      <c r="BM127" s="1032" t="s">
        <v>460</v>
      </c>
      <c r="BN127" s="1030"/>
      <c r="BO127" s="1030"/>
      <c r="BP127" s="1030"/>
      <c r="BQ127" s="1030"/>
      <c r="BR127" s="1030"/>
      <c r="BS127" s="1031"/>
      <c r="BT127" s="1032" t="s">
        <v>461</v>
      </c>
      <c r="BU127" s="1030"/>
      <c r="BV127" s="1030"/>
      <c r="BW127" s="1030"/>
      <c r="BX127" s="1030"/>
      <c r="BY127" s="1030"/>
      <c r="BZ127" s="1053"/>
      <c r="CA127" s="229"/>
      <c r="CB127" s="229"/>
      <c r="CC127" s="229"/>
      <c r="CD127" s="252"/>
      <c r="CE127" s="252"/>
      <c r="CF127" s="252"/>
      <c r="CG127" s="229"/>
      <c r="CH127" s="229"/>
      <c r="CI127" s="229"/>
      <c r="CJ127" s="251"/>
      <c r="CK127" s="1021"/>
      <c r="CL127" s="1008"/>
      <c r="CM127" s="1008"/>
      <c r="CN127" s="1008"/>
      <c r="CO127" s="1009"/>
      <c r="CP127" s="920" t="s">
        <v>462</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27" customFormat="1" ht="26.25" customHeight="1" thickBot="1" x14ac:dyDescent="0.25">
      <c r="A128" s="1039" t="s">
        <v>463</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464</v>
      </c>
      <c r="X128" s="1041"/>
      <c r="Y128" s="1041"/>
      <c r="Z128" s="1042"/>
      <c r="AA128" s="1043">
        <v>5345</v>
      </c>
      <c r="AB128" s="1044"/>
      <c r="AC128" s="1044"/>
      <c r="AD128" s="1044"/>
      <c r="AE128" s="1045"/>
      <c r="AF128" s="1046">
        <v>5851</v>
      </c>
      <c r="AG128" s="1044"/>
      <c r="AH128" s="1044"/>
      <c r="AI128" s="1044"/>
      <c r="AJ128" s="1045"/>
      <c r="AK128" s="1046">
        <v>5851</v>
      </c>
      <c r="AL128" s="1044"/>
      <c r="AM128" s="1044"/>
      <c r="AN128" s="1044"/>
      <c r="AO128" s="1045"/>
      <c r="AP128" s="1047"/>
      <c r="AQ128" s="1048"/>
      <c r="AR128" s="1048"/>
      <c r="AS128" s="1048"/>
      <c r="AT128" s="1049"/>
      <c r="AU128" s="229"/>
      <c r="AV128" s="229"/>
      <c r="AW128" s="229"/>
      <c r="AX128" s="894" t="s">
        <v>465</v>
      </c>
      <c r="AY128" s="895"/>
      <c r="AZ128" s="895"/>
      <c r="BA128" s="895"/>
      <c r="BB128" s="895"/>
      <c r="BC128" s="895"/>
      <c r="BD128" s="895"/>
      <c r="BE128" s="896"/>
      <c r="BF128" s="1050" t="s">
        <v>122</v>
      </c>
      <c r="BG128" s="1051"/>
      <c r="BH128" s="1051"/>
      <c r="BI128" s="1051"/>
      <c r="BJ128" s="1051"/>
      <c r="BK128" s="1051"/>
      <c r="BL128" s="1052"/>
      <c r="BM128" s="1050">
        <v>13.13</v>
      </c>
      <c r="BN128" s="1051"/>
      <c r="BO128" s="1051"/>
      <c r="BP128" s="1051"/>
      <c r="BQ128" s="1051"/>
      <c r="BR128" s="1051"/>
      <c r="BS128" s="1052"/>
      <c r="BT128" s="1050">
        <v>20</v>
      </c>
      <c r="BU128" s="1051"/>
      <c r="BV128" s="1051"/>
      <c r="BW128" s="1051"/>
      <c r="BX128" s="1051"/>
      <c r="BY128" s="1051"/>
      <c r="BZ128" s="1074"/>
      <c r="CA128" s="252"/>
      <c r="CB128" s="252"/>
      <c r="CC128" s="252"/>
      <c r="CD128" s="252"/>
      <c r="CE128" s="252"/>
      <c r="CF128" s="252"/>
      <c r="CG128" s="229"/>
      <c r="CH128" s="229"/>
      <c r="CI128" s="229"/>
      <c r="CJ128" s="251"/>
      <c r="CK128" s="1022"/>
      <c r="CL128" s="1023"/>
      <c r="CM128" s="1023"/>
      <c r="CN128" s="1023"/>
      <c r="CO128" s="1024"/>
      <c r="CP128" s="1033" t="s">
        <v>466</v>
      </c>
      <c r="CQ128" s="724"/>
      <c r="CR128" s="724"/>
      <c r="CS128" s="724"/>
      <c r="CT128" s="724"/>
      <c r="CU128" s="724"/>
      <c r="CV128" s="724"/>
      <c r="CW128" s="724"/>
      <c r="CX128" s="724"/>
      <c r="CY128" s="724"/>
      <c r="CZ128" s="724"/>
      <c r="DA128" s="724"/>
      <c r="DB128" s="724"/>
      <c r="DC128" s="724"/>
      <c r="DD128" s="724"/>
      <c r="DE128" s="724"/>
      <c r="DF128" s="1034"/>
      <c r="DG128" s="1035" t="s">
        <v>122</v>
      </c>
      <c r="DH128" s="1036"/>
      <c r="DI128" s="1036"/>
      <c r="DJ128" s="1036"/>
      <c r="DK128" s="1036"/>
      <c r="DL128" s="1036" t="s">
        <v>122</v>
      </c>
      <c r="DM128" s="1036"/>
      <c r="DN128" s="1036"/>
      <c r="DO128" s="1036"/>
      <c r="DP128" s="1036"/>
      <c r="DQ128" s="1036" t="s">
        <v>122</v>
      </c>
      <c r="DR128" s="1036"/>
      <c r="DS128" s="1036"/>
      <c r="DT128" s="1036"/>
      <c r="DU128" s="1036"/>
      <c r="DV128" s="1037" t="s">
        <v>122</v>
      </c>
      <c r="DW128" s="1037"/>
      <c r="DX128" s="1037"/>
      <c r="DY128" s="1037"/>
      <c r="DZ128" s="1038"/>
    </row>
    <row r="129" spans="1:131" s="227" customFormat="1" ht="26.25" customHeight="1" x14ac:dyDescent="0.2">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467</v>
      </c>
      <c r="X129" s="1069"/>
      <c r="Y129" s="1069"/>
      <c r="Z129" s="1070"/>
      <c r="AA129" s="956">
        <v>11523534</v>
      </c>
      <c r="AB129" s="957"/>
      <c r="AC129" s="957"/>
      <c r="AD129" s="957"/>
      <c r="AE129" s="958"/>
      <c r="AF129" s="959">
        <v>11205444</v>
      </c>
      <c r="AG129" s="957"/>
      <c r="AH129" s="957"/>
      <c r="AI129" s="957"/>
      <c r="AJ129" s="958"/>
      <c r="AK129" s="959">
        <v>11355704</v>
      </c>
      <c r="AL129" s="957"/>
      <c r="AM129" s="957"/>
      <c r="AN129" s="957"/>
      <c r="AO129" s="958"/>
      <c r="AP129" s="1071"/>
      <c r="AQ129" s="1072"/>
      <c r="AR129" s="1072"/>
      <c r="AS129" s="1072"/>
      <c r="AT129" s="1073"/>
      <c r="AU129" s="230"/>
      <c r="AV129" s="230"/>
      <c r="AW129" s="230"/>
      <c r="AX129" s="1063" t="s">
        <v>468</v>
      </c>
      <c r="AY129" s="921"/>
      <c r="AZ129" s="921"/>
      <c r="BA129" s="921"/>
      <c r="BB129" s="921"/>
      <c r="BC129" s="921"/>
      <c r="BD129" s="921"/>
      <c r="BE129" s="922"/>
      <c r="BF129" s="1064" t="s">
        <v>122</v>
      </c>
      <c r="BG129" s="1065"/>
      <c r="BH129" s="1065"/>
      <c r="BI129" s="1065"/>
      <c r="BJ129" s="1065"/>
      <c r="BK129" s="1065"/>
      <c r="BL129" s="1066"/>
      <c r="BM129" s="1064">
        <v>18.13</v>
      </c>
      <c r="BN129" s="1065"/>
      <c r="BO129" s="1065"/>
      <c r="BP129" s="1065"/>
      <c r="BQ129" s="1065"/>
      <c r="BR129" s="1065"/>
      <c r="BS129" s="1066"/>
      <c r="BT129" s="1064">
        <v>30</v>
      </c>
      <c r="BU129" s="1065"/>
      <c r="BV129" s="1065"/>
      <c r="BW129" s="1065"/>
      <c r="BX129" s="1065"/>
      <c r="BY129" s="1065"/>
      <c r="BZ129" s="1067"/>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932" t="s">
        <v>469</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470</v>
      </c>
      <c r="X130" s="1069"/>
      <c r="Y130" s="1069"/>
      <c r="Z130" s="1070"/>
      <c r="AA130" s="956">
        <v>1616157</v>
      </c>
      <c r="AB130" s="957"/>
      <c r="AC130" s="957"/>
      <c r="AD130" s="957"/>
      <c r="AE130" s="958"/>
      <c r="AF130" s="959">
        <v>1622109</v>
      </c>
      <c r="AG130" s="957"/>
      <c r="AH130" s="957"/>
      <c r="AI130" s="957"/>
      <c r="AJ130" s="958"/>
      <c r="AK130" s="959">
        <v>1617185</v>
      </c>
      <c r="AL130" s="957"/>
      <c r="AM130" s="957"/>
      <c r="AN130" s="957"/>
      <c r="AO130" s="958"/>
      <c r="AP130" s="1071"/>
      <c r="AQ130" s="1072"/>
      <c r="AR130" s="1072"/>
      <c r="AS130" s="1072"/>
      <c r="AT130" s="1073"/>
      <c r="AU130" s="230"/>
      <c r="AV130" s="230"/>
      <c r="AW130" s="230"/>
      <c r="AX130" s="1063" t="s">
        <v>471</v>
      </c>
      <c r="AY130" s="921"/>
      <c r="AZ130" s="921"/>
      <c r="BA130" s="921"/>
      <c r="BB130" s="921"/>
      <c r="BC130" s="921"/>
      <c r="BD130" s="921"/>
      <c r="BE130" s="922"/>
      <c r="BF130" s="1099">
        <v>7.9</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472</v>
      </c>
      <c r="X131" s="1106"/>
      <c r="Y131" s="1106"/>
      <c r="Z131" s="1107"/>
      <c r="AA131" s="1002">
        <v>9907377</v>
      </c>
      <c r="AB131" s="984"/>
      <c r="AC131" s="984"/>
      <c r="AD131" s="984"/>
      <c r="AE131" s="985"/>
      <c r="AF131" s="983">
        <v>9583335</v>
      </c>
      <c r="AG131" s="984"/>
      <c r="AH131" s="984"/>
      <c r="AI131" s="984"/>
      <c r="AJ131" s="985"/>
      <c r="AK131" s="983">
        <v>9738519</v>
      </c>
      <c r="AL131" s="984"/>
      <c r="AM131" s="984"/>
      <c r="AN131" s="984"/>
      <c r="AO131" s="985"/>
      <c r="AP131" s="1108"/>
      <c r="AQ131" s="1109"/>
      <c r="AR131" s="1109"/>
      <c r="AS131" s="1109"/>
      <c r="AT131" s="1110"/>
      <c r="AU131" s="230"/>
      <c r="AV131" s="230"/>
      <c r="AW131" s="230"/>
      <c r="AX131" s="1081" t="s">
        <v>473</v>
      </c>
      <c r="AY131" s="724"/>
      <c r="AZ131" s="724"/>
      <c r="BA131" s="724"/>
      <c r="BB131" s="724"/>
      <c r="BC131" s="724"/>
      <c r="BD131" s="724"/>
      <c r="BE131" s="1034"/>
      <c r="BF131" s="1082">
        <v>50</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1088" t="s">
        <v>474</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475</v>
      </c>
      <c r="W132" s="1092"/>
      <c r="X132" s="1092"/>
      <c r="Y132" s="1092"/>
      <c r="Z132" s="1093"/>
      <c r="AA132" s="1094">
        <v>7.337421398</v>
      </c>
      <c r="AB132" s="1095"/>
      <c r="AC132" s="1095"/>
      <c r="AD132" s="1095"/>
      <c r="AE132" s="1096"/>
      <c r="AF132" s="1097">
        <v>8.3121376849999997</v>
      </c>
      <c r="AG132" s="1095"/>
      <c r="AH132" s="1095"/>
      <c r="AI132" s="1095"/>
      <c r="AJ132" s="1096"/>
      <c r="AK132" s="1097">
        <v>8.2768437380000002</v>
      </c>
      <c r="AL132" s="1095"/>
      <c r="AM132" s="1095"/>
      <c r="AN132" s="1095"/>
      <c r="AO132" s="1096"/>
      <c r="AP132" s="999"/>
      <c r="AQ132" s="1000"/>
      <c r="AR132" s="1000"/>
      <c r="AS132" s="1000"/>
      <c r="AT132" s="1098"/>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476</v>
      </c>
      <c r="W133" s="1075"/>
      <c r="X133" s="1075"/>
      <c r="Y133" s="1075"/>
      <c r="Z133" s="1076"/>
      <c r="AA133" s="1077">
        <v>6.9</v>
      </c>
      <c r="AB133" s="1078"/>
      <c r="AC133" s="1078"/>
      <c r="AD133" s="1078"/>
      <c r="AE133" s="1079"/>
      <c r="AF133" s="1077">
        <v>7.4</v>
      </c>
      <c r="AG133" s="1078"/>
      <c r="AH133" s="1078"/>
      <c r="AI133" s="1078"/>
      <c r="AJ133" s="1079"/>
      <c r="AK133" s="1077">
        <v>7.9</v>
      </c>
      <c r="AL133" s="1078"/>
      <c r="AM133" s="1078"/>
      <c r="AN133" s="1078"/>
      <c r="AO133" s="1079"/>
      <c r="AP133" s="1026"/>
      <c r="AQ133" s="1027"/>
      <c r="AR133" s="1027"/>
      <c r="AS133" s="1027"/>
      <c r="AT133" s="1080"/>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jOjfL1Ne81+58w0f0mVJN0nc1SlPHlVRuX4DtJXiEqiJSpN+nYJaBDBVX28den+iq5P6TV0PM/WxWx3tn6Q==" saltValue="auJIbEyaUuTuZ95Nacio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25" zoomScaleNormal="85" zoomScaleSheetLayoutView="100" workbookViewId="0">
      <selection activeCell="BH35" sqref="BH35"/>
    </sheetView>
  </sheetViews>
  <sheetFormatPr defaultColWidth="0" defaultRowHeight="13.5" customHeight="1" zeroHeight="1" x14ac:dyDescent="0.2"/>
  <cols>
    <col min="1" max="120" width="2.77734375" style="257" customWidth="1"/>
    <col min="121" max="121" width="0" style="256" hidden="1" customWidth="1"/>
    <col min="122" max="16384" width="9" style="256" hidden="1"/>
  </cols>
  <sheetData>
    <row r="1" spans="1:120" ht="13.2"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6"/>
    </row>
    <row r="17" spans="119:120" ht="13.2" x14ac:dyDescent="0.2">
      <c r="DP17" s="256"/>
    </row>
    <row r="18" spans="119:120" ht="13.2" x14ac:dyDescent="0.2"/>
    <row r="19" spans="119:120" ht="13.2" x14ac:dyDescent="0.2"/>
    <row r="20" spans="119:120" ht="13.2" x14ac:dyDescent="0.2">
      <c r="DO20" s="256"/>
      <c r="DP20" s="256"/>
    </row>
    <row r="21" spans="119:120" ht="13.2" x14ac:dyDescent="0.2">
      <c r="DP21" s="256"/>
    </row>
    <row r="22" spans="119:120" ht="13.2" x14ac:dyDescent="0.2"/>
    <row r="23" spans="119:120" ht="13.2" x14ac:dyDescent="0.2">
      <c r="DO23" s="256"/>
      <c r="DP23" s="256"/>
    </row>
    <row r="24" spans="119:120" ht="13.2" x14ac:dyDescent="0.2">
      <c r="DP24" s="256"/>
    </row>
    <row r="25" spans="119:120" ht="13.2" x14ac:dyDescent="0.2">
      <c r="DP25" s="256"/>
    </row>
    <row r="26" spans="119:120" ht="13.2" x14ac:dyDescent="0.2">
      <c r="DO26" s="256"/>
      <c r="DP26" s="256"/>
    </row>
    <row r="27" spans="119:120" ht="13.2" x14ac:dyDescent="0.2"/>
    <row r="28" spans="119:120" ht="13.2" x14ac:dyDescent="0.2">
      <c r="DO28" s="256"/>
      <c r="DP28" s="256"/>
    </row>
    <row r="29" spans="119:120" ht="13.2" x14ac:dyDescent="0.2">
      <c r="DP29" s="256"/>
    </row>
    <row r="30" spans="119:120" ht="13.2" x14ac:dyDescent="0.2"/>
    <row r="31" spans="119:120" ht="13.2" x14ac:dyDescent="0.2">
      <c r="DO31" s="256"/>
      <c r="DP31" s="256"/>
    </row>
    <row r="32" spans="119:120" ht="13.2" x14ac:dyDescent="0.2"/>
    <row r="33" spans="98:120" ht="13.2" x14ac:dyDescent="0.2">
      <c r="DO33" s="256"/>
      <c r="DP33" s="256"/>
    </row>
    <row r="34" spans="98:120" ht="13.2" x14ac:dyDescent="0.2">
      <c r="DM34" s="256"/>
    </row>
    <row r="35" spans="98:120" ht="13.2" x14ac:dyDescent="0.2">
      <c r="CT35" s="256"/>
      <c r="CU35" s="256"/>
      <c r="CV35" s="256"/>
      <c r="CY35" s="256"/>
      <c r="CZ35" s="256"/>
      <c r="DA35" s="256"/>
      <c r="DD35" s="256"/>
      <c r="DE35" s="256"/>
      <c r="DF35" s="256"/>
      <c r="DI35" s="256"/>
      <c r="DJ35" s="256"/>
      <c r="DK35" s="256"/>
      <c r="DM35" s="256"/>
      <c r="DN35" s="256"/>
      <c r="DO35" s="256"/>
      <c r="DP35" s="256"/>
    </row>
    <row r="36" spans="98:120" ht="13.2" x14ac:dyDescent="0.2"/>
    <row r="37" spans="98:120" ht="13.2" x14ac:dyDescent="0.2">
      <c r="CW37" s="256"/>
      <c r="DB37" s="256"/>
      <c r="DG37" s="256"/>
      <c r="DL37" s="256"/>
      <c r="DP37" s="256"/>
    </row>
    <row r="38" spans="98:120" ht="13.2"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6"/>
      <c r="DO49" s="256"/>
      <c r="DP49" s="25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6"/>
      <c r="CS63" s="256"/>
      <c r="CX63" s="256"/>
      <c r="DC63" s="256"/>
      <c r="DH63" s="256"/>
    </row>
    <row r="64" spans="22:120" ht="13.2" x14ac:dyDescent="0.2">
      <c r="V64" s="256"/>
    </row>
    <row r="65" spans="15:120" ht="13.2"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2" x14ac:dyDescent="0.2">
      <c r="Q66" s="256"/>
      <c r="S66" s="256"/>
      <c r="U66" s="256"/>
      <c r="DM66" s="256"/>
    </row>
    <row r="67" spans="15:120" ht="13.2"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2" x14ac:dyDescent="0.2"/>
    <row r="69" spans="15:120" ht="13.2" x14ac:dyDescent="0.2"/>
    <row r="70" spans="15:120" ht="13.2" x14ac:dyDescent="0.2"/>
    <row r="71" spans="15:120" ht="13.2" x14ac:dyDescent="0.2"/>
    <row r="72" spans="15:120" ht="13.2" x14ac:dyDescent="0.2">
      <c r="DP72" s="256"/>
    </row>
    <row r="73" spans="15:120" ht="13.2" x14ac:dyDescent="0.2">
      <c r="DP73" s="25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6"/>
      <c r="CX96" s="256"/>
      <c r="DC96" s="256"/>
      <c r="DH96" s="256"/>
    </row>
    <row r="97" spans="24:120" ht="13.2" x14ac:dyDescent="0.2">
      <c r="CS97" s="256"/>
      <c r="CX97" s="256"/>
      <c r="DC97" s="256"/>
      <c r="DH97" s="256"/>
      <c r="DP97" s="257" t="s">
        <v>477</v>
      </c>
    </row>
    <row r="98" spans="24:120" ht="13.2" hidden="1" x14ac:dyDescent="0.2">
      <c r="CS98" s="256"/>
      <c r="CX98" s="256"/>
      <c r="DC98" s="256"/>
      <c r="DH98" s="256"/>
    </row>
    <row r="99" spans="24:120" ht="13.2"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2" hidden="1" x14ac:dyDescent="0.2">
      <c r="CT103" s="256"/>
      <c r="CV103" s="256"/>
      <c r="CW103" s="256"/>
      <c r="CY103" s="256"/>
      <c r="DA103" s="256"/>
      <c r="DB103" s="256"/>
      <c r="DD103" s="256"/>
      <c r="DF103" s="256"/>
      <c r="DG103" s="256"/>
      <c r="DI103" s="256"/>
      <c r="DK103" s="256"/>
      <c r="DL103" s="256"/>
      <c r="DM103" s="256"/>
      <c r="DN103" s="256"/>
      <c r="DO103" s="256"/>
      <c r="DP103" s="256"/>
    </row>
    <row r="104" spans="24:120" ht="13.2"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jDGqwLn+3Veuku3EQ1L8HfVeG0IgMpK+aOkkYsipSSZaKiCCDJEBbKqhQMSo/OptYTU55dwHGX4lMB37Om1iVA==" saltValue="ZLQgncu0pM1xCu+WI29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0" zoomScaleNormal="100" zoomScaleSheetLayoutView="55" workbookViewId="0"/>
  </sheetViews>
  <sheetFormatPr defaultColWidth="0" defaultRowHeight="13.5" customHeight="1" zeroHeight="1" x14ac:dyDescent="0.2"/>
  <cols>
    <col min="1" max="116" width="2.6640625" style="257" customWidth="1"/>
    <col min="117" max="16384" width="9" style="256" hidden="1"/>
  </cols>
  <sheetData>
    <row r="1" spans="2:116" ht="13.2"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2" x14ac:dyDescent="0.2"/>
    <row r="3" spans="2:116" ht="13.2" x14ac:dyDescent="0.2"/>
    <row r="4" spans="2:116" ht="13.2"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2"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2" x14ac:dyDescent="0.2"/>
    <row r="20" spans="9:116" ht="13.2" x14ac:dyDescent="0.2"/>
    <row r="21" spans="9:116" ht="13.2" x14ac:dyDescent="0.2">
      <c r="DL21" s="256"/>
    </row>
    <row r="22" spans="9:116" ht="13.2" x14ac:dyDescent="0.2">
      <c r="DI22" s="256"/>
      <c r="DJ22" s="256"/>
      <c r="DK22" s="256"/>
      <c r="DL22" s="256"/>
    </row>
    <row r="23" spans="9:116" ht="13.2" x14ac:dyDescent="0.2">
      <c r="CY23" s="256"/>
      <c r="CZ23" s="256"/>
      <c r="DA23" s="256"/>
      <c r="DB23" s="256"/>
      <c r="DC23" s="256"/>
      <c r="DD23" s="256"/>
      <c r="DE23" s="256"/>
      <c r="DF23" s="256"/>
      <c r="DG23" s="256"/>
      <c r="DH23" s="256"/>
      <c r="DI23" s="256"/>
      <c r="DJ23" s="256"/>
      <c r="DK23" s="256"/>
      <c r="DL23" s="25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6"/>
      <c r="DA35" s="256"/>
      <c r="DB35" s="256"/>
      <c r="DC35" s="256"/>
      <c r="DD35" s="256"/>
      <c r="DE35" s="256"/>
      <c r="DF35" s="256"/>
      <c r="DG35" s="256"/>
      <c r="DH35" s="256"/>
      <c r="DI35" s="256"/>
      <c r="DJ35" s="256"/>
      <c r="DK35" s="256"/>
      <c r="DL35" s="256"/>
    </row>
    <row r="36" spans="15:116" ht="13.2" x14ac:dyDescent="0.2"/>
    <row r="37" spans="15:116" ht="13.2" x14ac:dyDescent="0.2">
      <c r="DL37" s="256"/>
    </row>
    <row r="38" spans="15:116" ht="13.2" x14ac:dyDescent="0.2">
      <c r="DI38" s="256"/>
      <c r="DJ38" s="256"/>
      <c r="DK38" s="256"/>
      <c r="DL38" s="256"/>
    </row>
    <row r="39" spans="15:116" ht="13.2" x14ac:dyDescent="0.2"/>
    <row r="40" spans="15:116" ht="13.2" x14ac:dyDescent="0.2"/>
    <row r="41" spans="15:116" ht="13.2" x14ac:dyDescent="0.2"/>
    <row r="42" spans="15:116" ht="13.2" x14ac:dyDescent="0.2"/>
    <row r="43" spans="15:116" ht="13.2"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2" x14ac:dyDescent="0.2">
      <c r="DL44" s="256"/>
    </row>
    <row r="45" spans="15:116" ht="13.2" x14ac:dyDescent="0.2"/>
    <row r="46" spans="15:116" ht="13.2" x14ac:dyDescent="0.2">
      <c r="DA46" s="256"/>
      <c r="DB46" s="256"/>
      <c r="DC46" s="256"/>
      <c r="DD46" s="256"/>
      <c r="DE46" s="256"/>
      <c r="DF46" s="256"/>
      <c r="DG46" s="256"/>
      <c r="DH46" s="256"/>
      <c r="DI46" s="256"/>
      <c r="DJ46" s="256"/>
      <c r="DK46" s="256"/>
      <c r="DL46" s="256"/>
    </row>
    <row r="47" spans="15:116" ht="13.2" x14ac:dyDescent="0.2"/>
    <row r="48" spans="15:116" ht="13.2" x14ac:dyDescent="0.2"/>
    <row r="49" spans="104:116" ht="13.2" x14ac:dyDescent="0.2"/>
    <row r="50" spans="104:116" ht="13.2" x14ac:dyDescent="0.2">
      <c r="CZ50" s="256"/>
      <c r="DA50" s="256"/>
      <c r="DB50" s="256"/>
      <c r="DC50" s="256"/>
      <c r="DD50" s="256"/>
      <c r="DE50" s="256"/>
      <c r="DF50" s="256"/>
      <c r="DG50" s="256"/>
      <c r="DH50" s="256"/>
      <c r="DI50" s="256"/>
      <c r="DJ50" s="256"/>
      <c r="DK50" s="256"/>
      <c r="DL50" s="256"/>
    </row>
    <row r="51" spans="104:116" ht="13.2" x14ac:dyDescent="0.2"/>
    <row r="52" spans="104:116" ht="13.2" x14ac:dyDescent="0.2"/>
    <row r="53" spans="104:116" ht="13.2" x14ac:dyDescent="0.2">
      <c r="DL53" s="25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6"/>
      <c r="DD67" s="256"/>
      <c r="DE67" s="256"/>
      <c r="DF67" s="256"/>
      <c r="DG67" s="256"/>
      <c r="DH67" s="256"/>
      <c r="DI67" s="256"/>
      <c r="DJ67" s="256"/>
      <c r="DK67" s="256"/>
      <c r="DL67" s="25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ro73PVOwZyqVPbtPyGN//fKKq1BB13vD0LLqCg0TKV7g5KadW5MLirQLgcnAehc1KN1m+8nH2urAVj7VSItNQ==" saltValue="J9+lrLjOB+DMF8sjXTZwT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8" customWidth="1"/>
    <col min="37" max="44" width="17" style="258" customWidth="1"/>
    <col min="45" max="45" width="6.109375" style="265" customWidth="1"/>
    <col min="46" max="46" width="3" style="263" customWidth="1"/>
    <col min="47" max="47" width="19.109375" style="258" hidden="1" customWidth="1"/>
    <col min="48" max="52" width="12.6640625" style="258" hidden="1" customWidth="1"/>
    <col min="53" max="16384" width="8.6640625" style="258" hidden="1"/>
  </cols>
  <sheetData>
    <row r="1" spans="1:46" ht="13.2" x14ac:dyDescent="0.2">
      <c r="AS1" s="259"/>
      <c r="AT1" s="259"/>
    </row>
    <row r="2" spans="1:46" ht="13.2" x14ac:dyDescent="0.2">
      <c r="AS2" s="259"/>
      <c r="AT2" s="259"/>
    </row>
    <row r="3" spans="1:46" ht="13.2" x14ac:dyDescent="0.2">
      <c r="AS3" s="259"/>
      <c r="AT3" s="259"/>
    </row>
    <row r="4" spans="1:46" ht="13.2" x14ac:dyDescent="0.2">
      <c r="AS4" s="259"/>
      <c r="AT4" s="259"/>
    </row>
    <row r="5" spans="1:46" ht="16.2" x14ac:dyDescent="0.2">
      <c r="A5" s="260" t="s">
        <v>478</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2"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479</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2" t="s">
        <v>480</v>
      </c>
      <c r="AP7" s="269"/>
      <c r="AQ7" s="270" t="s">
        <v>481</v>
      </c>
      <c r="AR7" s="271"/>
    </row>
    <row r="8" spans="1:46" ht="13.2"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13"/>
      <c r="AP8" s="275" t="s">
        <v>482</v>
      </c>
      <c r="AQ8" s="276" t="s">
        <v>483</v>
      </c>
      <c r="AR8" s="277" t="s">
        <v>484</v>
      </c>
    </row>
    <row r="9" spans="1:46" ht="13.2"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14" t="s">
        <v>485</v>
      </c>
      <c r="AL9" s="1115"/>
      <c r="AM9" s="1115"/>
      <c r="AN9" s="1116"/>
      <c r="AO9" s="278">
        <v>2941739</v>
      </c>
      <c r="AP9" s="278">
        <v>88850</v>
      </c>
      <c r="AQ9" s="279">
        <v>90328</v>
      </c>
      <c r="AR9" s="280">
        <v>-1.6</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14" t="s">
        <v>486</v>
      </c>
      <c r="AL10" s="1115"/>
      <c r="AM10" s="1115"/>
      <c r="AN10" s="1116"/>
      <c r="AO10" s="281">
        <v>89400</v>
      </c>
      <c r="AP10" s="281">
        <v>2700</v>
      </c>
      <c r="AQ10" s="282">
        <v>7878</v>
      </c>
      <c r="AR10" s="283">
        <v>-65.7</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14" t="s">
        <v>487</v>
      </c>
      <c r="AL11" s="1115"/>
      <c r="AM11" s="1115"/>
      <c r="AN11" s="1116"/>
      <c r="AO11" s="281">
        <v>11233</v>
      </c>
      <c r="AP11" s="281">
        <v>339</v>
      </c>
      <c r="AQ11" s="282">
        <v>2111</v>
      </c>
      <c r="AR11" s="283">
        <v>-83.9</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14" t="s">
        <v>488</v>
      </c>
      <c r="AL12" s="1115"/>
      <c r="AM12" s="1115"/>
      <c r="AN12" s="1116"/>
      <c r="AO12" s="281" t="s">
        <v>489</v>
      </c>
      <c r="AP12" s="281" t="s">
        <v>489</v>
      </c>
      <c r="AQ12" s="282">
        <v>26</v>
      </c>
      <c r="AR12" s="283" t="s">
        <v>489</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14" t="s">
        <v>490</v>
      </c>
      <c r="AL13" s="1115"/>
      <c r="AM13" s="1115"/>
      <c r="AN13" s="1116"/>
      <c r="AO13" s="281">
        <v>66684</v>
      </c>
      <c r="AP13" s="281">
        <v>2014</v>
      </c>
      <c r="AQ13" s="282">
        <v>2999</v>
      </c>
      <c r="AR13" s="283">
        <v>-32.799999999999997</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14" t="s">
        <v>491</v>
      </c>
      <c r="AL14" s="1115"/>
      <c r="AM14" s="1115"/>
      <c r="AN14" s="1116"/>
      <c r="AO14" s="281">
        <v>178682</v>
      </c>
      <c r="AP14" s="281">
        <v>5397</v>
      </c>
      <c r="AQ14" s="282">
        <v>1839</v>
      </c>
      <c r="AR14" s="283">
        <v>193.5</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17" t="s">
        <v>492</v>
      </c>
      <c r="AL15" s="1118"/>
      <c r="AM15" s="1118"/>
      <c r="AN15" s="1119"/>
      <c r="AO15" s="281">
        <v>-136937</v>
      </c>
      <c r="AP15" s="281">
        <v>-4136</v>
      </c>
      <c r="AQ15" s="282">
        <v>-5426</v>
      </c>
      <c r="AR15" s="283">
        <v>-23.8</v>
      </c>
    </row>
    <row r="16" spans="1:46" ht="13.2"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17" t="s">
        <v>177</v>
      </c>
      <c r="AL16" s="1118"/>
      <c r="AM16" s="1118"/>
      <c r="AN16" s="1119"/>
      <c r="AO16" s="281">
        <v>3150801</v>
      </c>
      <c r="AP16" s="281">
        <v>95164</v>
      </c>
      <c r="AQ16" s="282">
        <v>99756</v>
      </c>
      <c r="AR16" s="283">
        <v>-4.5999999999999996</v>
      </c>
    </row>
    <row r="17" spans="1:46" ht="13.2"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2"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2"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493</v>
      </c>
      <c r="AL19" s="259"/>
      <c r="AM19" s="259"/>
      <c r="AN19" s="259"/>
      <c r="AO19" s="259"/>
      <c r="AP19" s="259"/>
      <c r="AQ19" s="259"/>
      <c r="AR19" s="259"/>
    </row>
    <row r="20" spans="1:46" ht="13.2"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494</v>
      </c>
      <c r="AP20" s="290" t="s">
        <v>495</v>
      </c>
      <c r="AQ20" s="291" t="s">
        <v>496</v>
      </c>
      <c r="AR20" s="292"/>
    </row>
    <row r="21" spans="1:46" s="298" customFormat="1" ht="13.2"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20" t="s">
        <v>497</v>
      </c>
      <c r="AL21" s="1121"/>
      <c r="AM21" s="1121"/>
      <c r="AN21" s="1122"/>
      <c r="AO21" s="294">
        <v>8.43</v>
      </c>
      <c r="AP21" s="295">
        <v>9.01</v>
      </c>
      <c r="AQ21" s="296">
        <v>-0.57999999999999996</v>
      </c>
      <c r="AR21" s="264"/>
      <c r="AS21" s="297"/>
      <c r="AT21" s="293"/>
    </row>
    <row r="22" spans="1:46" s="298" customFormat="1" ht="13.2"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20" t="s">
        <v>498</v>
      </c>
      <c r="AL22" s="1121"/>
      <c r="AM22" s="1121"/>
      <c r="AN22" s="1122"/>
      <c r="AO22" s="299">
        <v>96.7</v>
      </c>
      <c r="AP22" s="300">
        <v>97.5</v>
      </c>
      <c r="AQ22" s="301">
        <v>-0.8</v>
      </c>
      <c r="AR22" s="285"/>
      <c r="AS22" s="297"/>
      <c r="AT22" s="293"/>
    </row>
    <row r="23" spans="1:46" s="298" customFormat="1" ht="13.2"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2"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2"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2" x14ac:dyDescent="0.2">
      <c r="A26" s="1111" t="s">
        <v>499</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64"/>
    </row>
    <row r="27" spans="1:46" ht="13.2" x14ac:dyDescent="0.2">
      <c r="A27" s="306"/>
      <c r="AO27" s="259"/>
      <c r="AP27" s="259"/>
      <c r="AQ27" s="259"/>
      <c r="AR27" s="259"/>
      <c r="AS27" s="259"/>
      <c r="AT27" s="259"/>
    </row>
    <row r="28" spans="1:46" ht="16.2" x14ac:dyDescent="0.2">
      <c r="A28" s="260" t="s">
        <v>500</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2"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501</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2" t="s">
        <v>480</v>
      </c>
      <c r="AP30" s="269"/>
      <c r="AQ30" s="270" t="s">
        <v>481</v>
      </c>
      <c r="AR30" s="271"/>
    </row>
    <row r="31" spans="1:46" ht="13.2"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13"/>
      <c r="AP31" s="275" t="s">
        <v>482</v>
      </c>
      <c r="AQ31" s="276" t="s">
        <v>483</v>
      </c>
      <c r="AR31" s="277" t="s">
        <v>484</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28" t="s">
        <v>502</v>
      </c>
      <c r="AL32" s="1129"/>
      <c r="AM32" s="1129"/>
      <c r="AN32" s="1130"/>
      <c r="AO32" s="309">
        <v>1767172</v>
      </c>
      <c r="AP32" s="309">
        <v>53374</v>
      </c>
      <c r="AQ32" s="310">
        <v>56025</v>
      </c>
      <c r="AR32" s="311">
        <v>-4.7</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28" t="s">
        <v>503</v>
      </c>
      <c r="AL33" s="1129"/>
      <c r="AM33" s="1129"/>
      <c r="AN33" s="1130"/>
      <c r="AO33" s="309" t="s">
        <v>489</v>
      </c>
      <c r="AP33" s="309" t="s">
        <v>489</v>
      </c>
      <c r="AQ33" s="310" t="s">
        <v>489</v>
      </c>
      <c r="AR33" s="311" t="s">
        <v>489</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28" t="s">
        <v>504</v>
      </c>
      <c r="AL34" s="1129"/>
      <c r="AM34" s="1129"/>
      <c r="AN34" s="1130"/>
      <c r="AO34" s="309" t="s">
        <v>489</v>
      </c>
      <c r="AP34" s="309" t="s">
        <v>489</v>
      </c>
      <c r="AQ34" s="310" t="s">
        <v>489</v>
      </c>
      <c r="AR34" s="311" t="s">
        <v>489</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28" t="s">
        <v>505</v>
      </c>
      <c r="AL35" s="1129"/>
      <c r="AM35" s="1129"/>
      <c r="AN35" s="1130"/>
      <c r="AO35" s="309">
        <v>628001</v>
      </c>
      <c r="AP35" s="309">
        <v>18968</v>
      </c>
      <c r="AQ35" s="310">
        <v>18604</v>
      </c>
      <c r="AR35" s="311">
        <v>2</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28" t="s">
        <v>506</v>
      </c>
      <c r="AL36" s="1129"/>
      <c r="AM36" s="1129"/>
      <c r="AN36" s="1130"/>
      <c r="AO36" s="309">
        <v>33255</v>
      </c>
      <c r="AP36" s="309">
        <v>1004</v>
      </c>
      <c r="AQ36" s="310">
        <v>2667</v>
      </c>
      <c r="AR36" s="311">
        <v>-62.4</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28" t="s">
        <v>507</v>
      </c>
      <c r="AL37" s="1129"/>
      <c r="AM37" s="1129"/>
      <c r="AN37" s="1130"/>
      <c r="AO37" s="309">
        <v>34</v>
      </c>
      <c r="AP37" s="309">
        <v>1</v>
      </c>
      <c r="AQ37" s="310">
        <v>441</v>
      </c>
      <c r="AR37" s="311">
        <v>-99.8</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31" t="s">
        <v>508</v>
      </c>
      <c r="AL38" s="1132"/>
      <c r="AM38" s="1132"/>
      <c r="AN38" s="1133"/>
      <c r="AO38" s="312">
        <v>616</v>
      </c>
      <c r="AP38" s="312">
        <v>19</v>
      </c>
      <c r="AQ38" s="313">
        <v>6</v>
      </c>
      <c r="AR38" s="301">
        <v>216.7</v>
      </c>
      <c r="AS38" s="308"/>
    </row>
    <row r="39" spans="1:46" ht="13.2"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31" t="s">
        <v>509</v>
      </c>
      <c r="AL39" s="1132"/>
      <c r="AM39" s="1132"/>
      <c r="AN39" s="1133"/>
      <c r="AO39" s="309">
        <v>-5851</v>
      </c>
      <c r="AP39" s="309">
        <v>-177</v>
      </c>
      <c r="AQ39" s="310">
        <v>-4261</v>
      </c>
      <c r="AR39" s="311">
        <v>-95.8</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28" t="s">
        <v>510</v>
      </c>
      <c r="AL40" s="1129"/>
      <c r="AM40" s="1129"/>
      <c r="AN40" s="1130"/>
      <c r="AO40" s="309">
        <v>-1617185</v>
      </c>
      <c r="AP40" s="309">
        <v>-48844</v>
      </c>
      <c r="AQ40" s="310">
        <v>-49695</v>
      </c>
      <c r="AR40" s="311">
        <v>-1.7</v>
      </c>
      <c r="AS40" s="308"/>
    </row>
    <row r="41" spans="1:46" ht="13.2"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34" t="s">
        <v>287</v>
      </c>
      <c r="AL41" s="1135"/>
      <c r="AM41" s="1135"/>
      <c r="AN41" s="1136"/>
      <c r="AO41" s="309">
        <v>806042</v>
      </c>
      <c r="AP41" s="309">
        <v>24345</v>
      </c>
      <c r="AQ41" s="310">
        <v>23786</v>
      </c>
      <c r="AR41" s="311">
        <v>2.4</v>
      </c>
      <c r="AS41" s="308"/>
    </row>
    <row r="42" spans="1:46" ht="13.2"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2"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2"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2"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2"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511</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2"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512</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23" t="s">
        <v>480</v>
      </c>
      <c r="AN49" s="1125" t="s">
        <v>513</v>
      </c>
      <c r="AO49" s="1126"/>
      <c r="AP49" s="1126"/>
      <c r="AQ49" s="1126"/>
      <c r="AR49" s="1127"/>
    </row>
    <row r="50" spans="1:44" ht="13.2"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24"/>
      <c r="AN50" s="325" t="s">
        <v>514</v>
      </c>
      <c r="AO50" s="326" t="s">
        <v>515</v>
      </c>
      <c r="AP50" s="327" t="s">
        <v>516</v>
      </c>
      <c r="AQ50" s="328" t="s">
        <v>517</v>
      </c>
      <c r="AR50" s="329" t="s">
        <v>518</v>
      </c>
    </row>
    <row r="51" spans="1:44" ht="13.2"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519</v>
      </c>
      <c r="AL51" s="322"/>
      <c r="AM51" s="330">
        <v>2372667</v>
      </c>
      <c r="AN51" s="331">
        <v>69411</v>
      </c>
      <c r="AO51" s="332">
        <v>-6.5</v>
      </c>
      <c r="AP51" s="333">
        <v>94081</v>
      </c>
      <c r="AQ51" s="334">
        <v>10.5</v>
      </c>
      <c r="AR51" s="335">
        <v>-17</v>
      </c>
    </row>
    <row r="52" spans="1:44" ht="13.2"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520</v>
      </c>
      <c r="AM52" s="338">
        <v>1665575</v>
      </c>
      <c r="AN52" s="339">
        <v>48725</v>
      </c>
      <c r="AO52" s="340">
        <v>-9.9</v>
      </c>
      <c r="AP52" s="341">
        <v>48949</v>
      </c>
      <c r="AQ52" s="342">
        <v>11.5</v>
      </c>
      <c r="AR52" s="343">
        <v>-21.4</v>
      </c>
    </row>
    <row r="53" spans="1:44" ht="13.2"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521</v>
      </c>
      <c r="AL53" s="322"/>
      <c r="AM53" s="330">
        <v>2996502</v>
      </c>
      <c r="AN53" s="331">
        <v>88748</v>
      </c>
      <c r="AO53" s="332">
        <v>27.9</v>
      </c>
      <c r="AP53" s="333">
        <v>92632</v>
      </c>
      <c r="AQ53" s="334">
        <v>-1.5</v>
      </c>
      <c r="AR53" s="335">
        <v>29.4</v>
      </c>
    </row>
    <row r="54" spans="1:44" ht="13.2"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520</v>
      </c>
      <c r="AM54" s="338">
        <v>1992378</v>
      </c>
      <c r="AN54" s="339">
        <v>59009</v>
      </c>
      <c r="AO54" s="340">
        <v>21.1</v>
      </c>
      <c r="AP54" s="341">
        <v>47978</v>
      </c>
      <c r="AQ54" s="342">
        <v>-2</v>
      </c>
      <c r="AR54" s="343">
        <v>23.1</v>
      </c>
    </row>
    <row r="55" spans="1:44" ht="13.2"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522</v>
      </c>
      <c r="AL55" s="322"/>
      <c r="AM55" s="330">
        <v>3257485</v>
      </c>
      <c r="AN55" s="331">
        <v>97816</v>
      </c>
      <c r="AO55" s="332">
        <v>10.199999999999999</v>
      </c>
      <c r="AP55" s="333">
        <v>69604</v>
      </c>
      <c r="AQ55" s="334">
        <v>-24.9</v>
      </c>
      <c r="AR55" s="335">
        <v>35.1</v>
      </c>
    </row>
    <row r="56" spans="1:44" ht="13.2"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520</v>
      </c>
      <c r="AM56" s="338">
        <v>2108417</v>
      </c>
      <c r="AN56" s="339">
        <v>63312</v>
      </c>
      <c r="AO56" s="340">
        <v>7.3</v>
      </c>
      <c r="AP56" s="341">
        <v>36247</v>
      </c>
      <c r="AQ56" s="342">
        <v>-24.5</v>
      </c>
      <c r="AR56" s="343">
        <v>31.8</v>
      </c>
    </row>
    <row r="57" spans="1:44" ht="13.2"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523</v>
      </c>
      <c r="AL57" s="322"/>
      <c r="AM57" s="330">
        <v>5416765</v>
      </c>
      <c r="AN57" s="331">
        <v>163688</v>
      </c>
      <c r="AO57" s="332">
        <v>67.3</v>
      </c>
      <c r="AP57" s="333">
        <v>68410</v>
      </c>
      <c r="AQ57" s="334">
        <v>-1.7</v>
      </c>
      <c r="AR57" s="335">
        <v>69</v>
      </c>
    </row>
    <row r="58" spans="1:44" ht="13.2"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520</v>
      </c>
      <c r="AM58" s="338">
        <v>4041583</v>
      </c>
      <c r="AN58" s="339">
        <v>122132</v>
      </c>
      <c r="AO58" s="340">
        <v>92.9</v>
      </c>
      <c r="AP58" s="341">
        <v>35086</v>
      </c>
      <c r="AQ58" s="342">
        <v>-3.2</v>
      </c>
      <c r="AR58" s="343">
        <v>96.1</v>
      </c>
    </row>
    <row r="59" spans="1:44" ht="13.2"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524</v>
      </c>
      <c r="AL59" s="322"/>
      <c r="AM59" s="330">
        <v>7176688</v>
      </c>
      <c r="AN59" s="331">
        <v>216759</v>
      </c>
      <c r="AO59" s="332">
        <v>32.4</v>
      </c>
      <c r="AP59" s="333">
        <v>73019</v>
      </c>
      <c r="AQ59" s="334">
        <v>6.7</v>
      </c>
      <c r="AR59" s="335">
        <v>25.7</v>
      </c>
    </row>
    <row r="60" spans="1:44" ht="13.2"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520</v>
      </c>
      <c r="AM60" s="338">
        <v>5864290</v>
      </c>
      <c r="AN60" s="339">
        <v>177121</v>
      </c>
      <c r="AO60" s="340">
        <v>45</v>
      </c>
      <c r="AP60" s="341">
        <v>39427</v>
      </c>
      <c r="AQ60" s="342">
        <v>12.4</v>
      </c>
      <c r="AR60" s="343">
        <v>32.6</v>
      </c>
    </row>
    <row r="61" spans="1:44" ht="13.2"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525</v>
      </c>
      <c r="AL61" s="344"/>
      <c r="AM61" s="345">
        <v>4244021</v>
      </c>
      <c r="AN61" s="346">
        <v>127284</v>
      </c>
      <c r="AO61" s="347">
        <v>26.3</v>
      </c>
      <c r="AP61" s="348">
        <v>79549</v>
      </c>
      <c r="AQ61" s="349">
        <v>-2.2000000000000002</v>
      </c>
      <c r="AR61" s="335">
        <v>28.5</v>
      </c>
    </row>
    <row r="62" spans="1:44" ht="13.2"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520</v>
      </c>
      <c r="AM62" s="338">
        <v>3134449</v>
      </c>
      <c r="AN62" s="339">
        <v>94060</v>
      </c>
      <c r="AO62" s="340">
        <v>31.3</v>
      </c>
      <c r="AP62" s="341">
        <v>41537</v>
      </c>
      <c r="AQ62" s="342">
        <v>-1.2</v>
      </c>
      <c r="AR62" s="343">
        <v>32.5</v>
      </c>
    </row>
    <row r="63" spans="1:44" ht="13.2"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2"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2"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2"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2" hidden="1" x14ac:dyDescent="0.2">
      <c r="AK70" s="259"/>
      <c r="AL70" s="259"/>
      <c r="AM70" s="259"/>
      <c r="AN70" s="259"/>
      <c r="AO70" s="259"/>
      <c r="AP70" s="259"/>
      <c r="AQ70" s="259"/>
      <c r="AR70" s="259"/>
    </row>
    <row r="71" spans="1:46" ht="13.2" hidden="1" x14ac:dyDescent="0.2">
      <c r="AK71" s="259"/>
      <c r="AL71" s="259"/>
      <c r="AM71" s="259"/>
      <c r="AN71" s="259"/>
      <c r="AO71" s="259"/>
      <c r="AP71" s="259"/>
      <c r="AQ71" s="259"/>
      <c r="AR71" s="259"/>
    </row>
    <row r="72" spans="1:46" ht="13.2" hidden="1" x14ac:dyDescent="0.2">
      <c r="AK72" s="259"/>
      <c r="AL72" s="259"/>
      <c r="AM72" s="259"/>
      <c r="AN72" s="259"/>
      <c r="AO72" s="259"/>
      <c r="AP72" s="259"/>
      <c r="AQ72" s="259"/>
      <c r="AR72" s="259"/>
    </row>
    <row r="73" spans="1:46" ht="13.2" hidden="1" x14ac:dyDescent="0.2">
      <c r="AK73" s="259"/>
      <c r="AL73" s="259"/>
      <c r="AM73" s="259"/>
      <c r="AN73" s="259"/>
      <c r="AO73" s="259"/>
      <c r="AP73" s="259"/>
      <c r="AQ73" s="259"/>
      <c r="AR73" s="259"/>
    </row>
  </sheetData>
  <sheetProtection algorithmName="SHA-512" hashValue="1E7bsN9nhWHUGJfSC7f38EMlDCuWvALFSblQVIU8OKgqKvHN/pBMZxdS4caIvVUpPfsVRMIgZv5TUYnBXJ+yCw==" saltValue="+CC3L5zq8oYpwVYJgJaU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T76" zoomScaleNormal="100" zoomScaleSheetLayoutView="55" workbookViewId="0">
      <selection activeCell="BI102" sqref="BI102"/>
    </sheetView>
  </sheetViews>
  <sheetFormatPr defaultColWidth="0" defaultRowHeight="13.5" customHeight="1" zeroHeight="1" x14ac:dyDescent="0.2"/>
  <cols>
    <col min="1" max="125" width="2.441406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2" x14ac:dyDescent="0.2">
      <c r="B2" s="256"/>
      <c r="DG2" s="256"/>
    </row>
    <row r="3" spans="2:125" ht="13.2"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2" x14ac:dyDescent="0.2"/>
    <row r="5" spans="2:125" ht="13.2" x14ac:dyDescent="0.2"/>
    <row r="6" spans="2:125" ht="13.2" x14ac:dyDescent="0.2"/>
    <row r="7" spans="2:125" ht="13.2" x14ac:dyDescent="0.2"/>
    <row r="8" spans="2:125" ht="13.2" x14ac:dyDescent="0.2"/>
    <row r="9" spans="2:125" ht="13.2" x14ac:dyDescent="0.2">
      <c r="DU9" s="25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6"/>
    </row>
    <row r="18" spans="125:125" ht="13.2" x14ac:dyDescent="0.2"/>
    <row r="19" spans="125:125" ht="13.2" x14ac:dyDescent="0.2"/>
    <row r="20" spans="125:125" ht="13.2" x14ac:dyDescent="0.2">
      <c r="DU20" s="256"/>
    </row>
    <row r="21" spans="125:125" ht="13.2" x14ac:dyDescent="0.2">
      <c r="DU21" s="25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6"/>
    </row>
    <row r="29" spans="125:125" ht="13.2" x14ac:dyDescent="0.2"/>
    <row r="30" spans="125:125" ht="13.2" x14ac:dyDescent="0.2"/>
    <row r="31" spans="125:125" ht="13.2" x14ac:dyDescent="0.2"/>
    <row r="32" spans="125:125" ht="13.2" x14ac:dyDescent="0.2"/>
    <row r="33" spans="2:125" ht="13.2" x14ac:dyDescent="0.2">
      <c r="B33" s="256"/>
      <c r="G33" s="256"/>
      <c r="I33" s="256"/>
    </row>
    <row r="34" spans="2:125" ht="13.2" x14ac:dyDescent="0.2">
      <c r="C34" s="256"/>
      <c r="P34" s="256"/>
      <c r="DE34" s="256"/>
      <c r="DH34" s="256"/>
    </row>
    <row r="35" spans="2:125" ht="13.2" x14ac:dyDescent="0.2">
      <c r="D35" s="256"/>
      <c r="E35" s="256"/>
      <c r="DG35" s="256"/>
      <c r="DJ35" s="256"/>
      <c r="DP35" s="256"/>
      <c r="DQ35" s="256"/>
      <c r="DR35" s="256"/>
      <c r="DS35" s="256"/>
      <c r="DT35" s="256"/>
      <c r="DU35" s="256"/>
    </row>
    <row r="36" spans="2:125" ht="13.2"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2" x14ac:dyDescent="0.2">
      <c r="DU37" s="256"/>
    </row>
    <row r="38" spans="2:125" ht="13.2" x14ac:dyDescent="0.2">
      <c r="DT38" s="256"/>
      <c r="DU38" s="256"/>
    </row>
    <row r="39" spans="2:125" ht="13.2" x14ac:dyDescent="0.2"/>
    <row r="40" spans="2:125" ht="13.2" x14ac:dyDescent="0.2">
      <c r="DH40" s="256"/>
    </row>
    <row r="41" spans="2:125" ht="13.2" x14ac:dyDescent="0.2">
      <c r="DE41" s="256"/>
    </row>
    <row r="42" spans="2:125" ht="13.2" x14ac:dyDescent="0.2">
      <c r="DG42" s="256"/>
      <c r="DJ42" s="256"/>
    </row>
    <row r="43" spans="2:125" ht="13.2"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2" x14ac:dyDescent="0.2">
      <c r="DU44" s="256"/>
    </row>
    <row r="45" spans="2:125" ht="13.2" x14ac:dyDescent="0.2"/>
    <row r="46" spans="2:125" ht="13.2" x14ac:dyDescent="0.2"/>
    <row r="47" spans="2:125" ht="13.2" x14ac:dyDescent="0.2"/>
    <row r="48" spans="2:125" ht="13.2" x14ac:dyDescent="0.2">
      <c r="DT48" s="256"/>
      <c r="DU48" s="256"/>
    </row>
    <row r="49" spans="120:125" ht="13.2" x14ac:dyDescent="0.2">
      <c r="DU49" s="256"/>
    </row>
    <row r="50" spans="120:125" ht="13.2" x14ac:dyDescent="0.2">
      <c r="DU50" s="256"/>
    </row>
    <row r="51" spans="120:125" ht="13.2" x14ac:dyDescent="0.2">
      <c r="DP51" s="256"/>
      <c r="DQ51" s="256"/>
      <c r="DR51" s="256"/>
      <c r="DS51" s="256"/>
      <c r="DT51" s="256"/>
      <c r="DU51" s="256"/>
    </row>
    <row r="52" spans="120:125" ht="13.2" x14ac:dyDescent="0.2"/>
    <row r="53" spans="120:125" ht="13.2" x14ac:dyDescent="0.2"/>
    <row r="54" spans="120:125" ht="13.2" x14ac:dyDescent="0.2">
      <c r="DU54" s="256"/>
    </row>
    <row r="55" spans="120:125" ht="13.2" x14ac:dyDescent="0.2"/>
    <row r="56" spans="120:125" ht="13.2" x14ac:dyDescent="0.2"/>
    <row r="57" spans="120:125" ht="13.2" x14ac:dyDescent="0.2"/>
    <row r="58" spans="120:125" ht="13.2" x14ac:dyDescent="0.2">
      <c r="DU58" s="256"/>
    </row>
    <row r="59" spans="120:125" ht="13.2" x14ac:dyDescent="0.2"/>
    <row r="60" spans="120:125" ht="13.2" x14ac:dyDescent="0.2"/>
    <row r="61" spans="120:125" ht="13.2" x14ac:dyDescent="0.2"/>
    <row r="62" spans="120:125" ht="13.2" x14ac:dyDescent="0.2"/>
    <row r="63" spans="120:125" ht="13.2" x14ac:dyDescent="0.2">
      <c r="DU63" s="256"/>
    </row>
    <row r="64" spans="120:125" ht="13.2" x14ac:dyDescent="0.2">
      <c r="DT64" s="256"/>
      <c r="DU64" s="256"/>
    </row>
    <row r="65" spans="123:125" ht="13.2" x14ac:dyDescent="0.2"/>
    <row r="66" spans="123:125" ht="13.2" x14ac:dyDescent="0.2"/>
    <row r="67" spans="123:125" ht="13.2" x14ac:dyDescent="0.2"/>
    <row r="68" spans="123:125" ht="13.2" x14ac:dyDescent="0.2"/>
    <row r="69" spans="123:125" ht="13.2" x14ac:dyDescent="0.2">
      <c r="DS69" s="256"/>
      <c r="DT69" s="256"/>
      <c r="DU69" s="25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6"/>
    </row>
    <row r="83" spans="116:125" ht="13.2" x14ac:dyDescent="0.2">
      <c r="DM83" s="256"/>
      <c r="DN83" s="256"/>
      <c r="DO83" s="256"/>
      <c r="DP83" s="256"/>
      <c r="DQ83" s="256"/>
      <c r="DR83" s="256"/>
      <c r="DS83" s="256"/>
      <c r="DT83" s="256"/>
      <c r="DU83" s="256"/>
    </row>
    <row r="84" spans="116:125" ht="13.2" x14ac:dyDescent="0.2"/>
    <row r="85" spans="116:125" ht="13.2" x14ac:dyDescent="0.2"/>
    <row r="86" spans="116:125" ht="13.2" x14ac:dyDescent="0.2"/>
    <row r="87" spans="116:125" ht="13.2" x14ac:dyDescent="0.2"/>
    <row r="88" spans="116:125" ht="13.2" x14ac:dyDescent="0.2">
      <c r="DU88" s="25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477</v>
      </c>
    </row>
    <row r="121" spans="125:125" ht="13.5" hidden="1" customHeight="1" x14ac:dyDescent="0.2">
      <c r="DU121" s="256"/>
    </row>
  </sheetData>
  <sheetProtection algorithmName="SHA-512" hashValue="Sgml1fRWoXtAOpH2NHXCknmtLB0kOYYatmU+auvuaRN+4BYjm0eML5sbgU3jmmNXW2ato3JwFoS5m8KSrYDwYw==" saltValue="O161dv20k2H3suh1r5vb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Normal="100" zoomScaleSheetLayoutView="55" workbookViewId="0">
      <selection activeCell="AF103" sqref="AF103"/>
    </sheetView>
  </sheetViews>
  <sheetFormatPr defaultColWidth="0" defaultRowHeight="13.5" customHeight="1" zeroHeight="1" x14ac:dyDescent="0.2"/>
  <cols>
    <col min="1" max="125" width="2.441406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2" x14ac:dyDescent="0.2">
      <c r="B2" s="256"/>
      <c r="T2" s="256"/>
    </row>
    <row r="3" spans="1:125"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6"/>
      <c r="G33" s="256"/>
      <c r="I33" s="256"/>
    </row>
    <row r="34" spans="2:125" ht="13.2" x14ac:dyDescent="0.2">
      <c r="C34" s="256"/>
      <c r="P34" s="256"/>
      <c r="R34" s="256"/>
      <c r="U34" s="256"/>
    </row>
    <row r="35" spans="2:125" ht="13.2"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2" x14ac:dyDescent="0.2">
      <c r="F36" s="256"/>
      <c r="H36" s="256"/>
      <c r="J36" s="256"/>
      <c r="K36" s="256"/>
      <c r="L36" s="256"/>
      <c r="M36" s="256"/>
      <c r="N36" s="256"/>
      <c r="O36" s="256"/>
      <c r="Q36" s="256"/>
      <c r="S36" s="256"/>
      <c r="V36" s="256"/>
    </row>
    <row r="37" spans="2:125" ht="13.2" x14ac:dyDescent="0.2"/>
    <row r="38" spans="2:125" ht="13.2" x14ac:dyDescent="0.2"/>
    <row r="39" spans="2:125" ht="13.2" x14ac:dyDescent="0.2"/>
    <row r="40" spans="2:125" ht="13.2" x14ac:dyDescent="0.2">
      <c r="U40" s="256"/>
    </row>
    <row r="41" spans="2:125" ht="13.2" x14ac:dyDescent="0.2">
      <c r="R41" s="256"/>
    </row>
    <row r="42" spans="2:125" ht="13.2"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2" x14ac:dyDescent="0.2">
      <c r="Q43" s="256"/>
      <c r="S43" s="256"/>
      <c r="V43" s="25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477</v>
      </c>
    </row>
  </sheetData>
  <sheetProtection algorithmName="SHA-512" hashValue="M/N0WdHGi9NgnEVKffOrTCnGcWJHllXyWmt7AIIDE7b9bX9Q21SzT1ZHWvVgyyebn/q+T2sXAVGX9PPFLjazlg==" saltValue="rlbazV5HfAgQG+fAeuoH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7" t="s">
        <v>3</v>
      </c>
      <c r="D47" s="1137"/>
      <c r="E47" s="1138"/>
      <c r="F47" s="11">
        <v>34.479999999999997</v>
      </c>
      <c r="G47" s="12">
        <v>32.17</v>
      </c>
      <c r="H47" s="12">
        <v>35.909999999999997</v>
      </c>
      <c r="I47" s="12">
        <v>36.159999999999997</v>
      </c>
      <c r="J47" s="13">
        <v>34.4</v>
      </c>
    </row>
    <row r="48" spans="2:10" ht="57.75" customHeight="1" x14ac:dyDescent="0.2">
      <c r="B48" s="14"/>
      <c r="C48" s="1139" t="s">
        <v>4</v>
      </c>
      <c r="D48" s="1139"/>
      <c r="E48" s="1140"/>
      <c r="F48" s="15">
        <v>8.36</v>
      </c>
      <c r="G48" s="16">
        <v>6.91</v>
      </c>
      <c r="H48" s="16">
        <v>9.99</v>
      </c>
      <c r="I48" s="16">
        <v>7.9</v>
      </c>
      <c r="J48" s="17">
        <v>3.8</v>
      </c>
    </row>
    <row r="49" spans="2:10" ht="57.75" customHeight="1" thickBot="1" x14ac:dyDescent="0.25">
      <c r="B49" s="18"/>
      <c r="C49" s="1141" t="s">
        <v>5</v>
      </c>
      <c r="D49" s="1141"/>
      <c r="E49" s="1142"/>
      <c r="F49" s="19" t="s">
        <v>532</v>
      </c>
      <c r="G49" s="20" t="s">
        <v>533</v>
      </c>
      <c r="H49" s="20">
        <v>8.56</v>
      </c>
      <c r="I49" s="20" t="s">
        <v>534</v>
      </c>
      <c r="J49" s="21" t="s">
        <v>535</v>
      </c>
    </row>
    <row r="50" spans="2:10" ht="13.2" x14ac:dyDescent="0.2"/>
  </sheetData>
  <sheetProtection algorithmName="SHA-512" hashValue="KY6zefz1hbz4TG4ByKdDGnc35T+vAmZa9gRjEFpoyFIg6yLg8lnjp3eqX0rzhpK7UmLbB+928BfGnksJ5ozJlA==" saltValue="nl84bpgl6dnBjn3FRNuq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2025-03-17T00:07:10Z</cp:lastPrinted>
  <dcterms:created xsi:type="dcterms:W3CDTF">2025-02-19T02:45:02Z</dcterms:created>
  <dcterms:modified xsi:type="dcterms:W3CDTF">2025-09-26T10:00:42Z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2025-09-26T10:00:42Z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bfae96f3-c088-41c9-afd9-9e130090fdb6</vt:lpwstr>
  </property>
  <property fmtid="{D5CDD505-2E9C-101B-9397-08002B2CF9AE}" pid="8" name="MSIP_Label_defa4170-0d19-0005-0004-bc88714345d2_ContentBits">
    <vt:lpwstr>0</vt:lpwstr>
  </property>
</Properties>
</file>