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p45944\Box\11108_10_庁内用\財政係\起債\個別分掌\06_財政係その他\08_財政状況資料集\R6\24_HP掲載用\"/>
    </mc:Choice>
  </mc:AlternateContent>
  <xr:revisionPtr revIDLastSave="0" documentId="13_ncr:1_{33F4636C-DC65-4CC3-9AA0-34B878AD1DBB}" xr6:coauthVersionLast="47" xr6:coauthVersionMax="47" xr10:uidLastSave="{00000000-0000-0000-0000-000000000000}"/>
  <bookViews>
    <workbookView xWindow="-28920" yWindow="-120" windowWidth="29040" windowHeight="15720" firstSheet="12"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8" i="10" l="1"/>
  <c r="BG37" i="10"/>
  <c r="BG36" i="10"/>
  <c r="BG35" i="10"/>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AM38" i="10"/>
  <c r="C38" i="10"/>
  <c r="AM37" i="10"/>
  <c r="AM36" i="10"/>
  <c r="BW34" i="10"/>
  <c r="BW35" i="10" s="1"/>
  <c r="BW36" i="10" s="1"/>
  <c r="BW37" i="10" s="1"/>
  <c r="BW38" i="10" s="1"/>
  <c r="BW39" i="10" s="1"/>
  <c r="CO34" i="10" s="1"/>
  <c r="CO35" i="10" s="1"/>
  <c r="CO36" i="10" s="1"/>
  <c r="CO37" i="10" s="1"/>
  <c r="C34" i="10"/>
  <c r="C35" i="10" l="1"/>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AM34" i="10" l="1"/>
  <c r="AM35" i="10" l="1"/>
  <c r="BE34" i="10" s="1"/>
  <c r="BE35" i="10" s="1"/>
  <c r="BE36" i="10" s="1"/>
  <c r="BE37" i="10" s="1"/>
  <c r="BE38" i="10" s="1"/>
</calcChain>
</file>

<file path=xl/sharedStrings.xml><?xml version="1.0" encoding="utf-8"?>
<sst xmlns="http://schemas.openxmlformats.org/spreadsheetml/2006/main" count="1174" uniqueCount="589">
  <si>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</si>
  <si>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</si>
  <si>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</si>
  <si>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</si>
  <si>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</si>
  <si>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</si>
  <si>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</si>
  <si>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</si>
  <si>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</si>
  <si>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</si>
  <si>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</si>
  <si>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</si>
  <si>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</si>
  <si>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</si>
  <si>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</si>
  <si>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</si>
  <si>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</si>
  <si>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</si>
  <si>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</si>
  <si>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</si>
  <si>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</si>
  <si>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</si>
  <si>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</si>
  <si>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</si>
  <si>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</si>
  <si>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</si>
  <si>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</si>
  <si>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</si>
  <si>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</si>
  <si>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</si>
  <si>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</si>
  <si>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</si>
  <si>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</si>
  <si>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</si>
  <si>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</si>
  <si>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</si>
  <si>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</si>
  <si>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</si>
  <si>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</si>
  <si>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</si>
  <si>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</si>
  <si>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</si>
  <si>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</si>
  <si>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</si>
  <si>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</si>
  <si>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</si>
  <si>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</si>
  <si>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</si>
  <si>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</si>
  <si>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</si>
  <si>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</si>
  <si>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</si>
  <si>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</si>
  <si>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</si>
  <si>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</si>
  <si>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</si>
  <si>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</si>
  <si>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</si>
  <si>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</si>
  <si>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</si>
  <si>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</si>
  <si>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</si>
  <si>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</si>
  <si>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</si>
  <si>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</si>
  <si>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</si>
  <si>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</si>
  <si>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</si>
  <si>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</si>
  <si>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</si>
  <si>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</si>
  <si>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</si>
  <si>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</si>
  <si>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</si>
  <si>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</si>
  <si>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</si>
  <si>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</si>
  <si>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</si>
  <si>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</si>
  <si>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</si>
  <si>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</si>
  <si>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</si>
  <si>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</si>
  <si>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</si>
  <si>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</si>
  <si>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</si>
  <si>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</si>
  <si>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</si>
  <si>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</si>
  <si>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</si>
  <si>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</si>
  <si>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</si>
  <si>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</si>
  <si>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</si>
  <si>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飛騨市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</si>
  <si>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</si>
  <si>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</si>
  <si>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</si>
  <si>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</si>
  <si>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</si>
  <si>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</si>
  <si>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</si>
  <si>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</si>
  <si>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</si>
  <si>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</si>
  <si>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</si>
  <si>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</si>
  <si>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</si>
  <si>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</si>
  <si>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</si>
  <si>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</si>
  <si>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</si>
  <si>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</si>
  <si>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</si>
  <si>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</si>
  <si>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</si>
  <si>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</si>
  <si>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</si>
  <si>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</si>
  <si>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</si>
  <si>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</si>
  <si>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</si>
  <si>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</si>
  <si>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</si>
  <si>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</si>
  <si>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</si>
  <si>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</si>
  <si>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</si>
  <si>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</si>
  <si>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</si>
  <si>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</si>
  <si>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</si>
  <si>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</si>
  <si>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</si>
  <si>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</si>
  <si>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</si>
  <si>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</si>
  <si>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</si>
  <si>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</si>
  <si>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</si>
  <si>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</si>
  <si>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</si>
  <si>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6"/>
  </si>
  <si>
    <t>うち日本人(％)</t>
    <phoneticPr fontId="5"/>
  </si>
  <si>
    <t>-2.0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</si>
  <si>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</si>
  <si>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</si>
  <si>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</si>
  <si>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</si>
  <si>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</si>
  <si>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</si>
  <si>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</si>
  <si>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</si>
  <si>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</si>
  <si>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</si>
  <si>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</si>
  <si>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</si>
  <si>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</si>
  <si>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</si>
  <si>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</si>
  <si>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</si>
  <si>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</si>
  <si>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</si>
  <si>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</si>
  <si>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</si>
  <si>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</si>
  <si>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</si>
  <si>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</si>
  <si>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</si>
  <si>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</si>
  <si>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</si>
  <si>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</si>
  <si>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</si>
  <si>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</si>
  <si>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</si>
  <si>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</si>
  <si>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</si>
  <si>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</si>
  <si>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</si>
  <si>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</si>
  <si>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</si>
  <si>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</si>
  <si>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</si>
  <si>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</si>
  <si>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</si>
  <si>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</si>
  <si>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</si>
  <si>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</si>
  <si>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</si>
  <si>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</si>
  <si>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</si>
  <si>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</si>
  <si>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</si>
  <si>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</si>
  <si>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</si>
  <si>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</si>
  <si>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</si>
  <si>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</si>
  <si>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</si>
  <si>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</si>
  <si>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</si>
  <si>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</si>
  <si>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</si>
  <si>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岐阜県飛騨市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</si>
  <si>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</si>
  <si>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</si>
  <si>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</si>
  <si>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</si>
  <si>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</si>
  <si>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</si>
  <si>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</si>
  <si>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</si>
  <si>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</si>
  <si>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</si>
  <si>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</si>
  <si>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</si>
  <si>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</si>
  <si>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</si>
  <si>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</si>
  <si>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</si>
  <si>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</si>
  <si>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</si>
  <si>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</si>
  <si>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</si>
  <si>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</si>
  <si>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</si>
  <si>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</si>
  <si>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</si>
  <si>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</si>
  <si>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</si>
  <si>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</si>
  <si>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</si>
  <si>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</si>
  <si>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</si>
  <si>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</si>
  <si>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</si>
  <si>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</si>
  <si>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</si>
  <si>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</si>
  <si>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</si>
  <si>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</si>
  <si>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</si>
  <si>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</si>
  <si>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</si>
  <si>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</si>
  <si>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</si>
  <si>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</si>
  <si>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</si>
  <si>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</si>
  <si>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</si>
  <si>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</si>
  <si>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</si>
  <si>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</si>
  <si>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</si>
  <si>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</si>
  <si>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</si>
  <si>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</si>
  <si>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</si>
  <si>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</si>
  <si>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</si>
  <si>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</si>
  <si>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</si>
  <si>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</si>
  <si>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</si>
  <si>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</si>
  <si>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</si>
  <si>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</si>
  <si>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</si>
  <si>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</si>
  <si>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</si>
  <si>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</si>
  <si>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</si>
  <si>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</si>
  <si>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</si>
  <si>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</si>
  <si>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</si>
  <si>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</si>
  <si>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</si>
  <si>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</si>
  <si>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</si>
  <si>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</si>
  <si>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</si>
  <si>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</si>
  <si>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</si>
  <si>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</si>
  <si>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</si>
  <si>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</si>
  <si>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</si>
  <si>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</si>
  <si>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</si>
  <si>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</si>
  <si>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</si>
  <si>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</si>
  <si>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</si>
  <si>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</si>
  <si>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</si>
  <si>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</si>
  <si>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</si>
  <si>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</si>
  <si>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</si>
  <si>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</si>
  <si>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</si>
  <si>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</si>
  <si>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</si>
  <si>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</si>
  <si>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</si>
  <si>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</si>
  <si>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</si>
  <si>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</si>
  <si>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</si>
  <si>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</si>
  <si>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</si>
  <si>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</si>
  <si>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</si>
  <si>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</si>
  <si>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</si>
  <si>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</si>
  <si>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</si>
  <si>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</si>
  <si>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</si>
  <si>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</si>
  <si>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</si>
  <si>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</si>
  <si>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</si>
  <si>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</si>
  <si>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</si>
  <si>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</si>
  <si>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</si>
  <si>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</si>
  <si>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</si>
  <si>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</si>
  <si>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</si>
  <si>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</si>
  <si>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</si>
  <si>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</si>
  <si>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</si>
  <si>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</si>
  <si>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</si>
  <si>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</si>
  <si>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</si>
  <si>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</si>
  <si>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</si>
  <si>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</si>
  <si>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</si>
  <si>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</si>
  <si>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</si>
  <si>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</si>
  <si>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</si>
  <si>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</si>
  <si>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</si>
  <si>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</si>
  <si>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</si>
  <si>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</si>
  <si>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</si>
  <si>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岐阜県飛騨市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</si>
  <si>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</si>
  <si>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</si>
  <si>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</si>
  <si>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</si>
  <si>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</si>
  <si>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</si>
  <si>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</si>
  <si>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</si>
  <si>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</si>
  <si>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</si>
  <si>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</si>
  <si>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</si>
  <si>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</si>
  <si>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</si>
  <si>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</si>
  <si>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</si>
  <si>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</si>
  <si>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</si>
  <si>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</si>
  <si>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</si>
  <si>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駐車場事業特別会計</t>
    <phoneticPr fontId="5"/>
  </si>
  <si>
    <t>情報施設特別会計</t>
    <phoneticPr fontId="5"/>
  </si>
  <si>
    <t>給食費特別会計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</si>
  <si>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</si>
  <si>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</si>
  <si>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</si>
  <si>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</si>
  <si>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</si>
  <si>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</si>
  <si>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</si>
  <si>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</si>
  <si>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</si>
  <si>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</si>
  <si>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</si>
  <si>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</si>
  <si>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</si>
  <si>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</si>
  <si>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</si>
  <si>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</si>
  <si>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介護保険特別会計（保険勘定）</t>
    <phoneticPr fontId="5"/>
  </si>
  <si>
    <t>介護保険特別会計（事業勘定）</t>
    <phoneticPr fontId="5"/>
  </si>
  <si>
    <t>水道事業会計</t>
    <phoneticPr fontId="5"/>
  </si>
  <si>
    <t>法適用企業</t>
    <phoneticPr fontId="5"/>
  </si>
  <si>
    <t>国民健康保険病院事業会計</t>
    <phoneticPr fontId="5"/>
  </si>
  <si>
    <t>公共下水道事業特別会計</t>
    <phoneticPr fontId="5"/>
  </si>
  <si>
    <t>法非適用企業</t>
    <phoneticPr fontId="5"/>
  </si>
  <si>
    <t>特定環境保全公共下水道事業特別会計</t>
    <phoneticPr fontId="5"/>
  </si>
  <si>
    <t>農村下水道事業特別会計</t>
    <phoneticPr fontId="5"/>
  </si>
  <si>
    <t>個別排水処理施設事業特別会計</t>
    <phoneticPr fontId="5"/>
  </si>
  <si>
    <t>下水道汚泥処理事業特別会計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</si>
  <si>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</si>
  <si>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</si>
  <si>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</si>
  <si>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</si>
  <si>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</si>
  <si>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</si>
  <si>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</si>
  <si>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</si>
  <si>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</si>
  <si>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</si>
  <si>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</si>
  <si>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</si>
  <si>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</si>
  <si>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</si>
  <si>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</si>
  <si>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</si>
  <si>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</si>
  <si>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</si>
  <si>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</si>
  <si>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</si>
  <si>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</si>
  <si>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</si>
  <si>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</si>
  <si>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</si>
  <si>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</si>
  <si>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</si>
  <si>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</si>
  <si>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</si>
  <si>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</si>
  <si>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</si>
  <si>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</si>
  <si>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</si>
  <si>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</si>
  <si>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</si>
  <si>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</si>
  <si>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</si>
  <si>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</si>
  <si>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</si>
  <si>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</si>
  <si>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</si>
  <si>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</si>
  <si>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</si>
  <si>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</si>
  <si>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</si>
  <si>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</si>
  <si>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</si>
  <si>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</si>
  <si>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</si>
  <si>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</si>
  <si>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</si>
  <si>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</si>
  <si>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</si>
  <si>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</si>
  <si>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</si>
  <si>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</si>
  <si>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</si>
  <si>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</si>
  <si>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</si>
  <si>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</si>
  <si>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</si>
  <si>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</si>
  <si>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</si>
  <si>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</si>
  <si>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</si>
  <si>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</si>
  <si>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</si>
  <si>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</si>
  <si>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</si>
  <si>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</si>
  <si>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</si>
  <si>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</si>
  <si>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</si>
  <si>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</si>
  <si>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</si>
  <si>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</si>
  <si>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</si>
  <si>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</si>
  <si>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</si>
  <si>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</si>
  <si>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</si>
  <si>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</si>
  <si>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</si>
  <si>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</si>
  <si>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</si>
  <si>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</si>
  <si>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</si>
  <si>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</si>
  <si>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</si>
  <si>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</si>
  <si>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</si>
  <si>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</si>
  <si>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</si>
  <si>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</si>
  <si>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</si>
  <si>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</si>
  <si>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</si>
  <si>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</si>
  <si>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</si>
  <si>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</si>
  <si>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</si>
  <si>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</si>
  <si>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</si>
  <si>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</si>
  <si>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</si>
  <si>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</si>
  <si>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</si>
  <si>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</si>
  <si>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</si>
  <si>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</si>
  <si>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</si>
  <si>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</si>
  <si>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</si>
  <si>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</si>
  <si>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</si>
  <si>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</si>
  <si>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</si>
  <si>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</si>
  <si>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</si>
  <si>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</si>
  <si>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</si>
  <si>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</si>
  <si>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</si>
  <si>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</si>
  <si>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</si>
  <si>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</si>
  <si>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</si>
  <si>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</si>
  <si>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</si>
  <si>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</si>
  <si>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</si>
  <si>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</si>
  <si>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</si>
  <si>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</si>
  <si>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</si>
  <si>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</si>
  <si>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0.07</t>
  </si>
  <si>
    <t>▲ 30.93</t>
  </si>
  <si>
    <t>国民健康保険病院事業会計</t>
  </si>
  <si>
    <t>水道事業会計</t>
  </si>
  <si>
    <t>一般会計</t>
  </si>
  <si>
    <t>介護保険特別会計（保険勘定）</t>
  </si>
  <si>
    <t>国民健康保険特別会計（事業勘定）</t>
  </si>
  <si>
    <t>後期高齢者医療特別会計</t>
  </si>
  <si>
    <t>農村下水道事業特別会計</t>
  </si>
  <si>
    <t>国民健康保険特別会計（直営診療施設勘定）</t>
  </si>
  <si>
    <t>その他会計（赤字）</t>
  </si>
  <si>
    <t>その他会計（黒字）</t>
  </si>
  <si>
    <t>R01</t>
    <phoneticPr fontId="5"/>
  </si>
  <si>
    <t>R02</t>
    <phoneticPr fontId="5"/>
  </si>
  <si>
    <t>R03</t>
    <phoneticPr fontId="5"/>
  </si>
  <si>
    <t>R04</t>
    <phoneticPr fontId="5"/>
  </si>
  <si>
    <t>R05</t>
    <phoneticPr fontId="5"/>
  </si>
  <si>
    <t>-</t>
    <phoneticPr fontId="2"/>
  </si>
  <si>
    <t>基金繰入5,449百万円</t>
    <phoneticPr fontId="2"/>
  </si>
  <si>
    <t>基金繰入49百万円</t>
    <rPh sb="0" eb="4">
      <t>キキンクリイレ</t>
    </rPh>
    <rPh sb="6" eb="9">
      <t>ヒャクマンエン</t>
    </rPh>
    <phoneticPr fontId="2"/>
  </si>
  <si>
    <t>法非適用企業/基金繰入29百万円</t>
    <rPh sb="7" eb="9">
      <t>キキン</t>
    </rPh>
    <rPh sb="9" eb="11">
      <t>クリイレ</t>
    </rPh>
    <rPh sb="13" eb="16">
      <t>ヒャクマンエン</t>
    </rPh>
    <phoneticPr fontId="5"/>
  </si>
  <si>
    <t>法非適用企業/基金繰入1百万円</t>
    <phoneticPr fontId="5"/>
  </si>
  <si>
    <t>法非適用企業/基金繰入11百万円</t>
    <rPh sb="7" eb="9">
      <t>キキン</t>
    </rPh>
    <rPh sb="9" eb="11">
      <t>クリイレ</t>
    </rPh>
    <rPh sb="13" eb="16">
      <t>ヒャクマンエン</t>
    </rPh>
    <phoneticPr fontId="5"/>
  </si>
  <si>
    <t>岐阜県市町村会館組合</t>
  </si>
  <si>
    <t>岐阜県市町村職員退職手当組合</t>
  </si>
  <si>
    <t>後期高齢者医療連合（一般会計分）</t>
  </si>
  <si>
    <t>後期高齢者医療連合（特別会計分）</t>
  </si>
  <si>
    <t>飛騨市土地開発公社</t>
  </si>
  <si>
    <t>飛騨ゆい</t>
  </si>
  <si>
    <t>飛騨の森でクマは踊る</t>
  </si>
  <si>
    <t>ひだキャトルステーション</t>
  </si>
  <si>
    <t>ふるさと創生事業基金</t>
    <rPh sb="4" eb="10">
      <t>ソウセイジギョウキキン</t>
    </rPh>
    <phoneticPr fontId="5"/>
  </si>
  <si>
    <t>公共施設管理基金</t>
    <rPh sb="0" eb="8">
      <t>コウキョウシセツカンリキキン</t>
    </rPh>
    <phoneticPr fontId="2"/>
  </si>
  <si>
    <t>清掃施設整備事業基金</t>
    <rPh sb="0" eb="10">
      <t>セイソウシセツセイビジギョウキキン</t>
    </rPh>
    <phoneticPr fontId="2"/>
  </si>
  <si>
    <t>鉄道資産整理基金</t>
    <rPh sb="0" eb="2">
      <t>テツドウ</t>
    </rPh>
    <rPh sb="2" eb="4">
      <t>シサン</t>
    </rPh>
    <rPh sb="4" eb="6">
      <t>セイリ</t>
    </rPh>
    <rPh sb="6" eb="8">
      <t>キキン</t>
    </rPh>
    <phoneticPr fontId="2"/>
  </si>
  <si>
    <t>合併基金</t>
    <rPh sb="0" eb="2">
      <t>ガッペイ</t>
    </rPh>
    <rPh sb="2" eb="4">
      <t>キキン</t>
    </rPh>
    <phoneticPr fontId="2"/>
  </si>
  <si>
    <t>古川国府給食センター利用組合（特別会計分）</t>
    <rPh sb="15" eb="20">
      <t>トクベツカイケイブン</t>
    </rPh>
    <phoneticPr fontId="2"/>
  </si>
  <si>
    <t>古川国府給食センター利用組合（一般会計分）</t>
    <rPh sb="15" eb="20">
      <t>イッパンカイケイブン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</si>
  <si>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</si>
  <si>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</si>
  <si>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</si>
  <si>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</si>
  <si>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</si>
  <si>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について、令和4年度において公営住宅建設事業債など合併前の起債が順次完済されたことに加え、小学校整備事業にかかる合併特例事業債など大型事業の償還元金が完済されたことで、対前年度比2.2％の減となっている。また、償還額が新規発行額を上回る「プライマリーバランスの黒字化」運営に努めてきたことも公債費の減に繋がっている。今後も将来負担比率に影響が出ないよう投資事業の平準化を図り、借入の際には財源がより多く確保される起債活用を前提とした財政運営に努めていく。</t>
    <rPh sb="91" eb="96">
      <t>タイゼンネンドヒ</t>
    </rPh>
    <rPh sb="101" eb="102">
      <t>ゲン</t>
    </rPh>
    <rPh sb="152" eb="155">
      <t>コウサイヒ</t>
    </rPh>
    <rPh sb="156" eb="157">
      <t>ゲン</t>
    </rPh>
    <rPh sb="158" eb="159">
      <t>ツナ</t>
    </rPh>
    <rPh sb="195" eb="197">
      <t>カリイレ</t>
    </rPh>
    <rPh sb="198" eb="199">
      <t>サイ</t>
    </rPh>
    <rPh sb="201" eb="203">
      <t>ザイゲン</t>
    </rPh>
    <rPh sb="206" eb="207">
      <t>オオ</t>
    </rPh>
    <rPh sb="208" eb="210">
      <t>カクホ</t>
    </rPh>
    <rPh sb="213" eb="215">
      <t>キサイ</t>
    </rPh>
    <rPh sb="215" eb="217">
      <t>カツヨウ</t>
    </rPh>
    <rPh sb="218" eb="220">
      <t>ゼンテイ</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</si>
  <si>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</si>
  <si>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</si>
  <si>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</si>
  <si>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基金等の充当可能財源により将来負担率はマイナスとなり、数値化されていない。ただし、有形固定資産減価償却率は類似団体と比較し数値が高く上昇傾向にある。将来にわたる修繕や更新等に係る財政負担を軽減するため、公共施設等の集約化・複合化を進めるなどにより、施設保有量の適正化に取り組む。</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</si>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</sst>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8" xfId="15"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F9F0B9B-9E06-473F-9A2C-088A25B2A52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C703-4594-9855-7E407181DFB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157175</c:v>
                </c:pt>
                <c:pt idx="1">
                  <c:v>119312</c:v>
                </c:pt>
                <c:pt idx="2">
                  <c:v>88679</c:v>
                </c:pt>
                <c:pt idx="3">
                  <c:v>121030</c:v>
                </c:pt>
                <c:pt idx="4">
                  <c:v>125092</c:v>
                </c:pt>
              </c:numCache>
            </c:numRef>
          </c:val>
          <c:smooth val="0"/>
          <c:extLst>
            <c:ext xmlns:c16="http://schemas.microsoft.com/office/drawing/2014/chart" uri="{C3380CC4-5D6E-409C-BE32-E72D297353CC}">
              <c16:uniqueId val="{00000001-C703-4594-9855-7E407181DFB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9.7200000000000006</c:v>
                </c:pt>
                <c:pt idx="1">
                  <c:v>12.23</c:v>
                </c:pt>
                <c:pt idx="2">
                  <c:v>13.75</c:v>
                </c:pt>
                <c:pt idx="3">
                  <c:v>11.75</c:v>
                </c:pt>
                <c:pt idx="4">
                  <c:v>12</c:v>
                </c:pt>
              </c:numCache>
            </c:numRef>
          </c:val>
          <c:extLst>
            <c:ext xmlns:c16="http://schemas.microsoft.com/office/drawing/2014/chart" uri="{C3380CC4-5D6E-409C-BE32-E72D297353CC}">
              <c16:uniqueId val="{00000000-CA0E-4EDE-82A0-9564BE4F005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60.01</c:v>
                </c:pt>
                <c:pt idx="1">
                  <c:v>58.38</c:v>
                </c:pt>
                <c:pt idx="2">
                  <c:v>55.42</c:v>
                </c:pt>
                <c:pt idx="3">
                  <c:v>60.05</c:v>
                </c:pt>
                <c:pt idx="4">
                  <c:v>29.91</c:v>
                </c:pt>
              </c:numCache>
            </c:numRef>
          </c:val>
          <c:extLst>
            <c:ext xmlns:c16="http://schemas.microsoft.com/office/drawing/2014/chart" uri="{C3380CC4-5D6E-409C-BE32-E72D297353CC}">
              <c16:uniqueId val="{00000001-CA0E-4EDE-82A0-9564BE4F005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2.35</c:v>
                </c:pt>
                <c:pt idx="1">
                  <c:v>1.91</c:v>
                </c:pt>
                <c:pt idx="2">
                  <c:v>0.24</c:v>
                </c:pt>
                <c:pt idx="3">
                  <c:v>-7.0000000000000007E-2</c:v>
                </c:pt>
                <c:pt idx="4">
                  <c:v>-30.93</c:v>
                </c:pt>
              </c:numCache>
            </c:numRef>
          </c:val>
          <c:smooth val="0"/>
          <c:extLst>
            <c:ext xmlns:c16="http://schemas.microsoft.com/office/drawing/2014/chart" uri="{C3380CC4-5D6E-409C-BE32-E72D297353CC}">
              <c16:uniqueId val="{00000002-CA0E-4EDE-82A0-9564BE4F005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0.18</c:v>
                </c:pt>
                <c:pt idx="2">
                  <c:v>#N/A</c:v>
                </c:pt>
                <c:pt idx="3">
                  <c:v>0.18</c:v>
                </c:pt>
                <c:pt idx="4">
                  <c:v>#N/A</c:v>
                </c:pt>
                <c:pt idx="5">
                  <c:v>0.13</c:v>
                </c:pt>
                <c:pt idx="6">
                  <c:v>#N/A</c:v>
                </c:pt>
                <c:pt idx="7">
                  <c:v>0.16</c:v>
                </c:pt>
                <c:pt idx="8">
                  <c:v>#N/A</c:v>
                </c:pt>
                <c:pt idx="9">
                  <c:v>7.0000000000000007E-2</c:v>
                </c:pt>
              </c:numCache>
            </c:numRef>
          </c:val>
          <c:extLst>
            <c:ext xmlns:c16="http://schemas.microsoft.com/office/drawing/2014/chart" uri="{C3380CC4-5D6E-409C-BE32-E72D297353CC}">
              <c16:uniqueId val="{00000000-31FF-4C75-BFBE-D1D74125BC3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1FF-4C75-BFBE-D1D74125BC34}"/>
            </c:ext>
          </c:extLst>
        </c:ser>
        <c:ser>
          <c:idx val="2"/>
          <c:order val="2"/>
          <c:tx>
            <c:strRef>
              <c:f>データシート!$A$29</c:f>
              <c:strCache>
                <c:ptCount val="1"/>
                <c:pt idx="0">
                  <c:v>国民健康保険特別会計（直営診療施設勘定）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0.04</c:v>
                </c:pt>
                <c:pt idx="2">
                  <c:v>#N/A</c:v>
                </c:pt>
                <c:pt idx="3">
                  <c:v>0.09</c:v>
                </c:pt>
                <c:pt idx="4">
                  <c:v>#N/A</c:v>
                </c:pt>
                <c:pt idx="5">
                  <c:v>0.04</c:v>
                </c:pt>
                <c:pt idx="6">
                  <c:v>#N/A</c:v>
                </c:pt>
                <c:pt idx="7">
                  <c:v>0.04</c:v>
                </c:pt>
                <c:pt idx="8">
                  <c:v>#N/A</c:v>
                </c:pt>
                <c:pt idx="9">
                  <c:v>0.04</c:v>
                </c:pt>
              </c:numCache>
            </c:numRef>
          </c:val>
          <c:extLst>
            <c:ext xmlns:c16="http://schemas.microsoft.com/office/drawing/2014/chart" uri="{C3380CC4-5D6E-409C-BE32-E72D297353CC}">
              <c16:uniqueId val="{00000002-31FF-4C75-BFBE-D1D74125BC34}"/>
            </c:ext>
          </c:extLst>
        </c:ser>
        <c:ser>
          <c:idx val="3"/>
          <c:order val="3"/>
          <c:tx>
            <c:strRef>
              <c:f>データシート!$A$30</c:f>
              <c:strCache>
                <c:ptCount val="1"/>
                <c:pt idx="0">
                  <c:v>農村下水道事業特別会計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0.04</c:v>
                </c:pt>
                <c:pt idx="4">
                  <c:v>#N/A</c:v>
                </c:pt>
                <c:pt idx="5">
                  <c:v>0.04</c:v>
                </c:pt>
                <c:pt idx="6">
                  <c:v>#N/A</c:v>
                </c:pt>
                <c:pt idx="7">
                  <c:v>0.04</c:v>
                </c:pt>
                <c:pt idx="8">
                  <c:v>#N/A</c:v>
                </c:pt>
                <c:pt idx="9">
                  <c:v>7.0000000000000007E-2</c:v>
                </c:pt>
              </c:numCache>
            </c:numRef>
          </c:val>
          <c:extLst>
            <c:ext xmlns:c16="http://schemas.microsoft.com/office/drawing/2014/chart" uri="{C3380CC4-5D6E-409C-BE32-E72D297353CC}">
              <c16:uniqueId val="{00000003-31FF-4C75-BFBE-D1D74125BC3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0.04</c:v>
                </c:pt>
                <c:pt idx="4">
                  <c:v>#N/A</c:v>
                </c:pt>
                <c:pt idx="5">
                  <c:v>0.03</c:v>
                </c:pt>
                <c:pt idx="6">
                  <c:v>#N/A</c:v>
                </c:pt>
                <c:pt idx="7">
                  <c:v>7.0000000000000007E-2</c:v>
                </c:pt>
                <c:pt idx="8">
                  <c:v>#N/A</c:v>
                </c:pt>
                <c:pt idx="9">
                  <c:v>0.09</c:v>
                </c:pt>
              </c:numCache>
            </c:numRef>
          </c:val>
          <c:extLst>
            <c:ext xmlns:c16="http://schemas.microsoft.com/office/drawing/2014/chart" uri="{C3380CC4-5D6E-409C-BE32-E72D297353CC}">
              <c16:uniqueId val="{00000004-31FF-4C75-BFBE-D1D74125BC34}"/>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0.56999999999999995</c:v>
                </c:pt>
                <c:pt idx="2">
                  <c:v>#N/A</c:v>
                </c:pt>
                <c:pt idx="3">
                  <c:v>0.99</c:v>
                </c:pt>
                <c:pt idx="4">
                  <c:v>#N/A</c:v>
                </c:pt>
                <c:pt idx="5">
                  <c:v>0.75</c:v>
                </c:pt>
                <c:pt idx="6">
                  <c:v>#N/A</c:v>
                </c:pt>
                <c:pt idx="7">
                  <c:v>0.67</c:v>
                </c:pt>
                <c:pt idx="8">
                  <c:v>#N/A</c:v>
                </c:pt>
                <c:pt idx="9">
                  <c:v>0.72</c:v>
                </c:pt>
              </c:numCache>
            </c:numRef>
          </c:val>
          <c:extLst>
            <c:ext xmlns:c16="http://schemas.microsoft.com/office/drawing/2014/chart" uri="{C3380CC4-5D6E-409C-BE32-E72D297353CC}">
              <c16:uniqueId val="{00000005-31FF-4C75-BFBE-D1D74125BC34}"/>
            </c:ext>
          </c:extLst>
        </c:ser>
        <c:ser>
          <c:idx val="6"/>
          <c:order val="6"/>
          <c:tx>
            <c:strRef>
              <c:f>データシート!$A$33</c:f>
              <c:strCache>
                <c:ptCount val="1"/>
                <c:pt idx="0">
                  <c:v>介護保険特別会計（保険勘定）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0.56000000000000005</c:v>
                </c:pt>
                <c:pt idx="2">
                  <c:v>#N/A</c:v>
                </c:pt>
                <c:pt idx="3">
                  <c:v>0.86</c:v>
                </c:pt>
                <c:pt idx="4">
                  <c:v>#N/A</c:v>
                </c:pt>
                <c:pt idx="5">
                  <c:v>1.2</c:v>
                </c:pt>
                <c:pt idx="6">
                  <c:v>#N/A</c:v>
                </c:pt>
                <c:pt idx="7">
                  <c:v>1.91</c:v>
                </c:pt>
                <c:pt idx="8">
                  <c:v>#N/A</c:v>
                </c:pt>
                <c:pt idx="9">
                  <c:v>2.7</c:v>
                </c:pt>
              </c:numCache>
            </c:numRef>
          </c:val>
          <c:extLst>
            <c:ext xmlns:c16="http://schemas.microsoft.com/office/drawing/2014/chart" uri="{C3380CC4-5D6E-409C-BE32-E72D297353CC}">
              <c16:uniqueId val="{00000006-31FF-4C75-BFBE-D1D74125BC3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9.59</c:v>
                </c:pt>
                <c:pt idx="2">
                  <c:v>#N/A</c:v>
                </c:pt>
                <c:pt idx="3">
                  <c:v>12.09</c:v>
                </c:pt>
                <c:pt idx="4">
                  <c:v>#N/A</c:v>
                </c:pt>
                <c:pt idx="5">
                  <c:v>13.67</c:v>
                </c:pt>
                <c:pt idx="6">
                  <c:v>#N/A</c:v>
                </c:pt>
                <c:pt idx="7">
                  <c:v>11.68</c:v>
                </c:pt>
                <c:pt idx="8">
                  <c:v>#N/A</c:v>
                </c:pt>
                <c:pt idx="9">
                  <c:v>11.98</c:v>
                </c:pt>
              </c:numCache>
            </c:numRef>
          </c:val>
          <c:extLst>
            <c:ext xmlns:c16="http://schemas.microsoft.com/office/drawing/2014/chart" uri="{C3380CC4-5D6E-409C-BE32-E72D297353CC}">
              <c16:uniqueId val="{00000007-31FF-4C75-BFBE-D1D74125BC3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12.86</c:v>
                </c:pt>
                <c:pt idx="2">
                  <c:v>#N/A</c:v>
                </c:pt>
                <c:pt idx="3">
                  <c:v>12.24</c:v>
                </c:pt>
                <c:pt idx="4">
                  <c:v>#N/A</c:v>
                </c:pt>
                <c:pt idx="5">
                  <c:v>11.02</c:v>
                </c:pt>
                <c:pt idx="6">
                  <c:v>#N/A</c:v>
                </c:pt>
                <c:pt idx="7">
                  <c:v>11.37</c:v>
                </c:pt>
                <c:pt idx="8">
                  <c:v>#N/A</c:v>
                </c:pt>
                <c:pt idx="9">
                  <c:v>12.01</c:v>
                </c:pt>
              </c:numCache>
            </c:numRef>
          </c:val>
          <c:extLst>
            <c:ext xmlns:c16="http://schemas.microsoft.com/office/drawing/2014/chart" uri="{C3380CC4-5D6E-409C-BE32-E72D297353CC}">
              <c16:uniqueId val="{00000008-31FF-4C75-BFBE-D1D74125BC34}"/>
            </c:ext>
          </c:extLst>
        </c:ser>
        <c:ser>
          <c:idx val="9"/>
          <c:order val="9"/>
          <c:tx>
            <c:strRef>
              <c:f>データシート!$A$36</c:f>
              <c:strCache>
                <c:ptCount val="1"/>
                <c:pt idx="0">
                  <c:v>国民健康保険病院事業会計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14.34</c:v>
                </c:pt>
                <c:pt idx="2">
                  <c:v>#N/A</c:v>
                </c:pt>
                <c:pt idx="3">
                  <c:v>13.79</c:v>
                </c:pt>
                <c:pt idx="4">
                  <c:v>#N/A</c:v>
                </c:pt>
                <c:pt idx="5">
                  <c:v>13.95</c:v>
                </c:pt>
                <c:pt idx="6">
                  <c:v>#N/A</c:v>
                </c:pt>
                <c:pt idx="7">
                  <c:v>14</c:v>
                </c:pt>
                <c:pt idx="8">
                  <c:v>#N/A</c:v>
                </c:pt>
                <c:pt idx="9">
                  <c:v>14.01</c:v>
                </c:pt>
              </c:numCache>
            </c:numRef>
          </c:val>
          <c:extLst>
            <c:ext xmlns:c16="http://schemas.microsoft.com/office/drawing/2014/chart" uri="{C3380CC4-5D6E-409C-BE32-E72D297353CC}">
              <c16:uniqueId val="{00000009-31FF-4C75-BFBE-D1D74125BC3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2687</c:v>
                </c:pt>
                <c:pt idx="5">
                  <c:v>2668</c:v>
                </c:pt>
                <c:pt idx="8">
                  <c:v>2539</c:v>
                </c:pt>
                <c:pt idx="11">
                  <c:v>2300</c:v>
                </c:pt>
                <c:pt idx="14">
                  <c:v>2002</c:v>
                </c:pt>
              </c:numCache>
            </c:numRef>
          </c:val>
          <c:extLst>
            <c:ext xmlns:c16="http://schemas.microsoft.com/office/drawing/2014/chart" uri="{C3380CC4-5D6E-409C-BE32-E72D297353CC}">
              <c16:uniqueId val="{00000000-5F88-4B0F-A013-42FE859AE87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F88-4B0F-A013-42FE859AE87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23</c:v>
                </c:pt>
                <c:pt idx="3">
                  <c:v>23</c:v>
                </c:pt>
                <c:pt idx="6">
                  <c:v>23</c:v>
                </c:pt>
                <c:pt idx="9">
                  <c:v>7</c:v>
                </c:pt>
                <c:pt idx="12">
                  <c:v>0</c:v>
                </c:pt>
              </c:numCache>
            </c:numRef>
          </c:val>
          <c:extLst>
            <c:ext xmlns:c16="http://schemas.microsoft.com/office/drawing/2014/chart" uri="{C3380CC4-5D6E-409C-BE32-E72D297353CC}">
              <c16:uniqueId val="{00000002-5F88-4B0F-A013-42FE859AE87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17</c:v>
                </c:pt>
                <c:pt idx="3">
                  <c:v>17</c:v>
                </c:pt>
                <c:pt idx="6">
                  <c:v>17</c:v>
                </c:pt>
                <c:pt idx="9">
                  <c:v>17</c:v>
                </c:pt>
                <c:pt idx="12">
                  <c:v>0</c:v>
                </c:pt>
              </c:numCache>
            </c:numRef>
          </c:val>
          <c:extLst>
            <c:ext xmlns:c16="http://schemas.microsoft.com/office/drawing/2014/chart" uri="{C3380CC4-5D6E-409C-BE32-E72D297353CC}">
              <c16:uniqueId val="{00000003-5F88-4B0F-A013-42FE859AE87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962</c:v>
                </c:pt>
                <c:pt idx="3">
                  <c:v>946</c:v>
                </c:pt>
                <c:pt idx="6">
                  <c:v>933</c:v>
                </c:pt>
                <c:pt idx="9">
                  <c:v>931</c:v>
                </c:pt>
                <c:pt idx="12">
                  <c:v>906</c:v>
                </c:pt>
              </c:numCache>
            </c:numRef>
          </c:val>
          <c:extLst>
            <c:ext xmlns:c16="http://schemas.microsoft.com/office/drawing/2014/chart" uri="{C3380CC4-5D6E-409C-BE32-E72D297353CC}">
              <c16:uniqueId val="{00000004-5F88-4B0F-A013-42FE859AE87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F88-4B0F-A013-42FE859AE87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F88-4B0F-A013-42FE859AE87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2828</c:v>
                </c:pt>
                <c:pt idx="3">
                  <c:v>2851</c:v>
                </c:pt>
                <c:pt idx="6">
                  <c:v>2721</c:v>
                </c:pt>
                <c:pt idx="9">
                  <c:v>2435</c:v>
                </c:pt>
                <c:pt idx="12">
                  <c:v>2013</c:v>
                </c:pt>
              </c:numCache>
            </c:numRef>
          </c:val>
          <c:extLst>
            <c:ext xmlns:c16="http://schemas.microsoft.com/office/drawing/2014/chart" uri="{C3380CC4-5D6E-409C-BE32-E72D297353CC}">
              <c16:uniqueId val="{00000007-5F88-4B0F-A013-42FE859AE87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1143</c:v>
                </c:pt>
                <c:pt idx="2">
                  <c:v>#N/A</c:v>
                </c:pt>
                <c:pt idx="3">
                  <c:v>#N/A</c:v>
                </c:pt>
                <c:pt idx="4">
                  <c:v>1169</c:v>
                </c:pt>
                <c:pt idx="5">
                  <c:v>#N/A</c:v>
                </c:pt>
                <c:pt idx="6">
                  <c:v>#N/A</c:v>
                </c:pt>
                <c:pt idx="7">
                  <c:v>1155</c:v>
                </c:pt>
                <c:pt idx="8">
                  <c:v>#N/A</c:v>
                </c:pt>
                <c:pt idx="9">
                  <c:v>#N/A</c:v>
                </c:pt>
                <c:pt idx="10">
                  <c:v>1090</c:v>
                </c:pt>
                <c:pt idx="11">
                  <c:v>#N/A</c:v>
                </c:pt>
                <c:pt idx="12">
                  <c:v>#N/A</c:v>
                </c:pt>
                <c:pt idx="13">
                  <c:v>917</c:v>
                </c:pt>
                <c:pt idx="14">
                  <c:v>#N/A</c:v>
                </c:pt>
              </c:numCache>
            </c:numRef>
          </c:val>
          <c:smooth val="0"/>
          <c:extLst>
            <c:ext xmlns:c16="http://schemas.microsoft.com/office/drawing/2014/chart" uri="{C3380CC4-5D6E-409C-BE32-E72D297353CC}">
              <c16:uniqueId val="{00000008-5F88-4B0F-A013-42FE859AE87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19015</c:v>
                </c:pt>
                <c:pt idx="5">
                  <c:v>17715</c:v>
                </c:pt>
                <c:pt idx="8">
                  <c:v>15825</c:v>
                </c:pt>
                <c:pt idx="11">
                  <c:v>15042</c:v>
                </c:pt>
                <c:pt idx="14">
                  <c:v>13893</c:v>
                </c:pt>
              </c:numCache>
            </c:numRef>
          </c:val>
          <c:extLst>
            <c:ext xmlns:c16="http://schemas.microsoft.com/office/drawing/2014/chart" uri="{C3380CC4-5D6E-409C-BE32-E72D297353CC}">
              <c16:uniqueId val="{00000000-E373-4A88-8ECF-F7ECA67C2E4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195</c:v>
                </c:pt>
                <c:pt idx="5">
                  <c:v>149</c:v>
                </c:pt>
                <c:pt idx="8">
                  <c:v>102</c:v>
                </c:pt>
                <c:pt idx="11">
                  <c:v>63</c:v>
                </c:pt>
                <c:pt idx="14">
                  <c:v>46</c:v>
                </c:pt>
              </c:numCache>
            </c:numRef>
          </c:val>
          <c:extLst>
            <c:ext xmlns:c16="http://schemas.microsoft.com/office/drawing/2014/chart" uri="{C3380CC4-5D6E-409C-BE32-E72D297353CC}">
              <c16:uniqueId val="{00000001-E373-4A88-8ECF-F7ECA67C2E4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13503</c:v>
                </c:pt>
                <c:pt idx="5">
                  <c:v>13701</c:v>
                </c:pt>
                <c:pt idx="8">
                  <c:v>14181</c:v>
                </c:pt>
                <c:pt idx="11">
                  <c:v>14493</c:v>
                </c:pt>
                <c:pt idx="14">
                  <c:v>14295</c:v>
                </c:pt>
              </c:numCache>
            </c:numRef>
          </c:val>
          <c:extLst>
            <c:ext xmlns:c16="http://schemas.microsoft.com/office/drawing/2014/chart" uri="{C3380CC4-5D6E-409C-BE32-E72D297353CC}">
              <c16:uniqueId val="{00000002-E373-4A88-8ECF-F7ECA67C2E4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373-4A88-8ECF-F7ECA67C2E4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373-4A88-8ECF-F7ECA67C2E4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73-4A88-8ECF-F7ECA67C2E4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2501</c:v>
                </c:pt>
                <c:pt idx="3">
                  <c:v>2700</c:v>
                </c:pt>
                <c:pt idx="6">
                  <c:v>2689</c:v>
                </c:pt>
                <c:pt idx="9">
                  <c:v>2541</c:v>
                </c:pt>
                <c:pt idx="12">
                  <c:v>2548</c:v>
                </c:pt>
              </c:numCache>
            </c:numRef>
          </c:val>
          <c:extLst>
            <c:ext xmlns:c16="http://schemas.microsoft.com/office/drawing/2014/chart" uri="{C3380CC4-5D6E-409C-BE32-E72D297353CC}">
              <c16:uniqueId val="{00000006-E373-4A88-8ECF-F7ECA67C2E4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51</c:v>
                </c:pt>
                <c:pt idx="3">
                  <c:v>34</c:v>
                </c:pt>
                <c:pt idx="6">
                  <c:v>17</c:v>
                </c:pt>
                <c:pt idx="9">
                  <c:v>0</c:v>
                </c:pt>
                <c:pt idx="12">
                  <c:v>0</c:v>
                </c:pt>
              </c:numCache>
            </c:numRef>
          </c:val>
          <c:extLst>
            <c:ext xmlns:c16="http://schemas.microsoft.com/office/drawing/2014/chart" uri="{C3380CC4-5D6E-409C-BE32-E72D297353CC}">
              <c16:uniqueId val="{00000007-E373-4A88-8ECF-F7ECA67C2E4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8622</c:v>
                </c:pt>
                <c:pt idx="3">
                  <c:v>7890</c:v>
                </c:pt>
                <c:pt idx="6">
                  <c:v>7322</c:v>
                </c:pt>
                <c:pt idx="9">
                  <c:v>6788</c:v>
                </c:pt>
                <c:pt idx="12">
                  <c:v>6292</c:v>
                </c:pt>
              </c:numCache>
            </c:numRef>
          </c:val>
          <c:extLst>
            <c:ext xmlns:c16="http://schemas.microsoft.com/office/drawing/2014/chart" uri="{C3380CC4-5D6E-409C-BE32-E72D297353CC}">
              <c16:uniqueId val="{00000008-E373-4A88-8ECF-F7ECA67C2E4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51</c:v>
                </c:pt>
                <c:pt idx="3">
                  <c:v>29</c:v>
                </c:pt>
                <c:pt idx="6">
                  <c:v>7</c:v>
                </c:pt>
                <c:pt idx="9">
                  <c:v>0</c:v>
                </c:pt>
                <c:pt idx="12">
                  <c:v>0</c:v>
                </c:pt>
              </c:numCache>
            </c:numRef>
          </c:val>
          <c:extLst>
            <c:ext xmlns:c16="http://schemas.microsoft.com/office/drawing/2014/chart" uri="{C3380CC4-5D6E-409C-BE32-E72D297353CC}">
              <c16:uniqueId val="{00000009-E373-4A88-8ECF-F7ECA67C2E4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16234</c:v>
                </c:pt>
                <c:pt idx="3">
                  <c:v>14820</c:v>
                </c:pt>
                <c:pt idx="6">
                  <c:v>13287</c:v>
                </c:pt>
                <c:pt idx="9">
                  <c:v>11844</c:v>
                </c:pt>
                <c:pt idx="12">
                  <c:v>10771</c:v>
                </c:pt>
              </c:numCache>
            </c:numRef>
          </c:val>
          <c:extLst>
            <c:ext xmlns:c16="http://schemas.microsoft.com/office/drawing/2014/chart" uri="{C3380CC4-5D6E-409C-BE32-E72D297353CC}">
              <c16:uniqueId val="{0000000A-E373-4A88-8ECF-F7ECA67C2E4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373-4A88-8ECF-F7ECA67C2E4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6228</c:v>
                </c:pt>
                <c:pt idx="1">
                  <c:v>6439</c:v>
                </c:pt>
                <c:pt idx="2">
                  <c:v>3161</c:v>
                </c:pt>
              </c:numCache>
            </c:numRef>
          </c:val>
          <c:extLst>
            <c:ext xmlns:c16="http://schemas.microsoft.com/office/drawing/2014/chart" uri="{C3380CC4-5D6E-409C-BE32-E72D297353CC}">
              <c16:uniqueId val="{00000000-4D24-4511-AED3-CD36D5E2153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143</c:v>
                </c:pt>
                <c:pt idx="1">
                  <c:v>68</c:v>
                </c:pt>
                <c:pt idx="2">
                  <c:v>68</c:v>
                </c:pt>
              </c:numCache>
            </c:numRef>
          </c:val>
          <c:extLst>
            <c:ext xmlns:c16="http://schemas.microsoft.com/office/drawing/2014/chart" uri="{C3380CC4-5D6E-409C-BE32-E72D297353CC}">
              <c16:uniqueId val="{00000001-4D24-4511-AED3-CD36D5E2153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8232</c:v>
                </c:pt>
                <c:pt idx="1">
                  <c:v>8433</c:v>
                </c:pt>
                <c:pt idx="2">
                  <c:v>11517</c:v>
                </c:pt>
              </c:numCache>
            </c:numRef>
          </c:val>
          <c:extLst>
            <c:ext xmlns:c16="http://schemas.microsoft.com/office/drawing/2014/chart" uri="{C3380CC4-5D6E-409C-BE32-E72D297353CC}">
              <c16:uniqueId val="{00000002-4D24-4511-AED3-CD36D5E2153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{3400E1F6-1DDA-4591-834C-F81846AB4EE3}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49F-4076-A81E-3C0F6513673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{D8CCA081-6726-407A-9441-E4F135AD7D64}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49F-4076-A81E-3C0F6513673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{2C0F1320-BEED-47C3-9886-E92C688C4728}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49F-4076-A81E-3C0F6513673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{C9E5D230-A84D-4F79-BFDE-1F47B3204001}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49F-4076-A81E-3C0F6513673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{98B3C46C-7DB0-435F-AD1A-4777E07F53EC}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49F-4076-A81E-3C0F6513673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{08C132E5-BFDB-4093-A9A9-CC80049F2B9D}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49F-4076-A81E-3C0F6513673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{D8270894-4E7F-4DDF-B1CC-37F6636DE2F6}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49F-4076-A81E-3C0F6513673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{B7001F31-55E6-4251-9CBB-30A09DD6A03B}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49F-4076-A81E-3C0F6513673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{F15D2796-CF5E-4CD9-BA89-B2C773FF889D}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49F-4076-A81E-3C0F6513673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63.6</c:v>
                </c:pt>
                <c:pt idx="8">
                  <c:v>65.3</c:v>
                </c:pt>
                <c:pt idx="16">
                  <c:v>66.7</c:v>
                </c:pt>
                <c:pt idx="24">
                  <c:v>68.2</c:v>
                </c:pt>
                <c:pt idx="32">
                  <c:v>69.7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49F-4076-A81E-3C0F6513673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{57CDF214-4DE7-4420-B819-84D5F9F0ED66}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49F-4076-A81E-3C0F6513673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{0598DA95-609B-4B8F-8514-1CE2F2C78B64}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49F-4076-A81E-3C0F6513673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{3406E93E-6971-4FEC-B878-212D886F9923}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49F-4076-A81E-3C0F6513673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{B19017CE-0B59-43AC-A5F0-F99BC014A9B6}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49F-4076-A81E-3C0F6513673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{13A69967-8392-4F33-9871-51937C3F98BE}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49F-4076-A81E-3C0F6513673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{51255E32-BCC9-40CF-86C2-AE5B0E349526}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49F-4076-A81E-3C0F6513673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{65DC0585-6C54-477D-9DE4-AB43EDD96223}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49F-4076-A81E-3C0F6513673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{6920D5E5-CBA3-4A1D-908C-3AEF2D13AB2C}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49F-4076-A81E-3C0F6513673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{81805E60-A746-4408-862D-5CA9853A1C27}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49F-4076-A81E-3C0F6513673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F49F-4076-A81E-3C0F65136736}"/>
            </c:ext>
          </c:extLst>
        </c:ser>
        <c:dLbls>
          <c:showLegendKey val="0"/>
          <c:showVal val="1"/>
          <c:showCatName val="0"/>
          <c:showSerName val="0"/>
          <c:showPercent val="0"/>
          <c:showBubbleSize val="0"/>
        </c:dLbls>
        <c:axId val="46179840"/>
        <c:axId val="46181760"/>
      </c:scatterChart>
      <c:valAx>
        <c:axId val="46179840"/>
        <c:scaling>
          <c:orientation val="maxMin"/>
          <c:max val="68"/>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{3A7F0EB7-F1CA-4CC6-854A-34D63F17802F}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118-42B1-A5B0-B22CEC29F5B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{FCF8DE84-A713-4F43-91B1-63254762FE81}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118-42B1-A5B0-B22CEC29F5B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{92CC0EF7-8906-4A15-8AE1-D2A0CDF7DEBD}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118-42B1-A5B0-B22CEC29F5B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{67F151DD-6EC1-49A7-875E-FF3CC9D3DD3D}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118-42B1-A5B0-B22CEC29F5B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{CED24270-CA05-49FF-B802-90B435EDD7AA}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118-42B1-A5B0-B22CEC29F5B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{A9F45CF6-6A88-444F-A60B-09FB438F67E1}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118-42B1-A5B0-B22CEC29F5B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{40D69EA0-2327-4824-8987-0DA956E5EDBE}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118-42B1-A5B0-B22CEC29F5B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{25CA50D4-E2E9-4973-9AD5-9F6C48B2508F}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118-42B1-A5B0-B22CEC29F5B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{F84AB330-1608-452A-9FFC-55F5774EBD29}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118-42B1-A5B0-B22CEC29F5B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13.9</c:v>
                </c:pt>
                <c:pt idx="8">
                  <c:v>13.8</c:v>
                </c:pt>
                <c:pt idx="16">
                  <c:v>13.7</c:v>
                </c:pt>
                <c:pt idx="24">
                  <c:v>13.3</c:v>
                </c:pt>
                <c:pt idx="32">
                  <c:v>12.2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118-42B1-A5B0-B22CEC29F5B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{5616630D-4390-4B26-85FD-B8222CBD9272}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118-42B1-A5B0-B22CEC29F5B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{3CB4C895-B7AF-40D4-BBC0-F369659C29B6}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118-42B1-A5B0-B22CEC29F5B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{263D32DA-517C-4F60-9A9B-ED99A6CE9A20}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118-42B1-A5B0-B22CEC29F5B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{61B786DF-B752-4A8E-BD21-541EC651A591}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118-42B1-A5B0-B22CEC29F5B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{ED773E24-4AFF-4665-9752-545C0E450B89}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118-42B1-A5B0-B22CEC29F5B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{BB8E48F0-BBD9-4C9C-9656-AEE286C59BEA}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118-42B1-A5B0-B22CEC29F5B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{FF2222D3-2864-4731-9E64-180E333A2B01}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118-42B1-A5B0-B22CEC29F5B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{3114C116-ED9F-4D9B-90C3-38014A6E9D24}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118-42B1-A5B0-B22CEC29F5B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{B33BECA1-2751-49D2-8B95-387ECE778647}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118-42B1-A5B0-B22CEC29F5B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B118-42B1-A5B0-B22CEC29F5B9}"/>
            </c:ext>
          </c:extLst>
        </c:ser>
        <c:dLbls>
          <c:showLegendKey val="0"/>
          <c:showVal val="1"/>
          <c:showCatName val="0"/>
          <c:showSerName val="0"/>
          <c:showPercent val="0"/>
          <c:showBubbleSize val="0"/>
        </c:dLbls>
        <c:axId val="84219776"/>
        <c:axId val="84234240"/>
      </c:scatterChart>
      <c:valAx>
        <c:axId val="84219776"/>
        <c:scaling>
          <c:orientation val="maxMin"/>
          <c:max val="9.2999999999999989"/>
          <c:min val="8.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岐阜県飛騨市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latin typeface="ＭＳ ゴシック" pitchFamily="49" charset="-128"/>
              <a:ea typeface="ＭＳ ゴシック" pitchFamily="49" charset="-128"/>
            </a:rPr>
            <a:t>　元利償還金については、合併後の大型投資事業に対する起債の償還額が大きく、過去に発行した市債の償還終了に伴って前年比</a:t>
          </a:r>
          <a:r>
            <a:rPr kumimoji="1" lang="en-US" altLang="ja-JP" sz="1300">
              <a:solidFill>
                <a:schemeClr val="tx1"/>
              </a:solidFill>
              <a:latin typeface="ＭＳ ゴシック" pitchFamily="49" charset="-128"/>
              <a:ea typeface="ＭＳ ゴシック" pitchFamily="49" charset="-128"/>
            </a:rPr>
            <a:t>4</a:t>
          </a:r>
          <a:r>
            <a:rPr kumimoji="1" lang="ja-JP" altLang="en-US" sz="1300">
              <a:solidFill>
                <a:schemeClr val="tx1"/>
              </a:solidFill>
              <a:latin typeface="ＭＳ ゴシック" pitchFamily="49" charset="-128"/>
              <a:ea typeface="ＭＳ ゴシック" pitchFamily="49" charset="-128"/>
            </a:rPr>
            <a:t>億</a:t>
          </a:r>
          <a:r>
            <a:rPr kumimoji="1" lang="en-US" altLang="ja-JP" sz="1300">
              <a:solidFill>
                <a:schemeClr val="tx1"/>
              </a:solidFill>
              <a:latin typeface="ＭＳ ゴシック" pitchFamily="49" charset="-128"/>
              <a:ea typeface="ＭＳ ゴシック" pitchFamily="49" charset="-128"/>
            </a:rPr>
            <a:t>2,200</a:t>
          </a:r>
          <a:r>
            <a:rPr kumimoji="1" lang="ja-JP" altLang="en-US" sz="1300">
              <a:solidFill>
                <a:schemeClr val="tx1"/>
              </a:solidFill>
              <a:latin typeface="ＭＳ ゴシック" pitchFamily="49" charset="-128"/>
              <a:ea typeface="ＭＳ ゴシック" pitchFamily="49" charset="-128"/>
            </a:rPr>
            <a:t>万円の減となった。また、算入公債費等の額も</a:t>
          </a:r>
          <a:r>
            <a:rPr kumimoji="1" lang="en-US" altLang="ja-JP" sz="1300">
              <a:solidFill>
                <a:schemeClr val="tx1"/>
              </a:solidFill>
              <a:latin typeface="ＭＳ ゴシック" pitchFamily="49" charset="-128"/>
              <a:ea typeface="ＭＳ ゴシック" pitchFamily="49" charset="-128"/>
            </a:rPr>
            <a:t>2</a:t>
          </a:r>
          <a:r>
            <a:rPr kumimoji="1" lang="ja-JP" altLang="en-US" sz="1300">
              <a:solidFill>
                <a:schemeClr val="tx1"/>
              </a:solidFill>
              <a:latin typeface="ＭＳ ゴシック" pitchFamily="49" charset="-128"/>
              <a:ea typeface="ＭＳ ゴシック" pitchFamily="49" charset="-128"/>
            </a:rPr>
            <a:t>億</a:t>
          </a:r>
          <a:r>
            <a:rPr kumimoji="1" lang="en-US" altLang="ja-JP" sz="1300">
              <a:solidFill>
                <a:schemeClr val="tx1"/>
              </a:solidFill>
              <a:latin typeface="ＭＳ ゴシック" pitchFamily="49" charset="-128"/>
              <a:ea typeface="ＭＳ ゴシック" pitchFamily="49" charset="-128"/>
            </a:rPr>
            <a:t>9,800</a:t>
          </a:r>
          <a:r>
            <a:rPr kumimoji="1" lang="ja-JP" altLang="en-US" sz="1300">
              <a:solidFill>
                <a:schemeClr val="tx1"/>
              </a:solidFill>
              <a:latin typeface="ＭＳ ゴシック" pitchFamily="49" charset="-128"/>
              <a:ea typeface="ＭＳ ゴシック" pitchFamily="49" charset="-128"/>
            </a:rPr>
            <a:t>万円の減となっており、実質公債費比率の分子の額は前年度と比較し</a:t>
          </a:r>
          <a:r>
            <a:rPr kumimoji="1" lang="en-US" altLang="ja-JP" sz="1300">
              <a:solidFill>
                <a:schemeClr val="tx1"/>
              </a:solidFill>
              <a:latin typeface="ＭＳ ゴシック" pitchFamily="49" charset="-128"/>
              <a:ea typeface="ＭＳ ゴシック" pitchFamily="49" charset="-128"/>
            </a:rPr>
            <a:t>1</a:t>
          </a:r>
          <a:r>
            <a:rPr kumimoji="1" lang="ja-JP" altLang="en-US" sz="1300">
              <a:solidFill>
                <a:schemeClr val="tx1"/>
              </a:solidFill>
              <a:latin typeface="ＭＳ ゴシック" pitchFamily="49" charset="-128"/>
              <a:ea typeface="ＭＳ ゴシック" pitchFamily="49" charset="-128"/>
            </a:rPr>
            <a:t>億</a:t>
          </a:r>
          <a:r>
            <a:rPr kumimoji="1" lang="en-US" altLang="ja-JP" sz="1300">
              <a:solidFill>
                <a:schemeClr val="tx1"/>
              </a:solidFill>
              <a:latin typeface="ＭＳ ゴシック" pitchFamily="49" charset="-128"/>
              <a:ea typeface="ＭＳ ゴシック" pitchFamily="49" charset="-128"/>
            </a:rPr>
            <a:t>7,300</a:t>
          </a:r>
          <a:r>
            <a:rPr kumimoji="1" lang="ja-JP" altLang="en-US" sz="1300">
              <a:solidFill>
                <a:schemeClr val="tx1"/>
              </a:solidFill>
              <a:latin typeface="ＭＳ ゴシック" pitchFamily="49" charset="-128"/>
              <a:ea typeface="ＭＳ ゴシック" pitchFamily="49" charset="-128"/>
            </a:rPr>
            <a:t>万円の減となっている。</a:t>
          </a:r>
        </a:p>
        <a:p>
          <a:r>
            <a:rPr kumimoji="1" lang="ja-JP" altLang="en-US" sz="1300">
              <a:solidFill>
                <a:schemeClr val="tx1"/>
              </a:solidFill>
              <a:latin typeface="ＭＳ ゴシック" pitchFamily="49" charset="-128"/>
              <a:ea typeface="ＭＳ ゴシック" pitchFamily="49" charset="-128"/>
            </a:rPr>
            <a:t>　今後も、将来を見据えた計画的な事業実施や財政構造の健全化を図りながら、地方債の発行抑制や交付税措置の有利な起債の選択に努める。</a:t>
          </a:r>
        </a:p>
        <a:p>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岐阜県飛騨市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一般会計等に係る地方債の現在高は、借入額に対し償還額が上回ることにより減少し、公営企業債等の繰入見込額も徐々に減少しつつあることから、将来負担額の全体では前年度と比較し</a:t>
          </a:r>
          <a:r>
            <a:rPr kumimoji="1" lang="en-US" altLang="ja-JP" sz="1400">
              <a:solidFill>
                <a:schemeClr val="tx1"/>
              </a:solidFill>
              <a:latin typeface="ＭＳ ゴシック" pitchFamily="49" charset="-128"/>
              <a:ea typeface="ＭＳ ゴシック" pitchFamily="49" charset="-128"/>
            </a:rPr>
            <a:t>15.6</a:t>
          </a:r>
          <a:r>
            <a:rPr kumimoji="1" lang="ja-JP" altLang="en-US" sz="1400">
              <a:solidFill>
                <a:schemeClr val="tx1"/>
              </a:solidFill>
              <a:latin typeface="ＭＳ ゴシック" pitchFamily="49" charset="-128"/>
              <a:ea typeface="ＭＳ ゴシック" pitchFamily="49" charset="-128"/>
            </a:rPr>
            <a:t>億円の減となった。</a:t>
          </a:r>
        </a:p>
        <a:p>
          <a:r>
            <a:rPr kumimoji="1" lang="ja-JP" altLang="en-US" sz="1400">
              <a:solidFill>
                <a:schemeClr val="tx1"/>
              </a:solidFill>
              <a:latin typeface="ＭＳ ゴシック" pitchFamily="49" charset="-128"/>
              <a:ea typeface="ＭＳ ゴシック" pitchFamily="49" charset="-128"/>
            </a:rPr>
            <a:t>　また、充当可能財源等については、基準財政需要額算入見込額が減少していることから充当可能財源等全体では前年度と比較し</a:t>
          </a:r>
          <a:r>
            <a:rPr kumimoji="1" lang="en-US" altLang="ja-JP" sz="1400">
              <a:solidFill>
                <a:schemeClr val="tx1"/>
              </a:solidFill>
              <a:latin typeface="ＭＳ ゴシック" pitchFamily="49" charset="-128"/>
              <a:ea typeface="ＭＳ ゴシック" pitchFamily="49" charset="-128"/>
            </a:rPr>
            <a:t>13.6</a:t>
          </a:r>
          <a:r>
            <a:rPr kumimoji="1" lang="ja-JP" altLang="en-US" sz="1400">
              <a:solidFill>
                <a:schemeClr val="tx1"/>
              </a:solidFill>
              <a:latin typeface="ＭＳ ゴシック" pitchFamily="49" charset="-128"/>
              <a:ea typeface="ＭＳ ゴシック" pitchFamily="49" charset="-128"/>
            </a:rPr>
            <a:t>億円の減となったが、前年度に続き将来負担額を充当可能財源が上回る結果となり、将来負担比率は算定されていない。　</a:t>
          </a:r>
        </a:p>
        <a:p>
          <a:r>
            <a:rPr kumimoji="1" lang="ja-JP" altLang="en-US" sz="1400">
              <a:solidFill>
                <a:schemeClr val="tx1"/>
              </a:solidFill>
              <a:latin typeface="ＭＳ ゴシック" pitchFamily="49" charset="-128"/>
              <a:ea typeface="ＭＳ ゴシック" pitchFamily="49" charset="-128"/>
            </a:rPr>
            <a:t>　今後も起債を発行する際には交付税措置の有利な起債を選択するとともに、基金の積み増しを行っていく方針であることから、比率は悪化しないと考えている。</a:t>
          </a:r>
        </a:p>
        <a:p>
          <a:endParaRPr kumimoji="1" lang="ja-JP" altLang="en-US" sz="1400">
            <a:solidFill>
              <a:schemeClr val="tx1"/>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岐阜県飛騨市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年度末の基金残高は全体で約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147.5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減少している。これは、スキー場のリフト整備や清掃施設、小学校の維持修繕工事、ふるさと納税寄附金を活用した各種事業などにかかる基金の取り崩しを行ったことによるものである。また、財政調整基金の運用方針を改め、特定目的基金への大幅な積み替えを行ったことで、財政調整基金残高は大きく減少する結果となった。</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財政調整基金」については将来の不測の事態に備えるため、引き続き必要額を確保していく。また、基金の使途を明確化したうえで、公共施設の老朽化対策など将来どうしても必要となる事業の財源を確保するため、今後も特定目的基金へ積み立てていく予定である。</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ふるさと創生事業基金　：ふるさと創りのための施設整備、人材育成等の経費に充てるもの</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清掃施設整備事業基金　：清掃施設の機能を適正に維持管理するための修繕等に要する経費に充てるもの</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公共施設管理基金    　：市に設置する公共施設その他の工作物の計画的な保全及び撤去に要する経費に充てるもの</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合併基金　　　　　    ：合併後の市町村が地域住民の連帯強化又は合併関係市町村の区域における地域振興等の経費に充てるもの</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ふるさと創生事業基金　：ふるさと納税額が増加したことにより、取崩し額より積立額が多かったことによる増加</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公共施設管理基金  　　：観光施設の修繕事業に</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億円活用した一方、今後の維持管理に備え</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11.8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億円積み増しを行ったことによる増加</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清掃施設整備事業基金</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：清掃施設の修繕事業に</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億円活用した一方、今後の維持管理に備え</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億円積み増しを行ったことによる増加</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合併基金　　　　　　　：利子運用に伴う増加</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ふるさと創生事業基金　：</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月から</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月までのふるさと納税を一旦基金へ積み立てたうえで、寄附の目的に応じた事業へ充当する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公共施設管理基金   　 ：学校・教育施設等、老朽化し再整備を必要とする市有施設が多く、毎年度一定額を取り崩す必要がある。補正</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予算時において余裕が生じた場合には優先的に積戻し、一定の残高を維持する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清掃施設整備事業基金　：例年大規模な予算が必要となるごみ処理施設やし尿処理施設の整備事業へ充当する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合併基金　　　　　　　：平成</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年度まで合併後の地域振興のため合併特例債を活用して積立てを行った合併基金については今後の積立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予定はないが、今後地域振興に資する公共施設整備など、基金の目的に応じた事業へ充当する</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これまで</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億円を適正な規模として確保してきたが、令和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年度の新たな方針として、標準財政規模の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％相当額（約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億円）は不測の事態に対処できるよう堅持するものとし、加えて過去</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年間における財政調整基金の取り崩し実績額（約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億円）を合わせた額（おおむね</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億円）を保有高の目安とした。これにより特定目的基金への大幅な積み替えを行ったことで前年比</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32.8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災害時等への備えとして一定規模の基金保有が必要である一方、昨今の人件費・物価高騰のあおりを受け公共施設の修繕に莫大な経費がかかる現状がある。中でもごみ処理施設や火葬場、し尿施設などは市民生活に直結するものであり、予算化の優先度が極めて高い。</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こうした状況は今後も継続すると考えられることから、標準財政規模の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相当をベースとして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億円程度を維持していく。また、財源調整のために取り崩した場合でも、決算に余剰が生じた場合などは優先的に財政調整基金に積み戻すことで必要額を確保できるよう努める。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利子相当額の積み立て以外、増減なし</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基本的に地方債発行の際には交付税算入率が高いものを借りる方針であることに加え、常にプライマリーバランス（借金する額と借金を返済する額の比較）が黒字となるように財政運営を図っている。今後も不測の事態における公債費発生に備え適宜積立を行う。</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3B46221-FAF8-49FE-9DFA-D6C6865855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E7027FC-5CD8-4B71-BC1A-E65E9FB09E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F0CB8E6C-62E7-4AC5-8AE1-27B2F3C97424}"/>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A7E4D4AF-079C-4969-AA8C-748B1BDDE37B}"/>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4FD661F0-2CD4-42DC-952A-821C9D8C12A1}"/>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92CE1E49-0D13-45E1-8D1C-C4F09702627F}"/>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4E409CA5-D21B-4C79-8AD0-604E9B729F3C}"/>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4C0F1CF6-13D1-4FDA-84A0-F92CAA62DC03}"/>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7551C92C-9E51-4D01-82C5-2CE86A0F7A87}"/>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F8552D99-DE02-4706-97EC-CA99445A073C}"/>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CB3BE604-D29D-46B2-9181-C980A08D3241}"/>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9F92EE5D-B987-4114-9318-93C772005667}"/>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E73E0508-B3B0-4A30-9C9E-A05A55AE77A5}"/>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3D285B02-93D0-4E6A-8068-C9B0425871E9}"/>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96925378-455C-4A36-85CE-98505EE2962F}"/>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9F287F-C5FB-4A20-BABC-32AE35E0D4C7}"/>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岐阜県飛騨市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6B6257D9-4C90-4F98-B485-C69F28C5103B}"/>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6EB99373-0705-47EC-B2C5-C54747214878}"/>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DB6B86B4-8773-44DA-A228-7EFA57C310AE}"/>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FA3A9F6D-892D-47D6-B958-200F21636383}"/>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BEDAAEE5-9D49-44B6-B55B-D4F31D9FC4ED}"/>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EC055A6-0A8C-4C9F-BD3C-F173782FEB31}"/>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22,106
21,881
792.53
25,991,985
24,515,477
1,268,335
10,568,473
10,771,245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CA376C82-1E08-4E90-9E0F-2BBF31AA0AB6}"/>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CE540546-39C4-4557-8FD0-8B2457385778}"/>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E27F227D-6804-4E8E-86C8-8B0626D5AA7B}"/>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129C5AA2-53EF-45B9-ADFA-6712233987AA}"/>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517B2E1E-7047-44C2-A249-1FDA96D346F0}"/>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1F52CA7-4C1A-4025-B758-443386A97124}"/>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8C7A3AD-A255-4F88-B03D-7EE6963D371E}"/>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DD8FD479-B9D9-4581-AE0E-8C61F252E74B}"/>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CFD80AC4-3851-4FC2-9658-094FB7E1E39A}"/>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435B6AD-370C-447E-A46B-28BAE40BCCA8}"/>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E8B6522-001D-4BDF-9424-6EE5D9411B9A}"/>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6584B734-DA68-4CED-814C-0D33CCF38A37}"/>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7E910899-DACA-4C78-8A25-40B909AA718A}"/>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E1A06CCA-085B-436F-A653-98697746A5BB}"/>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FB3D2F4D-19F3-415F-BE47-0925B7BD8CD7}"/>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C354A5DB-A8AD-46BD-A54D-9F1DD0A104C2}"/>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AA365C9D-1718-4FBB-92A6-A64A27B68EB6}"/>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257F10D-0C74-45D4-8223-82175244A3F1}"/>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BF8ED4A0-AF78-41C9-8368-45FF697E20B8}"/>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F6586754-24E6-4ECD-AD88-81F08DE6F7E2}"/>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24A116C7-0878-407F-90BB-9D135A2E68C1}"/>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DD932037-4D0E-4B60-81A0-BFC5521A2D39}"/>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4A89CA5D-2A79-4E17-80B3-797062ACBF36}"/>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5F41F6B9-9F77-4C0C-8CC7-F90852FAA1F1}"/>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FD32A278-DAC3-4757-A3A2-98A59E0BE4BA}"/>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B13DDD13-0912-406F-A378-A14402C28E7D}"/>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B65C9921-9FC0-4B17-A41F-2DE3DD725C76}"/>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E672E231-974F-4FA8-A4BA-A3B9C7E39B45}"/>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E00B9E11-33B8-4F80-8EA0-B844D740A92E}"/>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1D15CB17-621A-4E34-A7B6-37353806DA1A}"/>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8C87D0A-8038-4B21-BBAF-98E8BAEF2BB5}"/>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53076B39-801D-4AFB-8309-9018EA2FFB64}"/>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5377E8C1-C36F-452C-9FF9-D2B9DE59F741}"/>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CC0E40B3-E1AB-4F03-8CEB-ECC98F39D73F}"/>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2D26D7A4-C66D-46B4-8F51-861BED75AB3C}"/>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合併前に旧市町毎に整備した公共施設があるため、保有する施設数が非合併団体よりも多く、類似団体平均を上回っている。加えて、築年数が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年を超える施設が多いのも要因の一つとなっている。</a:t>
          </a:r>
        </a:p>
        <a:p>
          <a:r>
            <a:rPr kumimoji="1" lang="ja-JP" altLang="en-US" sz="1100">
              <a:latin typeface="ＭＳ Ｐゴシック" panose="020B0600070205080204" pitchFamily="50" charset="-128"/>
              <a:ea typeface="ＭＳ Ｐゴシック" panose="020B0600070205080204" pitchFamily="50" charset="-128"/>
            </a:rPr>
            <a:t>　現在、保育園の統廃合や老朽化施設の大規模修繕を順次行っているが、将来にわたる修繕や更新等に係る財政負担を軽減するため、公共施設等の集約化・複合化を進めるなどにより、施設保有量の適正化に取り組む。</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44961DDC-7003-4D54-984B-92993BF4DDC9}"/>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1D183803-2D8B-4259-ADD6-FD88B202D17D}"/>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79DE7B0D-CFA1-436D-AC53-7C222386DFB1}"/>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E70E0AF6-CA4F-4955-B02D-2F8E19BAE9FE}"/>
            </a:ext>
          </a:extLst>
        </xdr:cNvPr>
        <xdr:cNvCxnSpPr/>
      </xdr:nvCxnSpPr>
      <xdr:spPr>
        <a:xfrm>
          <a:off x="1127125" y="589869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303447C6-24D5-4753-B597-F8DA3A7FEBBD}"/>
            </a:ext>
          </a:extLst>
        </xdr:cNvPr>
        <xdr:cNvSpPr txBox="1"/>
      </xdr:nvSpPr>
      <xdr:spPr>
        <a:xfrm>
          <a:off x="772811" y="58087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B278990-3A1F-42A8-BF21-7F1844E26A33}"/>
            </a:ext>
          </a:extLst>
        </xdr:cNvPr>
        <xdr:cNvCxnSpPr/>
      </xdr:nvCxnSpPr>
      <xdr:spPr>
        <a:xfrm>
          <a:off x="1127125" y="5597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653DCDB3-80E0-4A21-AC65-DEDBBAA63F2C}"/>
            </a:ext>
          </a:extLst>
        </xdr:cNvPr>
        <xdr:cNvSpPr txBox="1"/>
      </xdr:nvSpPr>
      <xdr:spPr>
        <a:xfrm>
          <a:off x="772811" y="550789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61CCF3C7-FC00-40A1-9E86-F18EC3DB7496}"/>
            </a:ext>
          </a:extLst>
        </xdr:cNvPr>
        <xdr:cNvCxnSpPr/>
      </xdr:nvCxnSpPr>
      <xdr:spPr>
        <a:xfrm>
          <a:off x="1127125" y="529707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39C2DCDC-00AD-495C-9C56-9766F349E361}"/>
            </a:ext>
          </a:extLst>
        </xdr:cNvPr>
        <xdr:cNvSpPr txBox="1"/>
      </xdr:nvSpPr>
      <xdr:spPr>
        <a:xfrm>
          <a:off x="772811" y="520327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C09524E0-E39E-4EF2-A152-545EBF59E2EE}"/>
            </a:ext>
          </a:extLst>
        </xdr:cNvPr>
        <xdr:cNvCxnSpPr/>
      </xdr:nvCxnSpPr>
      <xdr:spPr>
        <a:xfrm>
          <a:off x="1127125" y="499627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1C453AE3-3CB2-4C79-B1DF-8E4E065A00E2}"/>
            </a:ext>
          </a:extLst>
        </xdr:cNvPr>
        <xdr:cNvSpPr txBox="1"/>
      </xdr:nvSpPr>
      <xdr:spPr>
        <a:xfrm>
          <a:off x="772811" y="490247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E9A34B28-A63D-4804-8A55-E021BB94C75B}"/>
            </a:ext>
          </a:extLst>
        </xdr:cNvPr>
        <xdr:cNvCxnSpPr/>
      </xdr:nvCxnSpPr>
      <xdr:spPr>
        <a:xfrm>
          <a:off x="1127125" y="4695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E4A28797-BE3D-4D9A-9736-39572BE178D0}"/>
            </a:ext>
          </a:extLst>
        </xdr:cNvPr>
        <xdr:cNvSpPr txBox="1"/>
      </xdr:nvSpPr>
      <xdr:spPr>
        <a:xfrm>
          <a:off x="772811" y="4601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E55889C4-42B1-4088-AA2D-DE116A20D3AE}"/>
            </a:ext>
          </a:extLst>
        </xdr:cNvPr>
        <xdr:cNvCxnSpPr/>
      </xdr:nvCxnSpPr>
      <xdr:spPr>
        <a:xfrm>
          <a:off x="1127125" y="439084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ADFA47E4-7797-40DF-A9D8-6C35F15626E8}"/>
            </a:ext>
          </a:extLst>
        </xdr:cNvPr>
        <xdr:cNvSpPr txBox="1"/>
      </xdr:nvSpPr>
      <xdr:spPr>
        <a:xfrm>
          <a:off x="772811" y="43008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83D28CC6-3669-4C86-9A5E-813420B323CD}"/>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321A6A24-40D2-4D17-9739-7F8E1D39B827}"/>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5CF8DBF0-25F0-4D1E-B164-F9C0022E526C}"/>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77" name="直線コネクタ 76">
          <a:extLst>
            <a:ext uri="{FF2B5EF4-FFF2-40B4-BE49-F238E27FC236}">
              <a16:creationId xmlns:a16="http://schemas.microsoft.com/office/drawing/2014/main" id="{37DD392D-770F-4CCE-AD43-78B4B9AFFA00}"/>
            </a:ext>
          </a:extLst>
        </xdr:cNvPr>
        <xdr:cNvCxnSpPr/>
      </xdr:nvCxnSpPr>
      <xdr:spPr>
        <a:xfrm flipV="1">
          <a:off x="4206240" y="4477204"/>
          <a:ext cx="1270" cy="1348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78" name="有形固定資産減価償却率最小値テキスト">
          <a:extLst>
            <a:ext uri="{FF2B5EF4-FFF2-40B4-BE49-F238E27FC236}">
              <a16:creationId xmlns:a16="http://schemas.microsoft.com/office/drawing/2014/main" id="{FB03F838-DC10-42F4-99D4-0FAB325BB44B}"/>
            </a:ext>
          </a:extLst>
        </xdr:cNvPr>
        <xdr:cNvSpPr txBox="1"/>
      </xdr:nvSpPr>
      <xdr:spPr>
        <a:xfrm>
          <a:off x="4258945" y="582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79" name="直線コネクタ 78">
          <a:extLst>
            <a:ext uri="{FF2B5EF4-FFF2-40B4-BE49-F238E27FC236}">
              <a16:creationId xmlns:a16="http://schemas.microsoft.com/office/drawing/2014/main" id="{23539D96-C13B-4096-BFF5-15AE56A84172}"/>
            </a:ext>
          </a:extLst>
        </xdr:cNvPr>
        <xdr:cNvCxnSpPr/>
      </xdr:nvCxnSpPr>
      <xdr:spPr>
        <a:xfrm>
          <a:off x="4119245" y="582540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80" name="有形固定資産減価償却率最大値テキスト">
          <a:extLst>
            <a:ext uri="{FF2B5EF4-FFF2-40B4-BE49-F238E27FC236}">
              <a16:creationId xmlns:a16="http://schemas.microsoft.com/office/drawing/2014/main" id="{89E62E77-6E2C-4C79-884C-96CEA5A8A4BD}"/>
            </a:ext>
          </a:extLst>
        </xdr:cNvPr>
        <xdr:cNvSpPr txBox="1"/>
      </xdr:nvSpPr>
      <xdr:spPr>
        <a:xfrm>
          <a:off x="4258945" y="4256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81" name="直線コネクタ 80">
          <a:extLst>
            <a:ext uri="{FF2B5EF4-FFF2-40B4-BE49-F238E27FC236}">
              <a16:creationId xmlns:a16="http://schemas.microsoft.com/office/drawing/2014/main" id="{AC40BE85-DF6C-48A4-B949-D27D8E6592D1}"/>
            </a:ext>
          </a:extLst>
        </xdr:cNvPr>
        <xdr:cNvCxnSpPr/>
      </xdr:nvCxnSpPr>
      <xdr:spPr>
        <a:xfrm>
          <a:off x="4119245" y="447720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148153</xdr:rowOff>
    </xdr:from>
    <xdr:ext cx="405111" cy="259045"/>
    <xdr:sp macro="" textlink="">
      <xdr:nvSpPr>
        <xdr:cNvPr id="82" name="有形固定資産減価償却率平均値テキスト">
          <a:extLst>
            <a:ext uri="{FF2B5EF4-FFF2-40B4-BE49-F238E27FC236}">
              <a16:creationId xmlns:a16="http://schemas.microsoft.com/office/drawing/2014/main" id="{7C987A73-774D-407D-8669-A7E67DCA8067}"/>
            </a:ext>
          </a:extLst>
        </xdr:cNvPr>
        <xdr:cNvSpPr txBox="1"/>
      </xdr:nvSpPr>
      <xdr:spPr>
        <a:xfrm>
          <a:off x="4258945" y="5009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83" name="フローチャート: 判断 82">
          <a:extLst>
            <a:ext uri="{FF2B5EF4-FFF2-40B4-BE49-F238E27FC236}">
              <a16:creationId xmlns:a16="http://schemas.microsoft.com/office/drawing/2014/main" id="{5A0F25A9-92B8-4656-A8BC-21A8C10E922F}"/>
            </a:ext>
          </a:extLst>
        </xdr:cNvPr>
        <xdr:cNvSpPr/>
      </xdr:nvSpPr>
      <xdr:spPr>
        <a:xfrm>
          <a:off x="4157345" y="51544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84" name="フローチャート: 判断 83">
          <a:extLst>
            <a:ext uri="{FF2B5EF4-FFF2-40B4-BE49-F238E27FC236}">
              <a16:creationId xmlns:a16="http://schemas.microsoft.com/office/drawing/2014/main" id="{ECAB7442-237F-45C4-9E66-31B05D95AB25}"/>
            </a:ext>
          </a:extLst>
        </xdr:cNvPr>
        <xdr:cNvSpPr/>
      </xdr:nvSpPr>
      <xdr:spPr>
        <a:xfrm>
          <a:off x="3537585" y="51051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85" name="フローチャート: 判断 84">
          <a:extLst>
            <a:ext uri="{FF2B5EF4-FFF2-40B4-BE49-F238E27FC236}">
              <a16:creationId xmlns:a16="http://schemas.microsoft.com/office/drawing/2014/main" id="{6B4DF1E7-A6AB-4563-A2B4-1F1D56B0869D}"/>
            </a:ext>
          </a:extLst>
        </xdr:cNvPr>
        <xdr:cNvSpPr/>
      </xdr:nvSpPr>
      <xdr:spPr>
        <a:xfrm>
          <a:off x="2867025" y="50403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86" name="フローチャート: 判断 85">
          <a:extLst>
            <a:ext uri="{FF2B5EF4-FFF2-40B4-BE49-F238E27FC236}">
              <a16:creationId xmlns:a16="http://schemas.microsoft.com/office/drawing/2014/main" id="{CD994817-9457-44FC-A483-76A9F6D08B7D}"/>
            </a:ext>
          </a:extLst>
        </xdr:cNvPr>
        <xdr:cNvSpPr/>
      </xdr:nvSpPr>
      <xdr:spPr>
        <a:xfrm>
          <a:off x="2196465" y="50071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87" name="フローチャート: 判断 86">
          <a:extLst>
            <a:ext uri="{FF2B5EF4-FFF2-40B4-BE49-F238E27FC236}">
              <a16:creationId xmlns:a16="http://schemas.microsoft.com/office/drawing/2014/main" id="{1F50C612-B0A2-47FA-921C-D98FA864498B}"/>
            </a:ext>
          </a:extLst>
        </xdr:cNvPr>
        <xdr:cNvSpPr/>
      </xdr:nvSpPr>
      <xdr:spPr>
        <a:xfrm>
          <a:off x="1525905" y="49516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394DA2D0-712B-4165-9DDD-33F675D3854C}"/>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8F07887-6A35-4420-BFB6-D73564C97339}"/>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8F47277C-C016-49BB-906B-1975552004A6}"/>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A91F9A30-65FB-42CF-BD71-5E7D9A8182A3}"/>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51C9D333-B8DB-4B47-838E-2BCCCFAF43DF}"/>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40186</xdr:rowOff>
    </xdr:from>
    <xdr:to>
      <xdr:col>23</xdr:col>
      <xdr:colOff>136525</xdr:colOff>
      <xdr:row>31</xdr:row>
      <xdr:rowOff>141786</xdr:rowOff>
    </xdr:to>
    <xdr:sp macro="" textlink="">
      <xdr:nvSpPr>
        <xdr:cNvPr id="93" name="楕円 92">
          <a:extLst>
            <a:ext uri="{FF2B5EF4-FFF2-40B4-BE49-F238E27FC236}">
              <a16:creationId xmlns:a16="http://schemas.microsoft.com/office/drawing/2014/main" id="{C290DC6F-ABE4-446C-A11B-2B4C064FD7BD}"/>
            </a:ext>
          </a:extLst>
        </xdr:cNvPr>
        <xdr:cNvSpPr/>
      </xdr:nvSpPr>
      <xdr:spPr>
        <a:xfrm>
          <a:off x="4157345" y="523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18613</xdr:rowOff>
    </xdr:from>
    <xdr:ext cx="405111" cy="259045"/>
    <xdr:sp macro="" textlink="">
      <xdr:nvSpPr>
        <xdr:cNvPr id="94" name="有形固定資産減価償却率該当値テキスト">
          <a:extLst>
            <a:ext uri="{FF2B5EF4-FFF2-40B4-BE49-F238E27FC236}">
              <a16:creationId xmlns:a16="http://schemas.microsoft.com/office/drawing/2014/main" id="{67FCB03A-1F47-4D3C-826A-39D905C8ED32}"/>
            </a:ext>
          </a:extLst>
        </xdr:cNvPr>
        <xdr:cNvSpPr txBox="1"/>
      </xdr:nvSpPr>
      <xdr:spPr>
        <a:xfrm>
          <a:off x="4258945" y="5215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165372</xdr:rowOff>
    </xdr:from>
    <xdr:to>
      <xdr:col>19</xdr:col>
      <xdr:colOff>187325</xdr:colOff>
      <xdr:row>31</xdr:row>
      <xdr:rowOff>95522</xdr:rowOff>
    </xdr:to>
    <xdr:sp macro="" textlink="">
      <xdr:nvSpPr>
        <xdr:cNvPr id="95" name="楕円 94">
          <a:extLst>
            <a:ext uri="{FF2B5EF4-FFF2-40B4-BE49-F238E27FC236}">
              <a16:creationId xmlns:a16="http://schemas.microsoft.com/office/drawing/2014/main" id="{5DAA221C-85C4-4A68-8F2F-5BFFFFF98625}"/>
            </a:ext>
          </a:extLst>
        </xdr:cNvPr>
        <xdr:cNvSpPr/>
      </xdr:nvSpPr>
      <xdr:spPr>
        <a:xfrm>
          <a:off x="3537585" y="51945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44722</xdr:rowOff>
    </xdr:from>
    <xdr:to>
      <xdr:col>23</xdr:col>
      <xdr:colOff>85725</xdr:colOff>
      <xdr:row>31</xdr:row>
      <xdr:rowOff>90986</xdr:rowOff>
    </xdr:to>
    <xdr:cxnSp macro="">
      <xdr:nvCxnSpPr>
        <xdr:cNvPr id="96" name="直線コネクタ 95">
          <a:extLst>
            <a:ext uri="{FF2B5EF4-FFF2-40B4-BE49-F238E27FC236}">
              <a16:creationId xmlns:a16="http://schemas.microsoft.com/office/drawing/2014/main" id="{741ED67C-B81C-4A97-B8ED-65D2AE1C15D7}"/>
            </a:ext>
          </a:extLst>
        </xdr:cNvPr>
        <xdr:cNvCxnSpPr/>
      </xdr:nvCxnSpPr>
      <xdr:spPr>
        <a:xfrm>
          <a:off x="3588385" y="5241562"/>
          <a:ext cx="61976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119108</xdr:rowOff>
    </xdr:from>
    <xdr:to>
      <xdr:col>15</xdr:col>
      <xdr:colOff>187325</xdr:colOff>
      <xdr:row>31</xdr:row>
      <xdr:rowOff>49258</xdr:rowOff>
    </xdr:to>
    <xdr:sp macro="" textlink="">
      <xdr:nvSpPr>
        <xdr:cNvPr id="97" name="楕円 96">
          <a:extLst>
            <a:ext uri="{FF2B5EF4-FFF2-40B4-BE49-F238E27FC236}">
              <a16:creationId xmlns:a16="http://schemas.microsoft.com/office/drawing/2014/main" id="{FE48C315-FD10-47A3-B762-5811826B11D8}"/>
            </a:ext>
          </a:extLst>
        </xdr:cNvPr>
        <xdr:cNvSpPr/>
      </xdr:nvSpPr>
      <xdr:spPr>
        <a:xfrm>
          <a:off x="2867025" y="51483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169908</xdr:rowOff>
    </xdr:from>
    <xdr:to>
      <xdr:col>19</xdr:col>
      <xdr:colOff>136525</xdr:colOff>
      <xdr:row>31</xdr:row>
      <xdr:rowOff>44722</xdr:rowOff>
    </xdr:to>
    <xdr:cxnSp macro="">
      <xdr:nvCxnSpPr>
        <xdr:cNvPr id="98" name="直線コネクタ 97">
          <a:extLst>
            <a:ext uri="{FF2B5EF4-FFF2-40B4-BE49-F238E27FC236}">
              <a16:creationId xmlns:a16="http://schemas.microsoft.com/office/drawing/2014/main" id="{F0260A7B-9FCE-4BD6-9DE3-AD986425D910}"/>
            </a:ext>
          </a:extLst>
        </xdr:cNvPr>
        <xdr:cNvCxnSpPr/>
      </xdr:nvCxnSpPr>
      <xdr:spPr>
        <a:xfrm>
          <a:off x="2917825" y="5199108"/>
          <a:ext cx="67056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75928</xdr:rowOff>
    </xdr:from>
    <xdr:to>
      <xdr:col>11</xdr:col>
      <xdr:colOff>187325</xdr:colOff>
      <xdr:row>31</xdr:row>
      <xdr:rowOff>6078</xdr:rowOff>
    </xdr:to>
    <xdr:sp macro="" textlink="">
      <xdr:nvSpPr>
        <xdr:cNvPr id="99" name="楕円 98">
          <a:extLst>
            <a:ext uri="{FF2B5EF4-FFF2-40B4-BE49-F238E27FC236}">
              <a16:creationId xmlns:a16="http://schemas.microsoft.com/office/drawing/2014/main" id="{8C8A65FB-8A71-4041-A3C2-18589A12CBB3}"/>
            </a:ext>
          </a:extLst>
        </xdr:cNvPr>
        <xdr:cNvSpPr/>
      </xdr:nvSpPr>
      <xdr:spPr>
        <a:xfrm>
          <a:off x="2196465" y="51051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126728</xdr:rowOff>
    </xdr:from>
    <xdr:to>
      <xdr:col>15</xdr:col>
      <xdr:colOff>136525</xdr:colOff>
      <xdr:row>30</xdr:row>
      <xdr:rowOff>169908</xdr:rowOff>
    </xdr:to>
    <xdr:cxnSp macro="">
      <xdr:nvCxnSpPr>
        <xdr:cNvPr id="100" name="直線コネクタ 99">
          <a:extLst>
            <a:ext uri="{FF2B5EF4-FFF2-40B4-BE49-F238E27FC236}">
              <a16:creationId xmlns:a16="http://schemas.microsoft.com/office/drawing/2014/main" id="{07396157-F7A5-4A22-BBE5-9B0FA6D84543}"/>
            </a:ext>
          </a:extLst>
        </xdr:cNvPr>
        <xdr:cNvCxnSpPr/>
      </xdr:nvCxnSpPr>
      <xdr:spPr>
        <a:xfrm>
          <a:off x="2247265" y="5155928"/>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23495</xdr:rowOff>
    </xdr:from>
    <xdr:to>
      <xdr:col>7</xdr:col>
      <xdr:colOff>187325</xdr:colOff>
      <xdr:row>30</xdr:row>
      <xdr:rowOff>125095</xdr:rowOff>
    </xdr:to>
    <xdr:sp macro="" textlink="">
      <xdr:nvSpPr>
        <xdr:cNvPr id="101" name="楕円 100">
          <a:extLst>
            <a:ext uri="{FF2B5EF4-FFF2-40B4-BE49-F238E27FC236}">
              <a16:creationId xmlns:a16="http://schemas.microsoft.com/office/drawing/2014/main" id="{F1EBFBD7-61FE-4BD0-AD55-8473B335A369}"/>
            </a:ext>
          </a:extLst>
        </xdr:cNvPr>
        <xdr:cNvSpPr/>
      </xdr:nvSpPr>
      <xdr:spPr>
        <a:xfrm>
          <a:off x="1525905" y="50526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74295</xdr:rowOff>
    </xdr:from>
    <xdr:to>
      <xdr:col>11</xdr:col>
      <xdr:colOff>136525</xdr:colOff>
      <xdr:row>30</xdr:row>
      <xdr:rowOff>126728</xdr:rowOff>
    </xdr:to>
    <xdr:cxnSp macro="">
      <xdr:nvCxnSpPr>
        <xdr:cNvPr id="102" name="直線コネクタ 101">
          <a:extLst>
            <a:ext uri="{FF2B5EF4-FFF2-40B4-BE49-F238E27FC236}">
              <a16:creationId xmlns:a16="http://schemas.microsoft.com/office/drawing/2014/main" id="{293DBF13-6D07-4FFD-A36D-982E7B1CE127}"/>
            </a:ext>
          </a:extLst>
        </xdr:cNvPr>
        <xdr:cNvCxnSpPr/>
      </xdr:nvCxnSpPr>
      <xdr:spPr>
        <a:xfrm>
          <a:off x="1576705" y="5103495"/>
          <a:ext cx="67056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22605</xdr:rowOff>
    </xdr:from>
    <xdr:ext cx="405111" cy="259045"/>
    <xdr:sp macro="" textlink="">
      <xdr:nvSpPr>
        <xdr:cNvPr id="103" name="n_1aveValue有形固定資産減価償却率">
          <a:extLst>
            <a:ext uri="{FF2B5EF4-FFF2-40B4-BE49-F238E27FC236}">
              <a16:creationId xmlns:a16="http://schemas.microsoft.com/office/drawing/2014/main" id="{E1D6561E-DECA-49A7-AAB2-8B73A17B890B}"/>
            </a:ext>
          </a:extLst>
        </xdr:cNvPr>
        <xdr:cNvSpPr txBox="1"/>
      </xdr:nvSpPr>
      <xdr:spPr>
        <a:xfrm>
          <a:off x="3395989" y="4884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104" name="n_2aveValue有形固定資産減価償却率">
          <a:extLst>
            <a:ext uri="{FF2B5EF4-FFF2-40B4-BE49-F238E27FC236}">
              <a16:creationId xmlns:a16="http://schemas.microsoft.com/office/drawing/2014/main" id="{11809087-A902-41AB-B021-402D7967F80A}"/>
            </a:ext>
          </a:extLst>
        </xdr:cNvPr>
        <xdr:cNvSpPr txBox="1"/>
      </xdr:nvSpPr>
      <xdr:spPr>
        <a:xfrm>
          <a:off x="2738129" y="4823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92274</xdr:rowOff>
    </xdr:from>
    <xdr:ext cx="405111" cy="259045"/>
    <xdr:sp macro="" textlink="">
      <xdr:nvSpPr>
        <xdr:cNvPr id="105" name="n_3aveValue有形固定資産減価償却率">
          <a:extLst>
            <a:ext uri="{FF2B5EF4-FFF2-40B4-BE49-F238E27FC236}">
              <a16:creationId xmlns:a16="http://schemas.microsoft.com/office/drawing/2014/main" id="{B4EA6357-7495-441B-9FBF-0717E4439277}"/>
            </a:ext>
          </a:extLst>
        </xdr:cNvPr>
        <xdr:cNvSpPr txBox="1"/>
      </xdr:nvSpPr>
      <xdr:spPr>
        <a:xfrm>
          <a:off x="2067569" y="4786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36756</xdr:rowOff>
    </xdr:from>
    <xdr:ext cx="405111" cy="259045"/>
    <xdr:sp macro="" textlink="">
      <xdr:nvSpPr>
        <xdr:cNvPr id="106" name="n_4aveValue有形固定資産減価償却率">
          <a:extLst>
            <a:ext uri="{FF2B5EF4-FFF2-40B4-BE49-F238E27FC236}">
              <a16:creationId xmlns:a16="http://schemas.microsoft.com/office/drawing/2014/main" id="{B1979059-983A-4A1F-B61A-8FAAAC0E0863}"/>
            </a:ext>
          </a:extLst>
        </xdr:cNvPr>
        <xdr:cNvSpPr txBox="1"/>
      </xdr:nvSpPr>
      <xdr:spPr>
        <a:xfrm>
          <a:off x="1397009" y="4730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86649</xdr:rowOff>
    </xdr:from>
    <xdr:ext cx="405111" cy="259045"/>
    <xdr:sp macro="" textlink="">
      <xdr:nvSpPr>
        <xdr:cNvPr id="107" name="n_1mainValue有形固定資産減価償却率">
          <a:extLst>
            <a:ext uri="{FF2B5EF4-FFF2-40B4-BE49-F238E27FC236}">
              <a16:creationId xmlns:a16="http://schemas.microsoft.com/office/drawing/2014/main" id="{794B9A3B-A404-4010-87BC-6AA5DA6D6EBB}"/>
            </a:ext>
          </a:extLst>
        </xdr:cNvPr>
        <xdr:cNvSpPr txBox="1"/>
      </xdr:nvSpPr>
      <xdr:spPr>
        <a:xfrm>
          <a:off x="3395989" y="5283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40385</xdr:rowOff>
    </xdr:from>
    <xdr:ext cx="405111" cy="259045"/>
    <xdr:sp macro="" textlink="">
      <xdr:nvSpPr>
        <xdr:cNvPr id="108" name="n_2mainValue有形固定資産減価償却率">
          <a:extLst>
            <a:ext uri="{FF2B5EF4-FFF2-40B4-BE49-F238E27FC236}">
              <a16:creationId xmlns:a16="http://schemas.microsoft.com/office/drawing/2014/main" id="{2FF816F8-DA8E-446C-BAEC-55E5CCEF3271}"/>
            </a:ext>
          </a:extLst>
        </xdr:cNvPr>
        <xdr:cNvSpPr txBox="1"/>
      </xdr:nvSpPr>
      <xdr:spPr>
        <a:xfrm>
          <a:off x="2738129" y="523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168655</xdr:rowOff>
    </xdr:from>
    <xdr:ext cx="405111" cy="259045"/>
    <xdr:sp macro="" textlink="">
      <xdr:nvSpPr>
        <xdr:cNvPr id="109" name="n_3mainValue有形固定資産減価償却率">
          <a:extLst>
            <a:ext uri="{FF2B5EF4-FFF2-40B4-BE49-F238E27FC236}">
              <a16:creationId xmlns:a16="http://schemas.microsoft.com/office/drawing/2014/main" id="{83C45FC8-5B8F-45F8-ADC7-B92B2E7A79B0}"/>
            </a:ext>
          </a:extLst>
        </xdr:cNvPr>
        <xdr:cNvSpPr txBox="1"/>
      </xdr:nvSpPr>
      <xdr:spPr>
        <a:xfrm>
          <a:off x="2067569" y="5197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116222</xdr:rowOff>
    </xdr:from>
    <xdr:ext cx="405111" cy="259045"/>
    <xdr:sp macro="" textlink="">
      <xdr:nvSpPr>
        <xdr:cNvPr id="110" name="n_4mainValue有形固定資産減価償却率">
          <a:extLst>
            <a:ext uri="{FF2B5EF4-FFF2-40B4-BE49-F238E27FC236}">
              <a16:creationId xmlns:a16="http://schemas.microsoft.com/office/drawing/2014/main" id="{C5B794C2-E7BD-4D16-B60D-944DC1DE410C}"/>
            </a:ext>
          </a:extLst>
        </xdr:cNvPr>
        <xdr:cNvSpPr txBox="1"/>
      </xdr:nvSpPr>
      <xdr:spPr>
        <a:xfrm>
          <a:off x="1397009" y="5145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9B8C415A-0462-4863-A3B6-657723D80069}"/>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1252CEF-49F8-49BF-89D6-043E14D433F9}"/>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A50461C7-6575-42DD-B300-4BEE771C3D3D}"/>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[ 143.1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E368BA79-FE06-4394-A17B-C2CEDAB524DC}"/>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792FB2A3-4597-4F9F-B69F-89BB0BF931A7}"/>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3F9931F4-261A-412C-A7FA-C11C9CE20D8F}"/>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E12AC08C-24C3-42DF-85DE-1C2C3501D946}"/>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CCCFF5DB-F2C4-4F5E-880A-038F556B55E8}"/>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CB7E9649-89ED-492C-96EA-86BE45510DBB}"/>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6D6EAC2E-4113-46A8-A355-D9C5D723AF35}"/>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C6E433C3-4BAB-48F5-987D-A8812E46ABD4}"/>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C63085CC-2BBB-43E1-A8A3-A0B901FB328D}"/>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65AAA9E3-5F3A-46E0-834F-CEDFBB44AEEC}"/>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当該年度の市債借入額が公債費（返済額）下回るプライマリーバランスの黒字化を堅持してきていることから類似団体よりも比率を低く収めることができている。また、過去に借入してきた合併特例事業債の償還が順次終了していくことに伴い、借金の返済額が減少していることも要因の一つ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しかしながら、財政力指数の低い自治体であることは変わりないため、今後大型投資を実施する際は、債務の平準化を図るとともに、交付税措置率の高い起債を活用することで実質的な債務償還を少なくす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E33818A2-AEA3-4D95-AB3E-FC22F9E38BA0}"/>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6CC991AB-ED18-4402-BD9B-614FAC3FD8D9}"/>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BA3A37A1-3958-458F-85C4-6169EF78E859}"/>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21B767F8-96F5-4DA1-8F98-62F95AE6AC79}"/>
            </a:ext>
          </a:extLst>
        </xdr:cNvPr>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F173600F-968A-4D04-B1F2-0D5F771B0E8A}"/>
            </a:ext>
          </a:extLst>
        </xdr:cNvPr>
        <xdr:cNvSpPr txBox="1"/>
      </xdr:nvSpPr>
      <xdr:spPr>
        <a:xfrm>
          <a:off x="9486041" y="58087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4ACF3F74-1674-4FC8-B9D4-F5B5C2EEE67F}"/>
            </a:ext>
          </a:extLst>
        </xdr:cNvPr>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a:extLst>
            <a:ext uri="{FF2B5EF4-FFF2-40B4-BE49-F238E27FC236}">
              <a16:creationId xmlns:a16="http://schemas.microsoft.com/office/drawing/2014/main" id="{A0EF36DD-399F-4B45-900C-822C80AD5B17}"/>
            </a:ext>
          </a:extLst>
        </xdr:cNvPr>
        <xdr:cNvSpPr txBox="1"/>
      </xdr:nvSpPr>
      <xdr:spPr>
        <a:xfrm>
          <a:off x="9486041" y="550789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4034D5B7-DFED-4089-9B45-90A1E6BD6CFF}"/>
            </a:ext>
          </a:extLst>
        </xdr:cNvPr>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FA4C4DDE-6BA4-4106-AF88-BD98782F36EC}"/>
            </a:ext>
          </a:extLst>
        </xdr:cNvPr>
        <xdr:cNvSpPr txBox="1"/>
      </xdr:nvSpPr>
      <xdr:spPr>
        <a:xfrm>
          <a:off x="9542936" y="520327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DC0399A8-4407-4C2A-8334-820040C4C60C}"/>
            </a:ext>
          </a:extLst>
        </xdr:cNvPr>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779AF9B0-CE26-44F2-BDA6-7E3393306BDF}"/>
            </a:ext>
          </a:extLst>
        </xdr:cNvPr>
        <xdr:cNvSpPr txBox="1"/>
      </xdr:nvSpPr>
      <xdr:spPr>
        <a:xfrm>
          <a:off x="9542936" y="490247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96EF528B-99D4-403D-A5BA-F0EE1991D5F0}"/>
            </a:ext>
          </a:extLst>
        </xdr:cNvPr>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86AA67F3-6E27-4E28-A15B-B24316B4DD16}"/>
            </a:ext>
          </a:extLst>
        </xdr:cNvPr>
        <xdr:cNvSpPr txBox="1"/>
      </xdr:nvSpPr>
      <xdr:spPr>
        <a:xfrm>
          <a:off x="9542936" y="4601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318C1BC8-8214-48A1-87ED-50D261164E5B}"/>
            </a:ext>
          </a:extLst>
        </xdr:cNvPr>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8" name="テキスト ボックス 137">
          <a:extLst>
            <a:ext uri="{FF2B5EF4-FFF2-40B4-BE49-F238E27FC236}">
              <a16:creationId xmlns:a16="http://schemas.microsoft.com/office/drawing/2014/main" id="{74E78592-5F3E-4E32-84F9-38572E6D1F94}"/>
            </a:ext>
          </a:extLst>
        </xdr:cNvPr>
        <xdr:cNvSpPr txBox="1"/>
      </xdr:nvSpPr>
      <xdr:spPr>
        <a:xfrm>
          <a:off x="9542936" y="430085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68828A0D-6CEC-4DE2-AEF5-CE8FFF899B0D}"/>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40" name="テキスト ボックス 139">
          <a:extLst>
            <a:ext uri="{FF2B5EF4-FFF2-40B4-BE49-F238E27FC236}">
              <a16:creationId xmlns:a16="http://schemas.microsoft.com/office/drawing/2014/main" id="{B065A4B8-A2FB-49EF-8118-920E7BF799C6}"/>
            </a:ext>
          </a:extLst>
        </xdr:cNvPr>
        <xdr:cNvSpPr txBox="1"/>
      </xdr:nvSpPr>
      <xdr:spPr>
        <a:xfrm>
          <a:off x="9645528" y="400004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41" name="債務償還比率グラフ枠">
          <a:extLst>
            <a:ext uri="{FF2B5EF4-FFF2-40B4-BE49-F238E27FC236}">
              <a16:creationId xmlns:a16="http://schemas.microsoft.com/office/drawing/2014/main" id="{EF31B599-8A8F-4BE6-8D08-D66442454E8F}"/>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42" name="直線コネクタ 141">
          <a:extLst>
            <a:ext uri="{FF2B5EF4-FFF2-40B4-BE49-F238E27FC236}">
              <a16:creationId xmlns:a16="http://schemas.microsoft.com/office/drawing/2014/main" id="{11503892-21BF-4DA5-B358-DE55ECDCB227}"/>
            </a:ext>
          </a:extLst>
        </xdr:cNvPr>
        <xdr:cNvCxnSpPr/>
      </xdr:nvCxnSpPr>
      <xdr:spPr>
        <a:xfrm flipV="1">
          <a:off x="13027660" y="4306906"/>
          <a:ext cx="1269" cy="1485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43" name="債務償還比率最小値テキスト">
          <a:extLst>
            <a:ext uri="{FF2B5EF4-FFF2-40B4-BE49-F238E27FC236}">
              <a16:creationId xmlns:a16="http://schemas.microsoft.com/office/drawing/2014/main" id="{E3A9C58F-3723-4077-B6E1-DAFFAEFAF67F}"/>
            </a:ext>
          </a:extLst>
        </xdr:cNvPr>
        <xdr:cNvSpPr txBox="1"/>
      </xdr:nvSpPr>
      <xdr:spPr>
        <a:xfrm>
          <a:off x="13080365" y="579622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44" name="直線コネクタ 143">
          <a:extLst>
            <a:ext uri="{FF2B5EF4-FFF2-40B4-BE49-F238E27FC236}">
              <a16:creationId xmlns:a16="http://schemas.microsoft.com/office/drawing/2014/main" id="{9B5C5EC9-FDA8-480C-8995-493A5FBDDE52}"/>
            </a:ext>
          </a:extLst>
        </xdr:cNvPr>
        <xdr:cNvCxnSpPr/>
      </xdr:nvCxnSpPr>
      <xdr:spPr>
        <a:xfrm>
          <a:off x="12963525" y="57923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45" name="債務償還比率最大値テキスト">
          <a:extLst>
            <a:ext uri="{FF2B5EF4-FFF2-40B4-BE49-F238E27FC236}">
              <a16:creationId xmlns:a16="http://schemas.microsoft.com/office/drawing/2014/main" id="{BB05C7B2-B348-4A55-AA23-DF4187CA55F7}"/>
            </a:ext>
          </a:extLst>
        </xdr:cNvPr>
        <xdr:cNvSpPr txBox="1"/>
      </xdr:nvSpPr>
      <xdr:spPr>
        <a:xfrm>
          <a:off x="13080365" y="4085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46" name="直線コネクタ 145">
          <a:extLst>
            <a:ext uri="{FF2B5EF4-FFF2-40B4-BE49-F238E27FC236}">
              <a16:creationId xmlns:a16="http://schemas.microsoft.com/office/drawing/2014/main" id="{96E29A59-A435-4C28-8E96-F5301341BC66}"/>
            </a:ext>
          </a:extLst>
        </xdr:cNvPr>
        <xdr:cNvCxnSpPr/>
      </xdr:nvCxnSpPr>
      <xdr:spPr>
        <a:xfrm>
          <a:off x="12963525" y="43069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166550</xdr:rowOff>
    </xdr:from>
    <xdr:ext cx="469744" cy="259045"/>
    <xdr:sp macro="" textlink="">
      <xdr:nvSpPr>
        <xdr:cNvPr id="147" name="債務償還比率平均値テキスト">
          <a:extLst>
            <a:ext uri="{FF2B5EF4-FFF2-40B4-BE49-F238E27FC236}">
              <a16:creationId xmlns:a16="http://schemas.microsoft.com/office/drawing/2014/main" id="{EBCCDC10-06BF-4234-9C92-0C178AFA3E95}"/>
            </a:ext>
          </a:extLst>
        </xdr:cNvPr>
        <xdr:cNvSpPr txBox="1"/>
      </xdr:nvSpPr>
      <xdr:spPr>
        <a:xfrm>
          <a:off x="13080365" y="4860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48" name="フローチャート: 判断 147">
          <a:extLst>
            <a:ext uri="{FF2B5EF4-FFF2-40B4-BE49-F238E27FC236}">
              <a16:creationId xmlns:a16="http://schemas.microsoft.com/office/drawing/2014/main" id="{B5714157-90DD-4987-81B8-2FAAA6C230F5}"/>
            </a:ext>
          </a:extLst>
        </xdr:cNvPr>
        <xdr:cNvSpPr/>
      </xdr:nvSpPr>
      <xdr:spPr>
        <a:xfrm>
          <a:off x="13001625" y="48782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49" name="フローチャート: 判断 148">
          <a:extLst>
            <a:ext uri="{FF2B5EF4-FFF2-40B4-BE49-F238E27FC236}">
              <a16:creationId xmlns:a16="http://schemas.microsoft.com/office/drawing/2014/main" id="{249D6799-6332-4DC0-B03B-C6202A0BD0E8}"/>
            </a:ext>
          </a:extLst>
        </xdr:cNvPr>
        <xdr:cNvSpPr/>
      </xdr:nvSpPr>
      <xdr:spPr>
        <a:xfrm>
          <a:off x="12359005" y="48638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50" name="フローチャート: 判断 149">
          <a:extLst>
            <a:ext uri="{FF2B5EF4-FFF2-40B4-BE49-F238E27FC236}">
              <a16:creationId xmlns:a16="http://schemas.microsoft.com/office/drawing/2014/main" id="{58F4D279-41C3-42EE-9118-9021E08D7DE1}"/>
            </a:ext>
          </a:extLst>
        </xdr:cNvPr>
        <xdr:cNvSpPr/>
      </xdr:nvSpPr>
      <xdr:spPr>
        <a:xfrm>
          <a:off x="11688445" y="48168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51" name="フローチャート: 判断 150">
          <a:extLst>
            <a:ext uri="{FF2B5EF4-FFF2-40B4-BE49-F238E27FC236}">
              <a16:creationId xmlns:a16="http://schemas.microsoft.com/office/drawing/2014/main" id="{5D8172B6-C1D8-475A-BFB7-7D4F9A51989D}"/>
            </a:ext>
          </a:extLst>
        </xdr:cNvPr>
        <xdr:cNvSpPr/>
      </xdr:nvSpPr>
      <xdr:spPr>
        <a:xfrm>
          <a:off x="11017885" y="50219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80400</xdr:rowOff>
    </xdr:from>
    <xdr:to>
      <xdr:col>60</xdr:col>
      <xdr:colOff>123825</xdr:colOff>
      <xdr:row>31</xdr:row>
      <xdr:rowOff>10550</xdr:rowOff>
    </xdr:to>
    <xdr:sp macro="" textlink="">
      <xdr:nvSpPr>
        <xdr:cNvPr id="152" name="フローチャート: 判断 151">
          <a:extLst>
            <a:ext uri="{FF2B5EF4-FFF2-40B4-BE49-F238E27FC236}">
              <a16:creationId xmlns:a16="http://schemas.microsoft.com/office/drawing/2014/main" id="{3F8598B6-7D7D-47F8-9E91-95B1CC8A3F93}"/>
            </a:ext>
          </a:extLst>
        </xdr:cNvPr>
        <xdr:cNvSpPr/>
      </xdr:nvSpPr>
      <xdr:spPr>
        <a:xfrm>
          <a:off x="10347325" y="5109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713205DA-B790-4ADF-83BC-6D2AF4877399}"/>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968ABA2F-3BBF-43A6-9B27-E983CC0681D0}"/>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5B9D79EB-8524-4F1A-ACF9-479F0E4191E9}"/>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BE421C44-D028-4289-85A0-4C0FA571AD02}"/>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34E6BF75-8CA2-4216-BA90-EFB4EFDA51D0}"/>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25</xdr:row>
      <xdr:rowOff>65106</xdr:rowOff>
    </xdr:from>
    <xdr:to>
      <xdr:col>76</xdr:col>
      <xdr:colOff>73025</xdr:colOff>
      <xdr:row>25</xdr:row>
      <xdr:rowOff>166706</xdr:rowOff>
    </xdr:to>
    <xdr:sp macro="" textlink="">
      <xdr:nvSpPr>
        <xdr:cNvPr id="158" name="楕円 157">
          <a:extLst>
            <a:ext uri="{FF2B5EF4-FFF2-40B4-BE49-F238E27FC236}">
              <a16:creationId xmlns:a16="http://schemas.microsoft.com/office/drawing/2014/main" id="{B7397D7D-63B1-4974-BA29-37D9CCA50218}"/>
            </a:ext>
          </a:extLst>
        </xdr:cNvPr>
        <xdr:cNvSpPr/>
      </xdr:nvSpPr>
      <xdr:spPr>
        <a:xfrm>
          <a:off x="13001625" y="42561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18133</xdr:rowOff>
    </xdr:from>
    <xdr:ext cx="469744" cy="259045"/>
    <xdr:sp macro="" textlink="">
      <xdr:nvSpPr>
        <xdr:cNvPr id="159" name="債務償還比率該当値テキスト">
          <a:extLst>
            <a:ext uri="{FF2B5EF4-FFF2-40B4-BE49-F238E27FC236}">
              <a16:creationId xmlns:a16="http://schemas.microsoft.com/office/drawing/2014/main" id="{B2082EBF-A085-48A0-8C5E-969FBDA57BF6}"/>
            </a:ext>
          </a:extLst>
        </xdr:cNvPr>
        <xdr:cNvSpPr txBox="1"/>
      </xdr:nvSpPr>
      <xdr:spPr>
        <a:xfrm>
          <a:off x="13080365" y="420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25</xdr:row>
      <xdr:rowOff>91939</xdr:rowOff>
    </xdr:from>
    <xdr:to>
      <xdr:col>72</xdr:col>
      <xdr:colOff>123825</xdr:colOff>
      <xdr:row>26</xdr:row>
      <xdr:rowOff>22089</xdr:rowOff>
    </xdr:to>
    <xdr:sp macro="" textlink="">
      <xdr:nvSpPr>
        <xdr:cNvPr id="160" name="楕円 159">
          <a:extLst>
            <a:ext uri="{FF2B5EF4-FFF2-40B4-BE49-F238E27FC236}">
              <a16:creationId xmlns:a16="http://schemas.microsoft.com/office/drawing/2014/main" id="{E348B512-D3E3-41E4-8B1D-5B243D0B5D3B}"/>
            </a:ext>
          </a:extLst>
        </xdr:cNvPr>
        <xdr:cNvSpPr/>
      </xdr:nvSpPr>
      <xdr:spPr>
        <a:xfrm>
          <a:off x="12359005" y="42829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25</xdr:row>
      <xdr:rowOff>115906</xdr:rowOff>
    </xdr:from>
    <xdr:to>
      <xdr:col>76</xdr:col>
      <xdr:colOff>22225</xdr:colOff>
      <xdr:row>25</xdr:row>
      <xdr:rowOff>142739</xdr:rowOff>
    </xdr:to>
    <xdr:cxnSp macro="">
      <xdr:nvCxnSpPr>
        <xdr:cNvPr id="161" name="直線コネクタ 160">
          <a:extLst>
            <a:ext uri="{FF2B5EF4-FFF2-40B4-BE49-F238E27FC236}">
              <a16:creationId xmlns:a16="http://schemas.microsoft.com/office/drawing/2014/main" id="{29255D02-BB66-4B9E-B9E5-4ACDF1F1FAB3}"/>
            </a:ext>
          </a:extLst>
        </xdr:cNvPr>
        <xdr:cNvCxnSpPr/>
      </xdr:nvCxnSpPr>
      <xdr:spPr>
        <a:xfrm flipV="1">
          <a:off x="12409805" y="4306906"/>
          <a:ext cx="619760" cy="2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25</xdr:row>
      <xdr:rowOff>138666</xdr:rowOff>
    </xdr:from>
    <xdr:to>
      <xdr:col>68</xdr:col>
      <xdr:colOff>123825</xdr:colOff>
      <xdr:row>26</xdr:row>
      <xdr:rowOff>68816</xdr:rowOff>
    </xdr:to>
    <xdr:sp macro="" textlink="">
      <xdr:nvSpPr>
        <xdr:cNvPr id="162" name="楕円 161">
          <a:extLst>
            <a:ext uri="{FF2B5EF4-FFF2-40B4-BE49-F238E27FC236}">
              <a16:creationId xmlns:a16="http://schemas.microsoft.com/office/drawing/2014/main" id="{F5CE91D7-AC67-4D89-8BD1-F8B20B3DF7EB}"/>
            </a:ext>
          </a:extLst>
        </xdr:cNvPr>
        <xdr:cNvSpPr/>
      </xdr:nvSpPr>
      <xdr:spPr>
        <a:xfrm>
          <a:off x="11688445" y="43296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25</xdr:row>
      <xdr:rowOff>142739</xdr:rowOff>
    </xdr:from>
    <xdr:to>
      <xdr:col>72</xdr:col>
      <xdr:colOff>73025</xdr:colOff>
      <xdr:row>26</xdr:row>
      <xdr:rowOff>18016</xdr:rowOff>
    </xdr:to>
    <xdr:cxnSp macro="">
      <xdr:nvCxnSpPr>
        <xdr:cNvPr id="163" name="直線コネクタ 162">
          <a:extLst>
            <a:ext uri="{FF2B5EF4-FFF2-40B4-BE49-F238E27FC236}">
              <a16:creationId xmlns:a16="http://schemas.microsoft.com/office/drawing/2014/main" id="{C691ECD2-0CC2-4981-96C1-4619463B3AF0}"/>
            </a:ext>
          </a:extLst>
        </xdr:cNvPr>
        <xdr:cNvCxnSpPr/>
      </xdr:nvCxnSpPr>
      <xdr:spPr>
        <a:xfrm flipV="1">
          <a:off x="11739245" y="4333739"/>
          <a:ext cx="670560" cy="4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77633</xdr:rowOff>
    </xdr:from>
    <xdr:to>
      <xdr:col>64</xdr:col>
      <xdr:colOff>123825</xdr:colOff>
      <xdr:row>27</xdr:row>
      <xdr:rowOff>7783</xdr:rowOff>
    </xdr:to>
    <xdr:sp macro="" textlink="">
      <xdr:nvSpPr>
        <xdr:cNvPr id="164" name="楕円 163">
          <a:extLst>
            <a:ext uri="{FF2B5EF4-FFF2-40B4-BE49-F238E27FC236}">
              <a16:creationId xmlns:a16="http://schemas.microsoft.com/office/drawing/2014/main" id="{6A32DBB3-9AD9-4C76-8C5A-78B53B94CD41}"/>
            </a:ext>
          </a:extLst>
        </xdr:cNvPr>
        <xdr:cNvSpPr/>
      </xdr:nvSpPr>
      <xdr:spPr>
        <a:xfrm>
          <a:off x="11017885" y="44362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18016</xdr:rowOff>
    </xdr:from>
    <xdr:to>
      <xdr:col>68</xdr:col>
      <xdr:colOff>73025</xdr:colOff>
      <xdr:row>26</xdr:row>
      <xdr:rowOff>128433</xdr:rowOff>
    </xdr:to>
    <xdr:cxnSp macro="">
      <xdr:nvCxnSpPr>
        <xdr:cNvPr id="165" name="直線コネクタ 164">
          <a:extLst>
            <a:ext uri="{FF2B5EF4-FFF2-40B4-BE49-F238E27FC236}">
              <a16:creationId xmlns:a16="http://schemas.microsoft.com/office/drawing/2014/main" id="{EFD3C22E-F342-420B-994A-FA82CF5B0A5B}"/>
            </a:ext>
          </a:extLst>
        </xdr:cNvPr>
        <xdr:cNvCxnSpPr/>
      </xdr:nvCxnSpPr>
      <xdr:spPr>
        <a:xfrm flipV="1">
          <a:off x="11068685" y="4376656"/>
          <a:ext cx="670560" cy="11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144100</xdr:rowOff>
    </xdr:from>
    <xdr:to>
      <xdr:col>60</xdr:col>
      <xdr:colOff>123825</xdr:colOff>
      <xdr:row>27</xdr:row>
      <xdr:rowOff>74250</xdr:rowOff>
    </xdr:to>
    <xdr:sp macro="" textlink="">
      <xdr:nvSpPr>
        <xdr:cNvPr id="166" name="楕円 165">
          <a:extLst>
            <a:ext uri="{FF2B5EF4-FFF2-40B4-BE49-F238E27FC236}">
              <a16:creationId xmlns:a16="http://schemas.microsoft.com/office/drawing/2014/main" id="{F4DD803A-3078-4412-A88C-2D9904473BAC}"/>
            </a:ext>
          </a:extLst>
        </xdr:cNvPr>
        <xdr:cNvSpPr/>
      </xdr:nvSpPr>
      <xdr:spPr>
        <a:xfrm>
          <a:off x="10347325" y="4502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128433</xdr:rowOff>
    </xdr:from>
    <xdr:to>
      <xdr:col>64</xdr:col>
      <xdr:colOff>73025</xdr:colOff>
      <xdr:row>27</xdr:row>
      <xdr:rowOff>23450</xdr:rowOff>
    </xdr:to>
    <xdr:cxnSp macro="">
      <xdr:nvCxnSpPr>
        <xdr:cNvPr id="167" name="直線コネクタ 166">
          <a:extLst>
            <a:ext uri="{FF2B5EF4-FFF2-40B4-BE49-F238E27FC236}">
              <a16:creationId xmlns:a16="http://schemas.microsoft.com/office/drawing/2014/main" id="{7413EF7F-E054-486E-82AD-7081C39728C1}"/>
            </a:ext>
          </a:extLst>
        </xdr:cNvPr>
        <xdr:cNvCxnSpPr/>
      </xdr:nvCxnSpPr>
      <xdr:spPr>
        <a:xfrm flipV="1">
          <a:off x="10398125" y="4487073"/>
          <a:ext cx="670560" cy="6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91203</xdr:rowOff>
    </xdr:from>
    <xdr:ext cx="469744" cy="259045"/>
    <xdr:sp macro="" textlink="">
      <xdr:nvSpPr>
        <xdr:cNvPr id="168" name="n_1aveValue債務償還比率">
          <a:extLst>
            <a:ext uri="{FF2B5EF4-FFF2-40B4-BE49-F238E27FC236}">
              <a16:creationId xmlns:a16="http://schemas.microsoft.com/office/drawing/2014/main" id="{71DD64CE-F7EF-44A3-BAFB-74DED273C542}"/>
            </a:ext>
          </a:extLst>
        </xdr:cNvPr>
        <xdr:cNvSpPr txBox="1"/>
      </xdr:nvSpPr>
      <xdr:spPr>
        <a:xfrm>
          <a:off x="12185092" y="495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44168</xdr:rowOff>
    </xdr:from>
    <xdr:ext cx="469744" cy="259045"/>
    <xdr:sp macro="" textlink="">
      <xdr:nvSpPr>
        <xdr:cNvPr id="169" name="n_2aveValue債務償還比率">
          <a:extLst>
            <a:ext uri="{FF2B5EF4-FFF2-40B4-BE49-F238E27FC236}">
              <a16:creationId xmlns:a16="http://schemas.microsoft.com/office/drawing/2014/main" id="{09043FB0-18A2-4654-994A-CED694329F49}"/>
            </a:ext>
          </a:extLst>
        </xdr:cNvPr>
        <xdr:cNvSpPr txBox="1"/>
      </xdr:nvSpPr>
      <xdr:spPr>
        <a:xfrm>
          <a:off x="11527232" y="490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81678</xdr:rowOff>
    </xdr:from>
    <xdr:ext cx="469744" cy="259045"/>
    <xdr:sp macro="" textlink="">
      <xdr:nvSpPr>
        <xdr:cNvPr id="170" name="n_3aveValue債務償還比率">
          <a:extLst>
            <a:ext uri="{FF2B5EF4-FFF2-40B4-BE49-F238E27FC236}">
              <a16:creationId xmlns:a16="http://schemas.microsoft.com/office/drawing/2014/main" id="{9E11C90C-2E4F-4B7A-A55D-90B0F1DD0376}"/>
            </a:ext>
          </a:extLst>
        </xdr:cNvPr>
        <xdr:cNvSpPr txBox="1"/>
      </xdr:nvSpPr>
      <xdr:spPr>
        <a:xfrm>
          <a:off x="10856672" y="511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1677</xdr:rowOff>
    </xdr:from>
    <xdr:ext cx="469744" cy="259045"/>
    <xdr:sp macro="" textlink="">
      <xdr:nvSpPr>
        <xdr:cNvPr id="171" name="n_4aveValue債務償還比率">
          <a:extLst>
            <a:ext uri="{FF2B5EF4-FFF2-40B4-BE49-F238E27FC236}">
              <a16:creationId xmlns:a16="http://schemas.microsoft.com/office/drawing/2014/main" id="{E5C13214-001E-487E-82F3-C8AFFD59CE1C}"/>
            </a:ext>
          </a:extLst>
        </xdr:cNvPr>
        <xdr:cNvSpPr txBox="1"/>
      </xdr:nvSpPr>
      <xdr:spPr>
        <a:xfrm>
          <a:off x="10186112" y="519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24</xdr:row>
      <xdr:rowOff>38616</xdr:rowOff>
    </xdr:from>
    <xdr:ext cx="469744" cy="259045"/>
    <xdr:sp macro="" textlink="">
      <xdr:nvSpPr>
        <xdr:cNvPr id="172" name="n_1mainValue債務償還比率">
          <a:extLst>
            <a:ext uri="{FF2B5EF4-FFF2-40B4-BE49-F238E27FC236}">
              <a16:creationId xmlns:a16="http://schemas.microsoft.com/office/drawing/2014/main" id="{D747169B-444F-49D5-A347-F710C74B0A7C}"/>
            </a:ext>
          </a:extLst>
        </xdr:cNvPr>
        <xdr:cNvSpPr txBox="1"/>
      </xdr:nvSpPr>
      <xdr:spPr>
        <a:xfrm>
          <a:off x="12185092" y="406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24</xdr:row>
      <xdr:rowOff>85343</xdr:rowOff>
    </xdr:from>
    <xdr:ext cx="469744" cy="259045"/>
    <xdr:sp macro="" textlink="">
      <xdr:nvSpPr>
        <xdr:cNvPr id="173" name="n_2mainValue債務償還比率">
          <a:extLst>
            <a:ext uri="{FF2B5EF4-FFF2-40B4-BE49-F238E27FC236}">
              <a16:creationId xmlns:a16="http://schemas.microsoft.com/office/drawing/2014/main" id="{C53D5596-88C1-4AF3-B177-5BDB8372D8C9}"/>
            </a:ext>
          </a:extLst>
        </xdr:cNvPr>
        <xdr:cNvSpPr txBox="1"/>
      </xdr:nvSpPr>
      <xdr:spPr>
        <a:xfrm>
          <a:off x="11527232" y="410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24310</xdr:rowOff>
    </xdr:from>
    <xdr:ext cx="469744" cy="259045"/>
    <xdr:sp macro="" textlink="">
      <xdr:nvSpPr>
        <xdr:cNvPr id="174" name="n_3mainValue債務償還比率">
          <a:extLst>
            <a:ext uri="{FF2B5EF4-FFF2-40B4-BE49-F238E27FC236}">
              <a16:creationId xmlns:a16="http://schemas.microsoft.com/office/drawing/2014/main" id="{33AF11D2-14C1-4BEF-93F1-D2770381EDE7}"/>
            </a:ext>
          </a:extLst>
        </xdr:cNvPr>
        <xdr:cNvSpPr txBox="1"/>
      </xdr:nvSpPr>
      <xdr:spPr>
        <a:xfrm>
          <a:off x="10856672" y="4215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90777</xdr:rowOff>
    </xdr:from>
    <xdr:ext cx="469744" cy="259045"/>
    <xdr:sp macro="" textlink="">
      <xdr:nvSpPr>
        <xdr:cNvPr id="175" name="n_4mainValue債務償還比率">
          <a:extLst>
            <a:ext uri="{FF2B5EF4-FFF2-40B4-BE49-F238E27FC236}">
              <a16:creationId xmlns:a16="http://schemas.microsoft.com/office/drawing/2014/main" id="{85F0F37B-8A40-4718-A7C0-FB98D40B28B5}"/>
            </a:ext>
          </a:extLst>
        </xdr:cNvPr>
        <xdr:cNvSpPr txBox="1"/>
      </xdr:nvSpPr>
      <xdr:spPr>
        <a:xfrm>
          <a:off x="10186112" y="428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6" name="正方形/長方形 175">
          <a:extLst>
            <a:ext uri="{FF2B5EF4-FFF2-40B4-BE49-F238E27FC236}">
              <a16:creationId xmlns:a16="http://schemas.microsoft.com/office/drawing/2014/main" id="{F1DFAF86-C9E4-4CB3-89C6-BE675005E1D1}"/>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7" name="正方形/長方形 176">
          <a:extLst>
            <a:ext uri="{FF2B5EF4-FFF2-40B4-BE49-F238E27FC236}">
              <a16:creationId xmlns:a16="http://schemas.microsoft.com/office/drawing/2014/main" id="{0EBF5BF3-2F34-490A-99CE-32E6753211EE}"/>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8" name="テキスト ボックス 177">
          <a:extLst>
            <a:ext uri="{FF2B5EF4-FFF2-40B4-BE49-F238E27FC236}">
              <a16:creationId xmlns:a16="http://schemas.microsoft.com/office/drawing/2014/main" id="{E74D9F31-D83E-48CE-8802-92998CA140DA}"/>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9" name="テキスト ボックス 178">
          <a:extLst>
            <a:ext uri="{FF2B5EF4-FFF2-40B4-BE49-F238E27FC236}">
              <a16:creationId xmlns:a16="http://schemas.microsoft.com/office/drawing/2014/main" id="{CECD50A3-EFAA-417E-8C39-3C87548D36FE}"/>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0" name="テキスト ボックス 179">
          <a:extLst>
            <a:ext uri="{FF2B5EF4-FFF2-40B4-BE49-F238E27FC236}">
              <a16:creationId xmlns:a16="http://schemas.microsoft.com/office/drawing/2014/main" id="{4ABF1FA5-223C-45FA-B11C-ECAA6EE419A8}"/>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1" name="テキスト ボックス 180">
          <a:extLst>
            <a:ext uri="{FF2B5EF4-FFF2-40B4-BE49-F238E27FC236}">
              <a16:creationId xmlns:a16="http://schemas.microsoft.com/office/drawing/2014/main" id="{9747FAE7-39A0-4E52-BDA0-490506839554}"/>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BB576AC-4286-4731-AB35-40BA9B1C4B6B}"/>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4A53DDD-A64E-48F1-84BC-777A605E95C4}"/>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E21A86F-FBE7-4D82-B6EC-930EC804B2B6}"/>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1B8A837-85B5-4584-8DC2-59D0B15B52D2}"/>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岐阜県飛騨市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09DC7DF-8557-47F4-B5F0-7600BAE8E54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68EC3E4-98F5-4185-B2AA-54032006345F}"/>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2ABDAB2-2CF3-42B3-BC38-DACDB2BEBF8D}"/>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70BE1B8-EA77-427C-970B-EFEE5BAC6164}"/>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FC25A0B-1166-4D6A-922A-1FE416ADD186}"/>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1FB5263-4D28-4310-99F3-8FCEF3443872}"/>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22,106
21,881
792.53
25,991,985
24,515,477
1,268,335
10,568,473
10,771,245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29A8543-2BE2-4C63-BF26-9F5B06D6A0A9}"/>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27B58A2-A568-46AC-B9B4-EEC75736BBC1}"/>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E822101-9291-4E46-AADF-E30CAA94948F}"/>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51ACE47-8D0C-47F5-A57E-E899FBB95185}"/>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D1D9DDC-0BD0-42AE-BCD5-425061E8B7F4}"/>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5B5BD39-A07A-4DBB-A434-19EB4C59DD32}"/>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987E38E-D132-4C8B-AD16-34D0AAF32DE2}"/>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DFF8CE3-58F0-48A7-98F9-E5032E95CC69}"/>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DEF92CA-60BD-45E4-9439-CB8A20AA3C4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C528D69-763F-41C7-B6E0-A409F931B864}"/>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BE0963D-D17D-4F81-9676-E64ECE18FA8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07354A4-2612-46A1-8905-505056C2C8FC}"/>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7CC0A9B-27BB-4049-A819-A4669DF04C3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256016C-1915-4261-8ED2-7151B110865E}"/>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7DC2273-E9B8-4A66-9845-62D24EEC2D93}"/>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5E5A285-A506-42FF-89DD-366492B3038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D4A1665-45A8-4693-BC97-251E3797F9CE}"/>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444D1B8-AEF4-4880-BCBF-B8E7497B657E}"/>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E9ED6F-8805-4AFD-BD27-3BD82D7CB716}"/>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9A066CF-C627-4EF0-B3D1-FE9A4B8AC6E4}"/>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A6A4061-282F-417B-A5B2-211D47B4C505}"/>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9603272-4323-4649-AB56-0D3664DFBFDA}"/>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2673A1A-BD68-4D5D-A707-E95466D438DA}"/>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63E51F5-3AF0-4F2F-8892-2018EA402292}"/>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62E5F7F-DDFE-45A1-9150-60C2675E5D81}"/>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2B731E4-2C53-4B21-987C-8A323A369E67}"/>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1280C61-9840-4EB7-998D-6858025F0A5E}"/>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AF12545-793F-4E15-B506-DD362EE23891}"/>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2606C62-5C3E-460E-878C-52946913C0CC}"/>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625CA7F-E61E-4F0F-AABF-A122CBF42D3A}"/>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31476A1-90B0-437F-BF49-1F9D88C7B2A5}"/>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2C94F40-99C4-49C7-8B83-171C69247666}"/>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92957FB-5218-4AEE-B6BA-0533B9C3965A}"/>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0AE075A-F118-408D-ABEE-7880A7DB6812}"/>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07F3630-B531-4DAF-8A9F-C6CEDEDFDB59}"/>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166D031-B932-4CBD-AF7D-835BB3E81DBA}"/>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1BC35D8-9363-4791-B73F-FC10EBBBCB0C}"/>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4AA1945-7FD4-49FE-A582-CA5136A27BE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A69FAF7-D7D3-41AD-B8AC-9216EB86030D}"/>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DD08C20-F3C3-4E0B-BDE1-9740440EF4F1}"/>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B284612-51D0-4336-99ED-E16860CF5DF2}"/>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4792301-816D-404A-B967-2CD563CD857C}"/>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60FCD56-663B-4CF5-BD3B-2711B460E0A9}"/>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539A51F-02DB-402A-BA38-13CBA9B5EE62}"/>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1B51F94-AE82-4AD5-BBC2-1BBB2F83F902}"/>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241AA5A7-A7B5-4A26-903F-41D67C57292B}"/>
            </a:ext>
          </a:extLst>
        </xdr:cNvPr>
        <xdr:cNvCxnSpPr/>
      </xdr:nvCxnSpPr>
      <xdr:spPr>
        <a:xfrm flipV="1">
          <a:off x="4086225" y="5654040"/>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05E08120-4F8C-4203-92DD-C8B094490F4C}"/>
            </a:ext>
          </a:extLst>
        </xdr:cNvPr>
        <xdr:cNvSpPr txBox="1"/>
      </xdr:nvSpPr>
      <xdr:spPr>
        <a:xfrm>
          <a:off x="4124960" y="706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5622C2C3-1D51-450D-944D-A260033397FB}"/>
            </a:ext>
          </a:extLst>
        </xdr:cNvPr>
        <xdr:cNvCxnSpPr/>
      </xdr:nvCxnSpPr>
      <xdr:spPr>
        <a:xfrm>
          <a:off x="4020820" y="7065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7D2FC179-A020-4C5D-80E9-D78539E8B2FE}"/>
            </a:ext>
          </a:extLst>
        </xdr:cNvPr>
        <xdr:cNvSpPr txBox="1"/>
      </xdr:nvSpPr>
      <xdr:spPr>
        <a:xfrm>
          <a:off x="412496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D8CAD165-C60E-400C-8241-D4225CDE3DDA}"/>
            </a:ext>
          </a:extLst>
        </xdr:cNvPr>
        <xdr:cNvCxnSpPr/>
      </xdr:nvCxnSpPr>
      <xdr:spPr>
        <a:xfrm>
          <a:off x="4020820" y="565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118762</xdr:rowOff>
    </xdr:from>
    <xdr:ext cx="405111" cy="259045"/>
    <xdr:sp macro="" textlink="">
      <xdr:nvSpPr>
        <xdr:cNvPr id="62" name="【道路】&#10;有形固定資産減価償却率平均値テキスト">
          <a:extLst>
            <a:ext uri="{FF2B5EF4-FFF2-40B4-BE49-F238E27FC236}">
              <a16:creationId xmlns:a16="http://schemas.microsoft.com/office/drawing/2014/main" id="{FB9841BF-DA70-4BA6-B0D5-4B16281797BF}"/>
            </a:ext>
          </a:extLst>
        </xdr:cNvPr>
        <xdr:cNvSpPr txBox="1"/>
      </xdr:nvSpPr>
      <xdr:spPr>
        <a:xfrm>
          <a:off x="4124960" y="6321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94520388-137D-4ABC-BEB6-44ACAE36AAC8}"/>
            </a:ext>
          </a:extLst>
        </xdr:cNvPr>
        <xdr:cNvSpPr/>
      </xdr:nvSpPr>
      <xdr:spPr>
        <a:xfrm>
          <a:off x="4036060" y="6466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E2F80AF7-5CEA-47C7-B595-B0A7B813571C}"/>
            </a:ext>
          </a:extLst>
        </xdr:cNvPr>
        <xdr:cNvSpPr/>
      </xdr:nvSpPr>
      <xdr:spPr>
        <a:xfrm>
          <a:off x="3312160" y="64204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926F6C5D-0C10-4961-A0FB-B70BCBA53E2E}"/>
            </a:ext>
          </a:extLst>
        </xdr:cNvPr>
        <xdr:cNvSpPr/>
      </xdr:nvSpPr>
      <xdr:spPr>
        <a:xfrm>
          <a:off x="25146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FF46D0A4-B9B3-4A56-BD6F-75C5A79CD53F}"/>
            </a:ext>
          </a:extLst>
        </xdr:cNvPr>
        <xdr:cNvSpPr/>
      </xdr:nvSpPr>
      <xdr:spPr>
        <a:xfrm>
          <a:off x="1739900" y="633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a:extLst>
            <a:ext uri="{FF2B5EF4-FFF2-40B4-BE49-F238E27FC236}">
              <a16:creationId xmlns:a16="http://schemas.microsoft.com/office/drawing/2014/main" id="{F373D698-B910-4491-B25C-A128C57BAD29}"/>
            </a:ext>
          </a:extLst>
        </xdr:cNvPr>
        <xdr:cNvSpPr/>
      </xdr:nvSpPr>
      <xdr:spPr>
        <a:xfrm>
          <a:off x="965200" y="62947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7119813-3D8F-4671-8524-8CC76126C35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36B373D-97BE-4929-9B08-AA6D6D5F9F83}"/>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671514E-E291-4604-80F6-4009B59ED3A8}"/>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E69F0B2-FCE7-4E2A-903E-7F19D0F3D40F}"/>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77B2D1F-7BB7-4A8E-8E70-26922004ECA4}"/>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19685</xdr:rowOff>
    </xdr:from>
    <xdr:to>
      <xdr:col>24</xdr:col>
      <xdr:colOff>114300</xdr:colOff>
      <xdr:row>39</xdr:row>
      <xdr:rowOff>121285</xdr:rowOff>
    </xdr:to>
    <xdr:sp macro="" textlink="">
      <xdr:nvSpPr>
        <xdr:cNvPr id="73" name="楕円 72">
          <a:extLst>
            <a:ext uri="{FF2B5EF4-FFF2-40B4-BE49-F238E27FC236}">
              <a16:creationId xmlns:a16="http://schemas.microsoft.com/office/drawing/2014/main" id="{9EE5B3D9-A28C-4477-91CC-1B30B70EF702}"/>
            </a:ext>
          </a:extLst>
        </xdr:cNvPr>
        <xdr:cNvSpPr/>
      </xdr:nvSpPr>
      <xdr:spPr>
        <a:xfrm>
          <a:off x="403606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169562</xdr:rowOff>
    </xdr:from>
    <xdr:ext cx="405111" cy="259045"/>
    <xdr:sp macro="" textlink="">
      <xdr:nvSpPr>
        <xdr:cNvPr id="74" name="【道路】&#10;有形固定資産減価償却率該当値テキスト">
          <a:extLst>
            <a:ext uri="{FF2B5EF4-FFF2-40B4-BE49-F238E27FC236}">
              <a16:creationId xmlns:a16="http://schemas.microsoft.com/office/drawing/2014/main" id="{79926718-5BF3-4340-8746-16B74E649EF5}"/>
            </a:ext>
          </a:extLst>
        </xdr:cNvPr>
        <xdr:cNvSpPr txBox="1"/>
      </xdr:nvSpPr>
      <xdr:spPr>
        <a:xfrm>
          <a:off x="4124960"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164465</xdr:rowOff>
    </xdr:from>
    <xdr:to>
      <xdr:col>20</xdr:col>
      <xdr:colOff>38100</xdr:colOff>
      <xdr:row>39</xdr:row>
      <xdr:rowOff>94615</xdr:rowOff>
    </xdr:to>
    <xdr:sp macro="" textlink="">
      <xdr:nvSpPr>
        <xdr:cNvPr id="75" name="楕円 74">
          <a:extLst>
            <a:ext uri="{FF2B5EF4-FFF2-40B4-BE49-F238E27FC236}">
              <a16:creationId xmlns:a16="http://schemas.microsoft.com/office/drawing/2014/main" id="{96672BD4-B0ED-42FC-8EA7-D7410ABADA3F}"/>
            </a:ext>
          </a:extLst>
        </xdr:cNvPr>
        <xdr:cNvSpPr/>
      </xdr:nvSpPr>
      <xdr:spPr>
        <a:xfrm>
          <a:off x="3312160" y="65347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43815</xdr:rowOff>
    </xdr:from>
    <xdr:to>
      <xdr:col>24</xdr:col>
      <xdr:colOff>63500</xdr:colOff>
      <xdr:row>39</xdr:row>
      <xdr:rowOff>70485</xdr:rowOff>
    </xdr:to>
    <xdr:cxnSp macro="">
      <xdr:nvCxnSpPr>
        <xdr:cNvPr id="76" name="直線コネクタ 75">
          <a:extLst>
            <a:ext uri="{FF2B5EF4-FFF2-40B4-BE49-F238E27FC236}">
              <a16:creationId xmlns:a16="http://schemas.microsoft.com/office/drawing/2014/main" id="{96BB5FD0-ED75-488B-897E-183142508984}"/>
            </a:ext>
          </a:extLst>
        </xdr:cNvPr>
        <xdr:cNvCxnSpPr/>
      </xdr:nvCxnSpPr>
      <xdr:spPr>
        <a:xfrm>
          <a:off x="3355340" y="6581775"/>
          <a:ext cx="7315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137795</xdr:rowOff>
    </xdr:from>
    <xdr:to>
      <xdr:col>15</xdr:col>
      <xdr:colOff>101600</xdr:colOff>
      <xdr:row>39</xdr:row>
      <xdr:rowOff>67945</xdr:rowOff>
    </xdr:to>
    <xdr:sp macro="" textlink="">
      <xdr:nvSpPr>
        <xdr:cNvPr id="77" name="楕円 76">
          <a:extLst>
            <a:ext uri="{FF2B5EF4-FFF2-40B4-BE49-F238E27FC236}">
              <a16:creationId xmlns:a16="http://schemas.microsoft.com/office/drawing/2014/main" id="{B29653C0-B866-4E3A-A3D0-7C14F19809D2}"/>
            </a:ext>
          </a:extLst>
        </xdr:cNvPr>
        <xdr:cNvSpPr/>
      </xdr:nvSpPr>
      <xdr:spPr>
        <a:xfrm>
          <a:off x="2514600" y="6508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17145</xdr:rowOff>
    </xdr:from>
    <xdr:to>
      <xdr:col>19</xdr:col>
      <xdr:colOff>177800</xdr:colOff>
      <xdr:row>39</xdr:row>
      <xdr:rowOff>43815</xdr:rowOff>
    </xdr:to>
    <xdr:cxnSp macro="">
      <xdr:nvCxnSpPr>
        <xdr:cNvPr id="78" name="直線コネクタ 77">
          <a:extLst>
            <a:ext uri="{FF2B5EF4-FFF2-40B4-BE49-F238E27FC236}">
              <a16:creationId xmlns:a16="http://schemas.microsoft.com/office/drawing/2014/main" id="{7EE0EF52-A8FC-4D84-B697-5CCB0E2966AA}"/>
            </a:ext>
          </a:extLst>
        </xdr:cNvPr>
        <xdr:cNvCxnSpPr/>
      </xdr:nvCxnSpPr>
      <xdr:spPr>
        <a:xfrm>
          <a:off x="2565400" y="6555105"/>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114935</xdr:rowOff>
    </xdr:from>
    <xdr:to>
      <xdr:col>10</xdr:col>
      <xdr:colOff>165100</xdr:colOff>
      <xdr:row>39</xdr:row>
      <xdr:rowOff>45085</xdr:rowOff>
    </xdr:to>
    <xdr:sp macro="" textlink="">
      <xdr:nvSpPr>
        <xdr:cNvPr id="79" name="楕円 78">
          <a:extLst>
            <a:ext uri="{FF2B5EF4-FFF2-40B4-BE49-F238E27FC236}">
              <a16:creationId xmlns:a16="http://schemas.microsoft.com/office/drawing/2014/main" id="{7282FA0C-625B-41A8-B729-204CBA3B1E44}"/>
            </a:ext>
          </a:extLst>
        </xdr:cNvPr>
        <xdr:cNvSpPr/>
      </xdr:nvSpPr>
      <xdr:spPr>
        <a:xfrm>
          <a:off x="1739900" y="6485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165735</xdr:rowOff>
    </xdr:from>
    <xdr:to>
      <xdr:col>15</xdr:col>
      <xdr:colOff>50800</xdr:colOff>
      <xdr:row>39</xdr:row>
      <xdr:rowOff>17145</xdr:rowOff>
    </xdr:to>
    <xdr:cxnSp macro="">
      <xdr:nvCxnSpPr>
        <xdr:cNvPr id="80" name="直線コネクタ 79">
          <a:extLst>
            <a:ext uri="{FF2B5EF4-FFF2-40B4-BE49-F238E27FC236}">
              <a16:creationId xmlns:a16="http://schemas.microsoft.com/office/drawing/2014/main" id="{5ACB2A22-E121-4BAB-B6A6-A033271CBCCA}"/>
            </a:ext>
          </a:extLst>
        </xdr:cNvPr>
        <xdr:cNvCxnSpPr/>
      </xdr:nvCxnSpPr>
      <xdr:spPr>
        <a:xfrm>
          <a:off x="1790700" y="6536055"/>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86360</xdr:rowOff>
    </xdr:from>
    <xdr:to>
      <xdr:col>6</xdr:col>
      <xdr:colOff>38100</xdr:colOff>
      <xdr:row>39</xdr:row>
      <xdr:rowOff>16510</xdr:rowOff>
    </xdr:to>
    <xdr:sp macro="" textlink="">
      <xdr:nvSpPr>
        <xdr:cNvPr id="81" name="楕円 80">
          <a:extLst>
            <a:ext uri="{FF2B5EF4-FFF2-40B4-BE49-F238E27FC236}">
              <a16:creationId xmlns:a16="http://schemas.microsoft.com/office/drawing/2014/main" id="{604D291A-7FE5-4844-937E-872FAC9587CB}"/>
            </a:ext>
          </a:extLst>
        </xdr:cNvPr>
        <xdr:cNvSpPr/>
      </xdr:nvSpPr>
      <xdr:spPr>
        <a:xfrm>
          <a:off x="965200" y="64566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137160</xdr:rowOff>
    </xdr:from>
    <xdr:to>
      <xdr:col>10</xdr:col>
      <xdr:colOff>114300</xdr:colOff>
      <xdr:row>38</xdr:row>
      <xdr:rowOff>165735</xdr:rowOff>
    </xdr:to>
    <xdr:cxnSp macro="">
      <xdr:nvCxnSpPr>
        <xdr:cNvPr id="82" name="直線コネクタ 81">
          <a:extLst>
            <a:ext uri="{FF2B5EF4-FFF2-40B4-BE49-F238E27FC236}">
              <a16:creationId xmlns:a16="http://schemas.microsoft.com/office/drawing/2014/main" id="{B76FE1DF-50A3-448B-AD69-5D59757F0CC1}"/>
            </a:ext>
          </a:extLst>
        </xdr:cNvPr>
        <xdr:cNvCxnSpPr/>
      </xdr:nvCxnSpPr>
      <xdr:spPr>
        <a:xfrm>
          <a:off x="1008380" y="6507480"/>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168292</xdr:rowOff>
    </xdr:from>
    <xdr:ext cx="405111" cy="259045"/>
    <xdr:sp macro="" textlink="">
      <xdr:nvSpPr>
        <xdr:cNvPr id="83" name="n_1aveValue【道路】&#10;有形固定資産減価償却率">
          <a:extLst>
            <a:ext uri="{FF2B5EF4-FFF2-40B4-BE49-F238E27FC236}">
              <a16:creationId xmlns:a16="http://schemas.microsoft.com/office/drawing/2014/main" id="{5B1566EA-D6A0-4123-907F-F442070ABB21}"/>
            </a:ext>
          </a:extLst>
        </xdr:cNvPr>
        <xdr:cNvSpPr txBox="1"/>
      </xdr:nvSpPr>
      <xdr:spPr>
        <a:xfrm>
          <a:off x="317056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128287</xdr:rowOff>
    </xdr:from>
    <xdr:ext cx="405111" cy="259045"/>
    <xdr:sp macro="" textlink="">
      <xdr:nvSpPr>
        <xdr:cNvPr id="84" name="n_2aveValue【道路】&#10;有形固定資産減価償却率">
          <a:extLst>
            <a:ext uri="{FF2B5EF4-FFF2-40B4-BE49-F238E27FC236}">
              <a16:creationId xmlns:a16="http://schemas.microsoft.com/office/drawing/2014/main" id="{184FBBF8-35DF-4FBD-95FA-CAB16B83A471}"/>
            </a:ext>
          </a:extLst>
        </xdr:cNvPr>
        <xdr:cNvSpPr txBox="1"/>
      </xdr:nvSpPr>
      <xdr:spPr>
        <a:xfrm>
          <a:off x="238570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76852</xdr:rowOff>
    </xdr:from>
    <xdr:ext cx="405111" cy="259045"/>
    <xdr:sp macro="" textlink="">
      <xdr:nvSpPr>
        <xdr:cNvPr id="85" name="n_3aveValue【道路】&#10;有形固定資産減価償却率">
          <a:extLst>
            <a:ext uri="{FF2B5EF4-FFF2-40B4-BE49-F238E27FC236}">
              <a16:creationId xmlns:a16="http://schemas.microsoft.com/office/drawing/2014/main" id="{9FFF3D4D-445F-4909-865A-5C4F04ED875F}"/>
            </a:ext>
          </a:extLst>
        </xdr:cNvPr>
        <xdr:cNvSpPr txBox="1"/>
      </xdr:nvSpPr>
      <xdr:spPr>
        <a:xfrm>
          <a:off x="161100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38752</xdr:rowOff>
    </xdr:from>
    <xdr:ext cx="405111" cy="259045"/>
    <xdr:sp macro="" textlink="">
      <xdr:nvSpPr>
        <xdr:cNvPr id="86" name="n_4aveValue【道路】&#10;有形固定資産減価償却率">
          <a:extLst>
            <a:ext uri="{FF2B5EF4-FFF2-40B4-BE49-F238E27FC236}">
              <a16:creationId xmlns:a16="http://schemas.microsoft.com/office/drawing/2014/main" id="{D6D00F7D-62C3-47A9-82B5-3711FBBDE8DA}"/>
            </a:ext>
          </a:extLst>
        </xdr:cNvPr>
        <xdr:cNvSpPr txBox="1"/>
      </xdr:nvSpPr>
      <xdr:spPr>
        <a:xfrm>
          <a:off x="83630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85742</xdr:rowOff>
    </xdr:from>
    <xdr:ext cx="405111" cy="259045"/>
    <xdr:sp macro="" textlink="">
      <xdr:nvSpPr>
        <xdr:cNvPr id="87" name="n_1mainValue【道路】&#10;有形固定資産減価償却率">
          <a:extLst>
            <a:ext uri="{FF2B5EF4-FFF2-40B4-BE49-F238E27FC236}">
              <a16:creationId xmlns:a16="http://schemas.microsoft.com/office/drawing/2014/main" id="{57459AB4-7215-40DC-B5F4-118115D085F5}"/>
            </a:ext>
          </a:extLst>
        </xdr:cNvPr>
        <xdr:cNvSpPr txBox="1"/>
      </xdr:nvSpPr>
      <xdr:spPr>
        <a:xfrm>
          <a:off x="3170564"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59072</xdr:rowOff>
    </xdr:from>
    <xdr:ext cx="405111" cy="259045"/>
    <xdr:sp macro="" textlink="">
      <xdr:nvSpPr>
        <xdr:cNvPr id="88" name="n_2mainValue【道路】&#10;有形固定資産減価償却率">
          <a:extLst>
            <a:ext uri="{FF2B5EF4-FFF2-40B4-BE49-F238E27FC236}">
              <a16:creationId xmlns:a16="http://schemas.microsoft.com/office/drawing/2014/main" id="{F9C0B3F5-47EF-4831-8E14-050858F4A737}"/>
            </a:ext>
          </a:extLst>
        </xdr:cNvPr>
        <xdr:cNvSpPr txBox="1"/>
      </xdr:nvSpPr>
      <xdr:spPr>
        <a:xfrm>
          <a:off x="2385704"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36212</xdr:rowOff>
    </xdr:from>
    <xdr:ext cx="405111" cy="259045"/>
    <xdr:sp macro="" textlink="">
      <xdr:nvSpPr>
        <xdr:cNvPr id="89" name="n_3mainValue【道路】&#10;有形固定資産減価償却率">
          <a:extLst>
            <a:ext uri="{FF2B5EF4-FFF2-40B4-BE49-F238E27FC236}">
              <a16:creationId xmlns:a16="http://schemas.microsoft.com/office/drawing/2014/main" id="{B39636DB-EC2E-48B5-BF30-F8FB710045DB}"/>
            </a:ext>
          </a:extLst>
        </xdr:cNvPr>
        <xdr:cNvSpPr txBox="1"/>
      </xdr:nvSpPr>
      <xdr:spPr>
        <a:xfrm>
          <a:off x="1611004"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7637</xdr:rowOff>
    </xdr:from>
    <xdr:ext cx="405111" cy="259045"/>
    <xdr:sp macro="" textlink="">
      <xdr:nvSpPr>
        <xdr:cNvPr id="90" name="n_4mainValue【道路】&#10;有形固定資産減価償却率">
          <a:extLst>
            <a:ext uri="{FF2B5EF4-FFF2-40B4-BE49-F238E27FC236}">
              <a16:creationId xmlns:a16="http://schemas.microsoft.com/office/drawing/2014/main" id="{37349712-D45B-4986-8CB7-183BE55E1CA9}"/>
            </a:ext>
          </a:extLst>
        </xdr:cNvPr>
        <xdr:cNvSpPr txBox="1"/>
      </xdr:nvSpPr>
      <xdr:spPr>
        <a:xfrm>
          <a:off x="83630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CCAB338-AE94-4A7B-B523-F54DA565F2F8}"/>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7FB6404-704B-4A25-A546-972FD0816CA1}"/>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D6ADEF0-5618-42B0-93F1-49655C8BF815}"/>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9105B90-DB91-48AE-A92F-F1F7A2A02406}"/>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8A3DFEB-BB62-4543-9645-1D300ACA713C}"/>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ACF9C7E-5BC5-493C-A75D-801B353290DE}"/>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4E597BE-AAAE-4AD7-A252-02FD168A9F7B}"/>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1358C57-AA2A-4380-AC50-090681228B8B}"/>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97B68D2-4356-420B-B915-1A4301CF21D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4382902-78A8-4BBF-BB19-42519B1F31D1}"/>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31F723CC-D7E3-440A-8BE8-50B61339A260}"/>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60BE91E2-BC14-4B67-B9CF-69855AE53C7B}"/>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D45FF15A-6847-496B-B4B2-38E8B68E838B}"/>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BA738BEF-4173-42E9-9785-3626598227F7}"/>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EA197596-B41D-4BD9-BAC9-E8BE86A69562}"/>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FFA7AE6-C96C-4E7B-A64E-6682E5465428}"/>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BF921BE0-B55D-4B7E-9645-8D43CC1AA43F}"/>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46C39A7A-43D3-4DB9-905F-4DD381B55A90}"/>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54AA0F8E-BDB4-4106-9BD8-044657C97BF2}"/>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89FD6BA6-1C6B-4E0A-A139-B62CD74BF8C1}"/>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F08A1AFB-5500-47DB-9122-C24B74014844}"/>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60010B85-9108-4B9B-AF62-14CCC844198D}"/>
            </a:ext>
          </a:extLst>
        </xdr:cNvPr>
        <xdr:cNvSpPr txBox="1"/>
      </xdr:nvSpPr>
      <xdr:spPr>
        <a:xfrm>
          <a:off x="5364041" y="53964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82FB40DE-E808-4C69-929B-3B96FC3F3881}"/>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413752D2-E0C2-4407-B21C-24867DA4A32F}"/>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5AEAC573-FB09-4D94-BA9B-3CCF561D53DA}"/>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9E3C775C-369E-473F-9E6C-D833AEE65A08}"/>
            </a:ext>
          </a:extLst>
        </xdr:cNvPr>
        <xdr:cNvCxnSpPr/>
      </xdr:nvCxnSpPr>
      <xdr:spPr>
        <a:xfrm flipV="1">
          <a:off x="9219565" y="5615831"/>
          <a:ext cx="0" cy="138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819D826F-F588-43CD-A8A1-554D85FEC347}"/>
            </a:ext>
          </a:extLst>
        </xdr:cNvPr>
        <xdr:cNvSpPr txBox="1"/>
      </xdr:nvSpPr>
      <xdr:spPr>
        <a:xfrm>
          <a:off x="9258300" y="700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3AC857ED-6E21-463F-B8A5-3030E7C7413B}"/>
            </a:ext>
          </a:extLst>
        </xdr:cNvPr>
        <xdr:cNvCxnSpPr/>
      </xdr:nvCxnSpPr>
      <xdr:spPr>
        <a:xfrm>
          <a:off x="9154160" y="70011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D1577094-5D07-43EB-B5B7-6DA84FD0EBD2}"/>
            </a:ext>
          </a:extLst>
        </xdr:cNvPr>
        <xdr:cNvSpPr txBox="1"/>
      </xdr:nvSpPr>
      <xdr:spPr>
        <a:xfrm>
          <a:off x="9258300" y="539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2B3918C8-29A8-451B-B346-0CA674CEF3FA}"/>
            </a:ext>
          </a:extLst>
        </xdr:cNvPr>
        <xdr:cNvCxnSpPr/>
      </xdr:nvCxnSpPr>
      <xdr:spPr>
        <a:xfrm>
          <a:off x="9154160" y="56158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105358</xdr:rowOff>
    </xdr:from>
    <xdr:ext cx="534377" cy="259045"/>
    <xdr:sp macro="" textlink="">
      <xdr:nvSpPr>
        <xdr:cNvPr id="121" name="【道路】&#10;一人当たり延長平均値テキスト">
          <a:extLst>
            <a:ext uri="{FF2B5EF4-FFF2-40B4-BE49-F238E27FC236}">
              <a16:creationId xmlns:a16="http://schemas.microsoft.com/office/drawing/2014/main" id="{8E08610A-145B-4578-AE97-391E628EAB68}"/>
            </a:ext>
          </a:extLst>
        </xdr:cNvPr>
        <xdr:cNvSpPr txBox="1"/>
      </xdr:nvSpPr>
      <xdr:spPr>
        <a:xfrm>
          <a:off x="9258300" y="6475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11B17F4E-2875-4DDB-9D69-86F52207C982}"/>
            </a:ext>
          </a:extLst>
        </xdr:cNvPr>
        <xdr:cNvSpPr/>
      </xdr:nvSpPr>
      <xdr:spPr>
        <a:xfrm>
          <a:off x="9192260" y="64972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19D2982F-526B-4C3D-AB18-621953895493}"/>
            </a:ext>
          </a:extLst>
        </xdr:cNvPr>
        <xdr:cNvSpPr/>
      </xdr:nvSpPr>
      <xdr:spPr>
        <a:xfrm>
          <a:off x="8445500" y="64938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5E559E98-EDA1-4BB8-8B21-5B89ABA6B9A2}"/>
            </a:ext>
          </a:extLst>
        </xdr:cNvPr>
        <xdr:cNvSpPr/>
      </xdr:nvSpPr>
      <xdr:spPr>
        <a:xfrm>
          <a:off x="7670800" y="64967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a:extLst>
            <a:ext uri="{FF2B5EF4-FFF2-40B4-BE49-F238E27FC236}">
              <a16:creationId xmlns:a16="http://schemas.microsoft.com/office/drawing/2014/main" id="{66D08D94-8613-4598-9FD7-600429A71CE0}"/>
            </a:ext>
          </a:extLst>
        </xdr:cNvPr>
        <xdr:cNvSpPr/>
      </xdr:nvSpPr>
      <xdr:spPr>
        <a:xfrm>
          <a:off x="6873240" y="6525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6" name="フローチャート: 判断 125">
          <a:extLst>
            <a:ext uri="{FF2B5EF4-FFF2-40B4-BE49-F238E27FC236}">
              <a16:creationId xmlns:a16="http://schemas.microsoft.com/office/drawing/2014/main" id="{2AEB05C3-BC5C-4049-B4E8-E67230E84336}"/>
            </a:ext>
          </a:extLst>
        </xdr:cNvPr>
        <xdr:cNvSpPr/>
      </xdr:nvSpPr>
      <xdr:spPr>
        <a:xfrm>
          <a:off x="6098540" y="655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8467822-2EB0-4788-ADCB-1B33E2C203E3}"/>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BFCBDB4-6451-47D7-BF54-F7B78C7F967F}"/>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9F1FBB4-04D4-4CDF-8C12-ABB9A5982F85}"/>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84AC16E-A073-4649-8C61-42E9898DF31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8263A7C0-9C33-428D-B396-1514AB50BF6B}"/>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19130</xdr:rowOff>
    </xdr:from>
    <xdr:to>
      <xdr:col>55</xdr:col>
      <xdr:colOff>50800</xdr:colOff>
      <xdr:row>34</xdr:row>
      <xdr:rowOff>120730</xdr:rowOff>
    </xdr:to>
    <xdr:sp macro="" textlink="">
      <xdr:nvSpPr>
        <xdr:cNvPr id="132" name="楕円 131">
          <a:extLst>
            <a:ext uri="{FF2B5EF4-FFF2-40B4-BE49-F238E27FC236}">
              <a16:creationId xmlns:a16="http://schemas.microsoft.com/office/drawing/2014/main" id="{E7BCCEC6-C5E7-4C3B-85C1-6E9D6100D5F4}"/>
            </a:ext>
          </a:extLst>
        </xdr:cNvPr>
        <xdr:cNvSpPr/>
      </xdr:nvSpPr>
      <xdr:spPr>
        <a:xfrm>
          <a:off x="9192260" y="57188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42007</xdr:rowOff>
    </xdr:from>
    <xdr:ext cx="534377" cy="259045"/>
    <xdr:sp macro="" textlink="">
      <xdr:nvSpPr>
        <xdr:cNvPr id="133" name="【道路】&#10;一人当たり延長該当値テキスト">
          <a:extLst>
            <a:ext uri="{FF2B5EF4-FFF2-40B4-BE49-F238E27FC236}">
              <a16:creationId xmlns:a16="http://schemas.microsoft.com/office/drawing/2014/main" id="{11329D61-05DB-439D-B225-927946EEC5FC}"/>
            </a:ext>
          </a:extLst>
        </xdr:cNvPr>
        <xdr:cNvSpPr txBox="1"/>
      </xdr:nvSpPr>
      <xdr:spPr>
        <a:xfrm>
          <a:off x="9258300" y="557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45484</xdr:rowOff>
    </xdr:from>
    <xdr:to>
      <xdr:col>50</xdr:col>
      <xdr:colOff>165100</xdr:colOff>
      <xdr:row>34</xdr:row>
      <xdr:rowOff>147084</xdr:rowOff>
    </xdr:to>
    <xdr:sp macro="" textlink="">
      <xdr:nvSpPr>
        <xdr:cNvPr id="134" name="楕円 133">
          <a:extLst>
            <a:ext uri="{FF2B5EF4-FFF2-40B4-BE49-F238E27FC236}">
              <a16:creationId xmlns:a16="http://schemas.microsoft.com/office/drawing/2014/main" id="{8549ACAA-46FF-41C0-8332-ACAB7E76C147}"/>
            </a:ext>
          </a:extLst>
        </xdr:cNvPr>
        <xdr:cNvSpPr/>
      </xdr:nvSpPr>
      <xdr:spPr>
        <a:xfrm>
          <a:off x="8445500" y="574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69930</xdr:rowOff>
    </xdr:from>
    <xdr:to>
      <xdr:col>55</xdr:col>
      <xdr:colOff>0</xdr:colOff>
      <xdr:row>34</xdr:row>
      <xdr:rowOff>96284</xdr:rowOff>
    </xdr:to>
    <xdr:cxnSp macro="">
      <xdr:nvCxnSpPr>
        <xdr:cNvPr id="135" name="直線コネクタ 134">
          <a:extLst>
            <a:ext uri="{FF2B5EF4-FFF2-40B4-BE49-F238E27FC236}">
              <a16:creationId xmlns:a16="http://schemas.microsoft.com/office/drawing/2014/main" id="{8CC17F89-40CC-4D16-B866-3D6AB15079F1}"/>
            </a:ext>
          </a:extLst>
        </xdr:cNvPr>
        <xdr:cNvCxnSpPr/>
      </xdr:nvCxnSpPr>
      <xdr:spPr>
        <a:xfrm flipV="1">
          <a:off x="8496300" y="5769690"/>
          <a:ext cx="723900" cy="2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71969</xdr:rowOff>
    </xdr:from>
    <xdr:to>
      <xdr:col>46</xdr:col>
      <xdr:colOff>38100</xdr:colOff>
      <xdr:row>35</xdr:row>
      <xdr:rowOff>2119</xdr:rowOff>
    </xdr:to>
    <xdr:sp macro="" textlink="">
      <xdr:nvSpPr>
        <xdr:cNvPr id="136" name="楕円 135">
          <a:extLst>
            <a:ext uri="{FF2B5EF4-FFF2-40B4-BE49-F238E27FC236}">
              <a16:creationId xmlns:a16="http://schemas.microsoft.com/office/drawing/2014/main" id="{BCE76C42-23A2-4FFB-8EA0-E1E57BC77EC7}"/>
            </a:ext>
          </a:extLst>
        </xdr:cNvPr>
        <xdr:cNvSpPr/>
      </xdr:nvSpPr>
      <xdr:spPr>
        <a:xfrm>
          <a:off x="7670800" y="57717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96284</xdr:rowOff>
    </xdr:from>
    <xdr:to>
      <xdr:col>50</xdr:col>
      <xdr:colOff>114300</xdr:colOff>
      <xdr:row>34</xdr:row>
      <xdr:rowOff>122769</xdr:rowOff>
    </xdr:to>
    <xdr:cxnSp macro="">
      <xdr:nvCxnSpPr>
        <xdr:cNvPr id="137" name="直線コネクタ 136">
          <a:extLst>
            <a:ext uri="{FF2B5EF4-FFF2-40B4-BE49-F238E27FC236}">
              <a16:creationId xmlns:a16="http://schemas.microsoft.com/office/drawing/2014/main" id="{0B3FD0B6-D6FC-4E81-98C8-6589D124E5D9}"/>
            </a:ext>
          </a:extLst>
        </xdr:cNvPr>
        <xdr:cNvCxnSpPr/>
      </xdr:nvCxnSpPr>
      <xdr:spPr>
        <a:xfrm flipV="1">
          <a:off x="7713980" y="5796044"/>
          <a:ext cx="782320" cy="2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108121</xdr:rowOff>
    </xdr:from>
    <xdr:to>
      <xdr:col>41</xdr:col>
      <xdr:colOff>101600</xdr:colOff>
      <xdr:row>35</xdr:row>
      <xdr:rowOff>38271</xdr:rowOff>
    </xdr:to>
    <xdr:sp macro="" textlink="">
      <xdr:nvSpPr>
        <xdr:cNvPr id="138" name="楕円 137">
          <a:extLst>
            <a:ext uri="{FF2B5EF4-FFF2-40B4-BE49-F238E27FC236}">
              <a16:creationId xmlns:a16="http://schemas.microsoft.com/office/drawing/2014/main" id="{54A332A6-E9D1-4306-AEDA-D6232FC2CBF7}"/>
            </a:ext>
          </a:extLst>
        </xdr:cNvPr>
        <xdr:cNvSpPr/>
      </xdr:nvSpPr>
      <xdr:spPr>
        <a:xfrm>
          <a:off x="6873240" y="58078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122769</xdr:rowOff>
    </xdr:from>
    <xdr:to>
      <xdr:col>45</xdr:col>
      <xdr:colOff>177800</xdr:colOff>
      <xdr:row>34</xdr:row>
      <xdr:rowOff>158921</xdr:rowOff>
    </xdr:to>
    <xdr:cxnSp macro="">
      <xdr:nvCxnSpPr>
        <xdr:cNvPr id="139" name="直線コネクタ 138">
          <a:extLst>
            <a:ext uri="{FF2B5EF4-FFF2-40B4-BE49-F238E27FC236}">
              <a16:creationId xmlns:a16="http://schemas.microsoft.com/office/drawing/2014/main" id="{8A7C8894-B342-40DA-ACBE-746873A2242B}"/>
            </a:ext>
          </a:extLst>
        </xdr:cNvPr>
        <xdr:cNvCxnSpPr/>
      </xdr:nvCxnSpPr>
      <xdr:spPr>
        <a:xfrm flipV="1">
          <a:off x="6924040" y="5822529"/>
          <a:ext cx="789940" cy="3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123731</xdr:rowOff>
    </xdr:from>
    <xdr:to>
      <xdr:col>36</xdr:col>
      <xdr:colOff>165100</xdr:colOff>
      <xdr:row>35</xdr:row>
      <xdr:rowOff>53881</xdr:rowOff>
    </xdr:to>
    <xdr:sp macro="" textlink="">
      <xdr:nvSpPr>
        <xdr:cNvPr id="140" name="楕円 139">
          <a:extLst>
            <a:ext uri="{FF2B5EF4-FFF2-40B4-BE49-F238E27FC236}">
              <a16:creationId xmlns:a16="http://schemas.microsoft.com/office/drawing/2014/main" id="{B2A19E84-DBAE-4B2E-B75D-E334D47AC442}"/>
            </a:ext>
          </a:extLst>
        </xdr:cNvPr>
        <xdr:cNvSpPr/>
      </xdr:nvSpPr>
      <xdr:spPr>
        <a:xfrm>
          <a:off x="6098540" y="58234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158921</xdr:rowOff>
    </xdr:from>
    <xdr:to>
      <xdr:col>41</xdr:col>
      <xdr:colOff>50800</xdr:colOff>
      <xdr:row>35</xdr:row>
      <xdr:rowOff>3081</xdr:rowOff>
    </xdr:to>
    <xdr:cxnSp macro="">
      <xdr:nvCxnSpPr>
        <xdr:cNvPr id="141" name="直線コネクタ 140">
          <a:extLst>
            <a:ext uri="{FF2B5EF4-FFF2-40B4-BE49-F238E27FC236}">
              <a16:creationId xmlns:a16="http://schemas.microsoft.com/office/drawing/2014/main" id="{72635388-FE45-4C7A-A638-E154CC865AB4}"/>
            </a:ext>
          </a:extLst>
        </xdr:cNvPr>
        <xdr:cNvCxnSpPr/>
      </xdr:nvCxnSpPr>
      <xdr:spPr>
        <a:xfrm flipV="1">
          <a:off x="6149340" y="5858681"/>
          <a:ext cx="774700" cy="1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44779</xdr:rowOff>
    </xdr:from>
    <xdr:ext cx="534377" cy="259045"/>
    <xdr:sp macro="" textlink="">
      <xdr:nvSpPr>
        <xdr:cNvPr id="142" name="n_1aveValue【道路】&#10;一人当たり延長">
          <a:extLst>
            <a:ext uri="{FF2B5EF4-FFF2-40B4-BE49-F238E27FC236}">
              <a16:creationId xmlns:a16="http://schemas.microsoft.com/office/drawing/2014/main" id="{5AD64292-584E-4DC2-9B35-2F901EBDD557}"/>
            </a:ext>
          </a:extLst>
        </xdr:cNvPr>
        <xdr:cNvSpPr txBox="1"/>
      </xdr:nvSpPr>
      <xdr:spPr>
        <a:xfrm>
          <a:off x="8239271" y="658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47718</xdr:rowOff>
    </xdr:from>
    <xdr:ext cx="534377" cy="259045"/>
    <xdr:sp macro="" textlink="">
      <xdr:nvSpPr>
        <xdr:cNvPr id="143" name="n_2aveValue【道路】&#10;一人当たり延長">
          <a:extLst>
            <a:ext uri="{FF2B5EF4-FFF2-40B4-BE49-F238E27FC236}">
              <a16:creationId xmlns:a16="http://schemas.microsoft.com/office/drawing/2014/main" id="{A792029F-6286-4F56-868B-A4BFEDA4BFC8}"/>
            </a:ext>
          </a:extLst>
        </xdr:cNvPr>
        <xdr:cNvSpPr txBox="1"/>
      </xdr:nvSpPr>
      <xdr:spPr>
        <a:xfrm>
          <a:off x="7477271" y="658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76261</xdr:rowOff>
    </xdr:from>
    <xdr:ext cx="534377" cy="259045"/>
    <xdr:sp macro="" textlink="">
      <xdr:nvSpPr>
        <xdr:cNvPr id="144" name="n_3aveValue【道路】&#10;一人当たり延長">
          <a:extLst>
            <a:ext uri="{FF2B5EF4-FFF2-40B4-BE49-F238E27FC236}">
              <a16:creationId xmlns:a16="http://schemas.microsoft.com/office/drawing/2014/main" id="{7DB9EFE7-BE88-4E54-BBFA-CAFA18D89440}"/>
            </a:ext>
          </a:extLst>
        </xdr:cNvPr>
        <xdr:cNvSpPr txBox="1"/>
      </xdr:nvSpPr>
      <xdr:spPr>
        <a:xfrm>
          <a:off x="6702571" y="661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112575</xdr:rowOff>
    </xdr:from>
    <xdr:ext cx="534377" cy="259045"/>
    <xdr:sp macro="" textlink="">
      <xdr:nvSpPr>
        <xdr:cNvPr id="145" name="n_4aveValue【道路】&#10;一人当たり延長">
          <a:extLst>
            <a:ext uri="{FF2B5EF4-FFF2-40B4-BE49-F238E27FC236}">
              <a16:creationId xmlns:a16="http://schemas.microsoft.com/office/drawing/2014/main" id="{A193D651-6A35-4266-AF3E-3A520B0EB79F}"/>
            </a:ext>
          </a:extLst>
        </xdr:cNvPr>
        <xdr:cNvSpPr txBox="1"/>
      </xdr:nvSpPr>
      <xdr:spPr>
        <a:xfrm>
          <a:off x="5905011" y="665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163611</xdr:rowOff>
    </xdr:from>
    <xdr:ext cx="534377" cy="259045"/>
    <xdr:sp macro="" textlink="">
      <xdr:nvSpPr>
        <xdr:cNvPr id="146" name="n_1mainValue【道路】&#10;一人当たり延長">
          <a:extLst>
            <a:ext uri="{FF2B5EF4-FFF2-40B4-BE49-F238E27FC236}">
              <a16:creationId xmlns:a16="http://schemas.microsoft.com/office/drawing/2014/main" id="{2150CAC1-170D-497E-B83F-6A6B737F7CDF}"/>
            </a:ext>
          </a:extLst>
        </xdr:cNvPr>
        <xdr:cNvSpPr txBox="1"/>
      </xdr:nvSpPr>
      <xdr:spPr>
        <a:xfrm>
          <a:off x="8239271" y="552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18646</xdr:rowOff>
    </xdr:from>
    <xdr:ext cx="534377" cy="259045"/>
    <xdr:sp macro="" textlink="">
      <xdr:nvSpPr>
        <xdr:cNvPr id="147" name="n_2mainValue【道路】&#10;一人当たり延長">
          <a:extLst>
            <a:ext uri="{FF2B5EF4-FFF2-40B4-BE49-F238E27FC236}">
              <a16:creationId xmlns:a16="http://schemas.microsoft.com/office/drawing/2014/main" id="{DE517B63-6E35-46B3-8923-E3D1D796EC24}"/>
            </a:ext>
          </a:extLst>
        </xdr:cNvPr>
        <xdr:cNvSpPr txBox="1"/>
      </xdr:nvSpPr>
      <xdr:spPr>
        <a:xfrm>
          <a:off x="7477271" y="555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54798</xdr:rowOff>
    </xdr:from>
    <xdr:ext cx="534377" cy="259045"/>
    <xdr:sp macro="" textlink="">
      <xdr:nvSpPr>
        <xdr:cNvPr id="148" name="n_3mainValue【道路】&#10;一人当たり延長">
          <a:extLst>
            <a:ext uri="{FF2B5EF4-FFF2-40B4-BE49-F238E27FC236}">
              <a16:creationId xmlns:a16="http://schemas.microsoft.com/office/drawing/2014/main" id="{B3F5D861-F0E1-452F-A7CF-500456ED4906}"/>
            </a:ext>
          </a:extLst>
        </xdr:cNvPr>
        <xdr:cNvSpPr txBox="1"/>
      </xdr:nvSpPr>
      <xdr:spPr>
        <a:xfrm>
          <a:off x="6702571" y="558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70408</xdr:rowOff>
    </xdr:from>
    <xdr:ext cx="534377" cy="259045"/>
    <xdr:sp macro="" textlink="">
      <xdr:nvSpPr>
        <xdr:cNvPr id="149" name="n_4mainValue【道路】&#10;一人当たり延長">
          <a:extLst>
            <a:ext uri="{FF2B5EF4-FFF2-40B4-BE49-F238E27FC236}">
              <a16:creationId xmlns:a16="http://schemas.microsoft.com/office/drawing/2014/main" id="{4EA21387-F25C-4E67-95C7-ECC4D186B591}"/>
            </a:ext>
          </a:extLst>
        </xdr:cNvPr>
        <xdr:cNvSpPr txBox="1"/>
      </xdr:nvSpPr>
      <xdr:spPr>
        <a:xfrm>
          <a:off x="5905011" y="560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A0884440-77B8-4129-A0F6-FB65F55DA6BD}"/>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989CC2D6-AB74-41E0-B9F9-E421F9B702A8}"/>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13A08A42-C498-4B49-AEDA-2680B15FA0A1}"/>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1C05D83F-F434-4A61-B5A1-2B1E19B7F1C4}"/>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10EEEE3-BEFA-4831-B668-49CAAB1361C4}"/>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EE5BEC8A-6C63-4445-BC0B-D098A2BE0F55}"/>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C50C1EC2-324D-4B1F-9F6B-BB25FA73E065}"/>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5DC954B1-4CA7-4570-84FD-CE9406BFB77C}"/>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6FFED46E-CFA4-4877-B8C5-C4E6DFE479CA}"/>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26C7E3EE-8A9E-4068-B37D-7C95D9E6945B}"/>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D041CD23-D71C-4F62-8C8A-59C8B825A65A}"/>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0113390F-C24E-42E0-9195-55372F314764}"/>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177BFEFD-C077-4F06-9403-716B5A77E896}"/>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E51FACA8-6362-4698-A7B1-04C74125DA1A}"/>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669FDA26-9D3D-406B-8989-468C8BB92F87}"/>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AF619B91-5B30-4F71-B484-0C0A39B42881}"/>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6189BC11-0233-4F4A-AD66-5FA0C8FF6C2E}"/>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25288939-8107-40CD-854E-8E3DCC38F7A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7AF03063-6C3A-47E8-AEDB-1050F0C49491}"/>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403A0397-E738-47FB-BBC5-D1AB84DC86E8}"/>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F075484E-4094-4434-BA85-341FC1988431}"/>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4EEA130D-966D-4D77-A6AC-E999907AE318}"/>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C9542FAB-27A0-420F-84B7-52486DBFB66D}"/>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D09886DD-927C-4310-932E-F500B599BC7F}"/>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CBC2DDB3-AC23-42D6-8BC4-41E332018F38}"/>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0FF8AEFF-CCDE-4B62-B354-E8827EBC031F}"/>
            </a:ext>
          </a:extLst>
        </xdr:cNvPr>
        <xdr:cNvCxnSpPr/>
      </xdr:nvCxnSpPr>
      <xdr:spPr>
        <a:xfrm flipV="1">
          <a:off x="4086225" y="9451521"/>
          <a:ext cx="0" cy="1277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B0031A5B-8FF5-4119-A7B0-DAE1BC026C7F}"/>
            </a:ext>
          </a:extLst>
        </xdr:cNvPr>
        <xdr:cNvSpPr txBox="1"/>
      </xdr:nvSpPr>
      <xdr:spPr>
        <a:xfrm>
          <a:off x="4124960"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E1FDAFB6-7609-4A96-A6F1-C66732AD68FA}"/>
            </a:ext>
          </a:extLst>
        </xdr:cNvPr>
        <xdr:cNvCxnSpPr/>
      </xdr:nvCxnSpPr>
      <xdr:spPr>
        <a:xfrm>
          <a:off x="402082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D0AEBE74-27B1-4C03-A2C2-68DCEF33C035}"/>
            </a:ext>
          </a:extLst>
        </xdr:cNvPr>
        <xdr:cNvSpPr txBox="1"/>
      </xdr:nvSpPr>
      <xdr:spPr>
        <a:xfrm>
          <a:off x="4124960" y="9230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9E509800-1AE8-4ED2-A5E5-FE1EFE2E3338}"/>
            </a:ext>
          </a:extLst>
        </xdr:cNvPr>
        <xdr:cNvCxnSpPr/>
      </xdr:nvCxnSpPr>
      <xdr:spPr>
        <a:xfrm>
          <a:off x="4020820" y="94515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28864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0D282C1E-7ED6-46DD-B129-8C58246EB0F5}"/>
            </a:ext>
          </a:extLst>
        </xdr:cNvPr>
        <xdr:cNvSpPr txBox="1"/>
      </xdr:nvSpPr>
      <xdr:spPr>
        <a:xfrm>
          <a:off x="4124960" y="102549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CA61FD76-57E4-4092-8324-6BF31F36085C}"/>
            </a:ext>
          </a:extLst>
        </xdr:cNvPr>
        <xdr:cNvSpPr/>
      </xdr:nvSpPr>
      <xdr:spPr>
        <a:xfrm>
          <a:off x="4036060" y="1027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7F38280A-3986-4836-A4CD-236B0C429C8D}"/>
            </a:ext>
          </a:extLst>
        </xdr:cNvPr>
        <xdr:cNvSpPr/>
      </xdr:nvSpPr>
      <xdr:spPr>
        <a:xfrm>
          <a:off x="3312160" y="102601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06FFBBFD-DEAF-4AD8-B64C-19C3EA064BC8}"/>
            </a:ext>
          </a:extLst>
        </xdr:cNvPr>
        <xdr:cNvSpPr/>
      </xdr:nvSpPr>
      <xdr:spPr>
        <a:xfrm>
          <a:off x="2514600" y="1024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a:extLst>
            <a:ext uri="{FF2B5EF4-FFF2-40B4-BE49-F238E27FC236}">
              <a16:creationId xmlns:a16="http://schemas.microsoft.com/office/drawing/2014/main" id="{42E06978-1E10-4BE2-A665-E1E066992D6A}"/>
            </a:ext>
          </a:extLst>
        </xdr:cNvPr>
        <xdr:cNvSpPr/>
      </xdr:nvSpPr>
      <xdr:spPr>
        <a:xfrm>
          <a:off x="1739900" y="1024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a:extLst>
            <a:ext uri="{FF2B5EF4-FFF2-40B4-BE49-F238E27FC236}">
              <a16:creationId xmlns:a16="http://schemas.microsoft.com/office/drawing/2014/main" id="{EF9A99F1-D037-481B-92CF-FC5B913FE9F0}"/>
            </a:ext>
          </a:extLst>
        </xdr:cNvPr>
        <xdr:cNvSpPr/>
      </xdr:nvSpPr>
      <xdr:spPr>
        <a:xfrm>
          <a:off x="965200" y="1017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248AEC8-5B7C-4BE3-9940-0BC00EFB95D2}"/>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450D4B3-70BD-40C0-B14F-FB911BA4F9B4}"/>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2306D00-7D18-4248-9C82-26EABEDBEFAB}"/>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D32270BF-21E6-4590-B094-C65E146E6757}"/>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134F9912-35B3-4C2F-8094-0BBE65E72174}"/>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43906</xdr:rowOff>
    </xdr:from>
    <xdr:to>
      <xdr:col>24</xdr:col>
      <xdr:colOff>114300</xdr:colOff>
      <xdr:row>60</xdr:row>
      <xdr:rowOff>145506</xdr:rowOff>
    </xdr:to>
    <xdr:sp macro="" textlink="">
      <xdr:nvSpPr>
        <xdr:cNvPr id="191" name="楕円 190">
          <a:extLst>
            <a:ext uri="{FF2B5EF4-FFF2-40B4-BE49-F238E27FC236}">
              <a16:creationId xmlns:a16="http://schemas.microsoft.com/office/drawing/2014/main" id="{3D7D8DFE-F6AB-4639-84C1-A11BF35E04DC}"/>
            </a:ext>
          </a:extLst>
        </xdr:cNvPr>
        <xdr:cNvSpPr/>
      </xdr:nvSpPr>
      <xdr:spPr>
        <a:xfrm>
          <a:off x="403606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66783</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69197A9D-2924-4916-982B-12C44BAD55AA}"/>
            </a:ext>
          </a:extLst>
        </xdr:cNvPr>
        <xdr:cNvSpPr txBox="1"/>
      </xdr:nvSpPr>
      <xdr:spPr>
        <a:xfrm>
          <a:off x="4124960"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19413</xdr:rowOff>
    </xdr:from>
    <xdr:to>
      <xdr:col>20</xdr:col>
      <xdr:colOff>38100</xdr:colOff>
      <xdr:row>60</xdr:row>
      <xdr:rowOff>121013</xdr:rowOff>
    </xdr:to>
    <xdr:sp macro="" textlink="">
      <xdr:nvSpPr>
        <xdr:cNvPr id="193" name="楕円 192">
          <a:extLst>
            <a:ext uri="{FF2B5EF4-FFF2-40B4-BE49-F238E27FC236}">
              <a16:creationId xmlns:a16="http://schemas.microsoft.com/office/drawing/2014/main" id="{958377E3-C65F-4106-8473-AFE0180FA726}"/>
            </a:ext>
          </a:extLst>
        </xdr:cNvPr>
        <xdr:cNvSpPr/>
      </xdr:nvSpPr>
      <xdr:spPr>
        <a:xfrm>
          <a:off x="3312160" y="100778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70213</xdr:rowOff>
    </xdr:from>
    <xdr:to>
      <xdr:col>24</xdr:col>
      <xdr:colOff>63500</xdr:colOff>
      <xdr:row>60</xdr:row>
      <xdr:rowOff>94706</xdr:rowOff>
    </xdr:to>
    <xdr:cxnSp macro="">
      <xdr:nvCxnSpPr>
        <xdr:cNvPr id="194" name="直線コネクタ 193">
          <a:extLst>
            <a:ext uri="{FF2B5EF4-FFF2-40B4-BE49-F238E27FC236}">
              <a16:creationId xmlns:a16="http://schemas.microsoft.com/office/drawing/2014/main" id="{002C0825-D6B2-49E8-9B1B-7433028C40DB}"/>
            </a:ext>
          </a:extLst>
        </xdr:cNvPr>
        <xdr:cNvCxnSpPr/>
      </xdr:nvCxnSpPr>
      <xdr:spPr>
        <a:xfrm>
          <a:off x="3355340" y="10128613"/>
          <a:ext cx="7315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166370</xdr:rowOff>
    </xdr:from>
    <xdr:to>
      <xdr:col>15</xdr:col>
      <xdr:colOff>101600</xdr:colOff>
      <xdr:row>60</xdr:row>
      <xdr:rowOff>96520</xdr:rowOff>
    </xdr:to>
    <xdr:sp macro="" textlink="">
      <xdr:nvSpPr>
        <xdr:cNvPr id="195" name="楕円 194">
          <a:extLst>
            <a:ext uri="{FF2B5EF4-FFF2-40B4-BE49-F238E27FC236}">
              <a16:creationId xmlns:a16="http://schemas.microsoft.com/office/drawing/2014/main" id="{A1B32F18-F710-4E4E-8608-2B1162B046C7}"/>
            </a:ext>
          </a:extLst>
        </xdr:cNvPr>
        <xdr:cNvSpPr/>
      </xdr:nvSpPr>
      <xdr:spPr>
        <a:xfrm>
          <a:off x="2514600" y="10057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45720</xdr:rowOff>
    </xdr:from>
    <xdr:to>
      <xdr:col>19</xdr:col>
      <xdr:colOff>177800</xdr:colOff>
      <xdr:row>60</xdr:row>
      <xdr:rowOff>70213</xdr:rowOff>
    </xdr:to>
    <xdr:cxnSp macro="">
      <xdr:nvCxnSpPr>
        <xdr:cNvPr id="196" name="直線コネクタ 195">
          <a:extLst>
            <a:ext uri="{FF2B5EF4-FFF2-40B4-BE49-F238E27FC236}">
              <a16:creationId xmlns:a16="http://schemas.microsoft.com/office/drawing/2014/main" id="{1D73AFF2-5892-4AD3-882F-208EF76802F7}"/>
            </a:ext>
          </a:extLst>
        </xdr:cNvPr>
        <xdr:cNvCxnSpPr/>
      </xdr:nvCxnSpPr>
      <xdr:spPr>
        <a:xfrm>
          <a:off x="2565400" y="10104120"/>
          <a:ext cx="78994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97" name="楕円 196">
          <a:extLst>
            <a:ext uri="{FF2B5EF4-FFF2-40B4-BE49-F238E27FC236}">
              <a16:creationId xmlns:a16="http://schemas.microsoft.com/office/drawing/2014/main" id="{4EAE7176-8C09-4CBA-B061-7FC33F7CC6CE}"/>
            </a:ext>
          </a:extLst>
        </xdr:cNvPr>
        <xdr:cNvSpPr/>
      </xdr:nvSpPr>
      <xdr:spPr>
        <a:xfrm>
          <a:off x="1739900" y="10045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34290</xdr:rowOff>
    </xdr:from>
    <xdr:to>
      <xdr:col>15</xdr:col>
      <xdr:colOff>50800</xdr:colOff>
      <xdr:row>60</xdr:row>
      <xdr:rowOff>45720</xdr:rowOff>
    </xdr:to>
    <xdr:cxnSp macro="">
      <xdr:nvCxnSpPr>
        <xdr:cNvPr id="198" name="直線コネクタ 197">
          <a:extLst>
            <a:ext uri="{FF2B5EF4-FFF2-40B4-BE49-F238E27FC236}">
              <a16:creationId xmlns:a16="http://schemas.microsoft.com/office/drawing/2014/main" id="{EB2F99E0-C9DA-48C8-9441-A32F014E6123}"/>
            </a:ext>
          </a:extLst>
        </xdr:cNvPr>
        <xdr:cNvCxnSpPr/>
      </xdr:nvCxnSpPr>
      <xdr:spPr>
        <a:xfrm>
          <a:off x="1790700" y="10092690"/>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130447</xdr:rowOff>
    </xdr:from>
    <xdr:to>
      <xdr:col>6</xdr:col>
      <xdr:colOff>38100</xdr:colOff>
      <xdr:row>60</xdr:row>
      <xdr:rowOff>60597</xdr:rowOff>
    </xdr:to>
    <xdr:sp macro="" textlink="">
      <xdr:nvSpPr>
        <xdr:cNvPr id="199" name="楕円 198">
          <a:extLst>
            <a:ext uri="{FF2B5EF4-FFF2-40B4-BE49-F238E27FC236}">
              <a16:creationId xmlns:a16="http://schemas.microsoft.com/office/drawing/2014/main" id="{31A477E9-91E2-41FA-9756-375B2A51ECA0}"/>
            </a:ext>
          </a:extLst>
        </xdr:cNvPr>
        <xdr:cNvSpPr/>
      </xdr:nvSpPr>
      <xdr:spPr>
        <a:xfrm>
          <a:off x="965200" y="100212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9797</xdr:rowOff>
    </xdr:from>
    <xdr:to>
      <xdr:col>10</xdr:col>
      <xdr:colOff>114300</xdr:colOff>
      <xdr:row>60</xdr:row>
      <xdr:rowOff>34290</xdr:rowOff>
    </xdr:to>
    <xdr:cxnSp macro="">
      <xdr:nvCxnSpPr>
        <xdr:cNvPr id="200" name="直線コネクタ 199">
          <a:extLst>
            <a:ext uri="{FF2B5EF4-FFF2-40B4-BE49-F238E27FC236}">
              <a16:creationId xmlns:a16="http://schemas.microsoft.com/office/drawing/2014/main" id="{8851C93D-8F3F-435A-A3B4-D17A493B1B4E}"/>
            </a:ext>
          </a:extLst>
        </xdr:cNvPr>
        <xdr:cNvCxnSpPr/>
      </xdr:nvCxnSpPr>
      <xdr:spPr>
        <a:xfrm>
          <a:off x="1008380" y="10068197"/>
          <a:ext cx="7823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9C0A77C4-28F8-406A-B334-DBB9971ECDD1}"/>
            </a:ext>
          </a:extLst>
        </xdr:cNvPr>
        <xdr:cNvSpPr txBox="1"/>
      </xdr:nvSpPr>
      <xdr:spPr>
        <a:xfrm>
          <a:off x="3170564" y="10352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8967FFBB-A3D4-4B40-B01D-08B2618D78F3}"/>
            </a:ext>
          </a:extLst>
        </xdr:cNvPr>
        <xdr:cNvSpPr txBox="1"/>
      </xdr:nvSpPr>
      <xdr:spPr>
        <a:xfrm>
          <a:off x="2385704" y="1033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108874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BE4CAB75-70AF-4DFC-82A2-6EE946645F00}"/>
            </a:ext>
          </a:extLst>
        </xdr:cNvPr>
        <xdr:cNvSpPr txBox="1"/>
      </xdr:nvSpPr>
      <xdr:spPr>
        <a:xfrm>
          <a:off x="1611004" y="10334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86125AD9-EC74-4170-8911-48F84EF51C6D}"/>
            </a:ext>
          </a:extLst>
        </xdr:cNvPr>
        <xdr:cNvSpPr txBox="1"/>
      </xdr:nvSpPr>
      <xdr:spPr>
        <a:xfrm>
          <a:off x="83630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137540</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9C872624-E983-4967-AA6E-5EAFCE89827C}"/>
            </a:ext>
          </a:extLst>
        </xdr:cNvPr>
        <xdr:cNvSpPr txBox="1"/>
      </xdr:nvSpPr>
      <xdr:spPr>
        <a:xfrm>
          <a:off x="3170564" y="9860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F06F4472-327E-43F6-B557-5EDFD67B6C38}"/>
            </a:ext>
          </a:extLst>
        </xdr:cNvPr>
        <xdr:cNvSpPr txBox="1"/>
      </xdr:nvSpPr>
      <xdr:spPr>
        <a:xfrm>
          <a:off x="238570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101617</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393ACA21-A5B7-4CFF-9D14-2EA8DDAE81BD}"/>
            </a:ext>
          </a:extLst>
        </xdr:cNvPr>
        <xdr:cNvSpPr txBox="1"/>
      </xdr:nvSpPr>
      <xdr:spPr>
        <a:xfrm>
          <a:off x="161100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77124</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FEA58215-074D-4F23-89F3-914B26522198}"/>
            </a:ext>
          </a:extLst>
        </xdr:cNvPr>
        <xdr:cNvSpPr txBox="1"/>
      </xdr:nvSpPr>
      <xdr:spPr>
        <a:xfrm>
          <a:off x="836304" y="980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A50961AB-6536-47AA-A18D-B3622F8753F9}"/>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15DA4AA7-E034-40D6-B64A-2CA13012901A}"/>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3CECDE90-C4BF-4A53-977E-D2A5ECAB4DFC}"/>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3CDBF395-93A1-4BF9-88F5-2D12406DAB0E}"/>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CD149622-E84B-4524-B843-9FA39B9AFC53}"/>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E459A3E9-92D7-4390-9FE2-2A930840B433}"/>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A01DD1C0-01BF-4FE6-97E5-9BDDDB0E2A56}"/>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71689B74-D712-402F-B442-96E46BAF028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17EF2CB5-C96D-4A2B-9ECF-8EE1C7BCBA14}"/>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D587ACB6-DE8B-4E8A-B5B3-5CB69673FCAD}"/>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6777797D-8BAA-47B6-B5A0-332C9A67EA7E}"/>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211DFC88-0945-41C9-B282-7E910C8EF5A0}"/>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2CD2B59A-1F55-4460-885E-963120ECCCBA}"/>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E98F89F4-7A81-455B-A2E5-0156A33FE96B}"/>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6B536799-E5B9-453F-9AD3-86E7A091A0A1}"/>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53F2DE3E-4776-4BF6-821E-B9ED6833A860}"/>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C06F9845-34C9-4C29-B27F-37247F995F20}"/>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277D3211-316F-4879-B331-4ECB583A9637}"/>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4DA6A443-8936-46C0-91A3-F13591797744}"/>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63A24F86-056F-4735-BACC-B95D8A4E26EC}"/>
            </a:ext>
          </a:extLst>
        </xdr:cNvPr>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8DC411E3-7C05-4A84-97BB-5659836444FA}"/>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E52DFE0E-6820-4C89-9E53-B00973E4BD21}"/>
            </a:ext>
          </a:extLst>
        </xdr:cNvPr>
        <xdr:cNvSpPr txBox="1"/>
      </xdr:nvSpPr>
      <xdr:spPr>
        <a:xfrm>
          <a:off x="5209768"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7780F251-B97A-4DEA-AA6C-4346587C083F}"/>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5CA1C654-5412-44F7-BD11-E69847E92F0C}"/>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7049251B-5F06-4889-BB6E-1846A494E3BE}"/>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79BF6550-86C8-4D4E-A34B-CD7E4242213C}"/>
            </a:ext>
          </a:extLst>
        </xdr:cNvPr>
        <xdr:cNvCxnSpPr/>
      </xdr:nvCxnSpPr>
      <xdr:spPr>
        <a:xfrm flipV="1">
          <a:off x="9219565" y="9282351"/>
          <a:ext cx="0" cy="1576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9729AB44-8C8C-46E6-9874-F5B097EA5B9D}"/>
            </a:ext>
          </a:extLst>
        </xdr:cNvPr>
        <xdr:cNvSpPr txBox="1"/>
      </xdr:nvSpPr>
      <xdr:spPr>
        <a:xfrm>
          <a:off x="9258300" y="10862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9F85022C-85D0-4426-BE15-E749DAF5A7B4}"/>
            </a:ext>
          </a:extLst>
        </xdr:cNvPr>
        <xdr:cNvCxnSpPr/>
      </xdr:nvCxnSpPr>
      <xdr:spPr>
        <a:xfrm>
          <a:off x="9154160" y="108588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CF8A65FD-1FB1-472F-9B6A-B12FACB6ECC7}"/>
            </a:ext>
          </a:extLst>
        </xdr:cNvPr>
        <xdr:cNvSpPr txBox="1"/>
      </xdr:nvSpPr>
      <xdr:spPr>
        <a:xfrm>
          <a:off x="9258300" y="9061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16F766CF-A4AD-4350-B962-8350E7A0F531}"/>
            </a:ext>
          </a:extLst>
        </xdr:cNvPr>
        <xdr:cNvCxnSpPr/>
      </xdr:nvCxnSpPr>
      <xdr:spPr>
        <a:xfrm>
          <a:off x="9154160" y="92823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78140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EDBFAB0A-4940-43D5-ACC6-589F815ABBA1}"/>
            </a:ext>
          </a:extLst>
        </xdr:cNvPr>
        <xdr:cNvSpPr txBox="1"/>
      </xdr:nvSpPr>
      <xdr:spPr>
        <a:xfrm>
          <a:off x="9258300" y="10304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9128D673-2C28-4EBF-912B-7BB0EB81A105}"/>
            </a:ext>
          </a:extLst>
        </xdr:cNvPr>
        <xdr:cNvSpPr/>
      </xdr:nvSpPr>
      <xdr:spPr>
        <a:xfrm>
          <a:off x="9192260" y="103257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6D85EA92-338D-4D40-992F-926D2F5F3087}"/>
            </a:ext>
          </a:extLst>
        </xdr:cNvPr>
        <xdr:cNvSpPr/>
      </xdr:nvSpPr>
      <xdr:spPr>
        <a:xfrm>
          <a:off x="8445500" y="103421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66853132-ABD9-4471-A884-CF4B6E9F127C}"/>
            </a:ext>
          </a:extLst>
        </xdr:cNvPr>
        <xdr:cNvSpPr/>
      </xdr:nvSpPr>
      <xdr:spPr>
        <a:xfrm>
          <a:off x="7670800" y="103369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a:extLst>
            <a:ext uri="{FF2B5EF4-FFF2-40B4-BE49-F238E27FC236}">
              <a16:creationId xmlns:a16="http://schemas.microsoft.com/office/drawing/2014/main" id="{182E5A99-33E7-4F4F-ABEF-CC9ACAB9E203}"/>
            </a:ext>
          </a:extLst>
        </xdr:cNvPr>
        <xdr:cNvSpPr/>
      </xdr:nvSpPr>
      <xdr:spPr>
        <a:xfrm>
          <a:off x="6873240" y="103919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44" name="フローチャート: 判断 243">
          <a:extLst>
            <a:ext uri="{FF2B5EF4-FFF2-40B4-BE49-F238E27FC236}">
              <a16:creationId xmlns:a16="http://schemas.microsoft.com/office/drawing/2014/main" id="{B51BAF51-7000-4834-A1F2-1A1C34E9EC7F}"/>
            </a:ext>
          </a:extLst>
        </xdr:cNvPr>
        <xdr:cNvSpPr/>
      </xdr:nvSpPr>
      <xdr:spPr>
        <a:xfrm>
          <a:off x="6098540" y="1042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B269E5F-B015-468C-AF8A-525691536B61}"/>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9DE2816-5403-4A2B-809E-C385B3136E49}"/>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E3294193-6FDE-42BF-BF01-E31CC4E40497}"/>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6D612486-A70D-4EB0-A1AF-45FCC07A92AB}"/>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1EC05D00-5808-4C36-B588-CF029CFD1E7A}"/>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26158</xdr:rowOff>
    </xdr:from>
    <xdr:to>
      <xdr:col>55</xdr:col>
      <xdr:colOff>50800</xdr:colOff>
      <xdr:row>56</xdr:row>
      <xdr:rowOff>127758</xdr:rowOff>
    </xdr:to>
    <xdr:sp macro="" textlink="">
      <xdr:nvSpPr>
        <xdr:cNvPr id="250" name="楕円 249">
          <a:extLst>
            <a:ext uri="{FF2B5EF4-FFF2-40B4-BE49-F238E27FC236}">
              <a16:creationId xmlns:a16="http://schemas.microsoft.com/office/drawing/2014/main" id="{28ED9341-C57C-40E0-9637-4B18C19287F1}"/>
            </a:ext>
          </a:extLst>
        </xdr:cNvPr>
        <xdr:cNvSpPr/>
      </xdr:nvSpPr>
      <xdr:spPr>
        <a:xfrm>
          <a:off x="9192260" y="94139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49035</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3BB36591-49F4-44C0-B132-F27D2BAB1C2C}"/>
            </a:ext>
          </a:extLst>
        </xdr:cNvPr>
        <xdr:cNvSpPr txBox="1"/>
      </xdr:nvSpPr>
      <xdr:spPr>
        <a:xfrm>
          <a:off x="9258300" y="9269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52795</xdr:rowOff>
    </xdr:from>
    <xdr:to>
      <xdr:col>50</xdr:col>
      <xdr:colOff>165100</xdr:colOff>
      <xdr:row>56</xdr:row>
      <xdr:rowOff>154395</xdr:rowOff>
    </xdr:to>
    <xdr:sp macro="" textlink="">
      <xdr:nvSpPr>
        <xdr:cNvPr id="252" name="楕円 251">
          <a:extLst>
            <a:ext uri="{FF2B5EF4-FFF2-40B4-BE49-F238E27FC236}">
              <a16:creationId xmlns:a16="http://schemas.microsoft.com/office/drawing/2014/main" id="{396EAC33-44EB-4C12-8364-FC98F9D9B9B0}"/>
            </a:ext>
          </a:extLst>
        </xdr:cNvPr>
        <xdr:cNvSpPr/>
      </xdr:nvSpPr>
      <xdr:spPr>
        <a:xfrm>
          <a:off x="8445500" y="944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76958</xdr:rowOff>
    </xdr:from>
    <xdr:to>
      <xdr:col>55</xdr:col>
      <xdr:colOff>0</xdr:colOff>
      <xdr:row>56</xdr:row>
      <xdr:rowOff>103595</xdr:rowOff>
    </xdr:to>
    <xdr:cxnSp macro="">
      <xdr:nvCxnSpPr>
        <xdr:cNvPr id="253" name="直線コネクタ 252">
          <a:extLst>
            <a:ext uri="{FF2B5EF4-FFF2-40B4-BE49-F238E27FC236}">
              <a16:creationId xmlns:a16="http://schemas.microsoft.com/office/drawing/2014/main" id="{E3BEAA48-BCA8-4CCA-A2D1-6AE375ABAF8E}"/>
            </a:ext>
          </a:extLst>
        </xdr:cNvPr>
        <xdr:cNvCxnSpPr/>
      </xdr:nvCxnSpPr>
      <xdr:spPr>
        <a:xfrm flipV="1">
          <a:off x="8496300" y="9464798"/>
          <a:ext cx="723900" cy="2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83225</xdr:rowOff>
    </xdr:from>
    <xdr:to>
      <xdr:col>46</xdr:col>
      <xdr:colOff>38100</xdr:colOff>
      <xdr:row>57</xdr:row>
      <xdr:rowOff>13375</xdr:rowOff>
    </xdr:to>
    <xdr:sp macro="" textlink="">
      <xdr:nvSpPr>
        <xdr:cNvPr id="254" name="楕円 253">
          <a:extLst>
            <a:ext uri="{FF2B5EF4-FFF2-40B4-BE49-F238E27FC236}">
              <a16:creationId xmlns:a16="http://schemas.microsoft.com/office/drawing/2014/main" id="{5BFDFF78-704E-45DD-98CF-2A9CF50DA36C}"/>
            </a:ext>
          </a:extLst>
        </xdr:cNvPr>
        <xdr:cNvSpPr/>
      </xdr:nvSpPr>
      <xdr:spPr>
        <a:xfrm>
          <a:off x="7670800" y="94710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103595</xdr:rowOff>
    </xdr:from>
    <xdr:to>
      <xdr:col>50</xdr:col>
      <xdr:colOff>114300</xdr:colOff>
      <xdr:row>56</xdr:row>
      <xdr:rowOff>134025</xdr:rowOff>
    </xdr:to>
    <xdr:cxnSp macro="">
      <xdr:nvCxnSpPr>
        <xdr:cNvPr id="255" name="直線コネクタ 254">
          <a:extLst>
            <a:ext uri="{FF2B5EF4-FFF2-40B4-BE49-F238E27FC236}">
              <a16:creationId xmlns:a16="http://schemas.microsoft.com/office/drawing/2014/main" id="{8DEEDB07-6FAF-480F-AF4C-B5C9F52A6581}"/>
            </a:ext>
          </a:extLst>
        </xdr:cNvPr>
        <xdr:cNvCxnSpPr/>
      </xdr:nvCxnSpPr>
      <xdr:spPr>
        <a:xfrm flipV="1">
          <a:off x="7713980" y="9491435"/>
          <a:ext cx="782320" cy="3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129449</xdr:rowOff>
    </xdr:from>
    <xdr:to>
      <xdr:col>41</xdr:col>
      <xdr:colOff>101600</xdr:colOff>
      <xdr:row>57</xdr:row>
      <xdr:rowOff>59599</xdr:rowOff>
    </xdr:to>
    <xdr:sp macro="" textlink="">
      <xdr:nvSpPr>
        <xdr:cNvPr id="256" name="楕円 255">
          <a:extLst>
            <a:ext uri="{FF2B5EF4-FFF2-40B4-BE49-F238E27FC236}">
              <a16:creationId xmlns:a16="http://schemas.microsoft.com/office/drawing/2014/main" id="{2C6B6EB7-E3F9-4DC0-932C-CF77B946381A}"/>
            </a:ext>
          </a:extLst>
        </xdr:cNvPr>
        <xdr:cNvSpPr/>
      </xdr:nvSpPr>
      <xdr:spPr>
        <a:xfrm>
          <a:off x="6873240" y="95172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134025</xdr:rowOff>
    </xdr:from>
    <xdr:to>
      <xdr:col>45</xdr:col>
      <xdr:colOff>177800</xdr:colOff>
      <xdr:row>57</xdr:row>
      <xdr:rowOff>8799</xdr:rowOff>
    </xdr:to>
    <xdr:cxnSp macro="">
      <xdr:nvCxnSpPr>
        <xdr:cNvPr id="257" name="直線コネクタ 256">
          <a:extLst>
            <a:ext uri="{FF2B5EF4-FFF2-40B4-BE49-F238E27FC236}">
              <a16:creationId xmlns:a16="http://schemas.microsoft.com/office/drawing/2014/main" id="{298B2667-A6E3-4763-A7F4-B79C6D65D469}"/>
            </a:ext>
          </a:extLst>
        </xdr:cNvPr>
        <xdr:cNvCxnSpPr/>
      </xdr:nvCxnSpPr>
      <xdr:spPr>
        <a:xfrm flipV="1">
          <a:off x="6924040" y="9521865"/>
          <a:ext cx="789940" cy="4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144926</xdr:rowOff>
    </xdr:from>
    <xdr:to>
      <xdr:col>36</xdr:col>
      <xdr:colOff>165100</xdr:colOff>
      <xdr:row>57</xdr:row>
      <xdr:rowOff>75076</xdr:rowOff>
    </xdr:to>
    <xdr:sp macro="" textlink="">
      <xdr:nvSpPr>
        <xdr:cNvPr id="258" name="楕円 257">
          <a:extLst>
            <a:ext uri="{FF2B5EF4-FFF2-40B4-BE49-F238E27FC236}">
              <a16:creationId xmlns:a16="http://schemas.microsoft.com/office/drawing/2014/main" id="{50976BF0-C1CC-4E36-BB45-4E233EE9C882}"/>
            </a:ext>
          </a:extLst>
        </xdr:cNvPr>
        <xdr:cNvSpPr/>
      </xdr:nvSpPr>
      <xdr:spPr>
        <a:xfrm>
          <a:off x="6098540" y="95327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8799</xdr:rowOff>
    </xdr:from>
    <xdr:to>
      <xdr:col>41</xdr:col>
      <xdr:colOff>50800</xdr:colOff>
      <xdr:row>57</xdr:row>
      <xdr:rowOff>24276</xdr:rowOff>
    </xdr:to>
    <xdr:cxnSp macro="">
      <xdr:nvCxnSpPr>
        <xdr:cNvPr id="259" name="直線コネクタ 258">
          <a:extLst>
            <a:ext uri="{FF2B5EF4-FFF2-40B4-BE49-F238E27FC236}">
              <a16:creationId xmlns:a16="http://schemas.microsoft.com/office/drawing/2014/main" id="{F19D36AA-26BC-49BB-9523-CAA356177A46}"/>
            </a:ext>
          </a:extLst>
        </xdr:cNvPr>
        <xdr:cNvCxnSpPr/>
      </xdr:nvCxnSpPr>
      <xdr:spPr>
        <a:xfrm flipV="1">
          <a:off x="6149340" y="9564279"/>
          <a:ext cx="774700" cy="1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37430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38177FE0-A9D6-4EA7-A679-ECC5AC2F6F19}"/>
            </a:ext>
          </a:extLst>
        </xdr:cNvPr>
        <xdr:cNvSpPr txBox="1"/>
      </xdr:nvSpPr>
      <xdr:spPr>
        <a:xfrm>
          <a:off x="8214575" y="10431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32179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B9BB1718-7F70-4B06-A218-CD6881375248}"/>
            </a:ext>
          </a:extLst>
        </xdr:cNvPr>
        <xdr:cNvSpPr txBox="1"/>
      </xdr:nvSpPr>
      <xdr:spPr>
        <a:xfrm>
          <a:off x="7444955" y="10425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87170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FAD5B1AB-F6FB-4DF4-98FC-B6D37D25D253}"/>
            </a:ext>
          </a:extLst>
        </xdr:cNvPr>
        <xdr:cNvSpPr txBox="1"/>
      </xdr:nvSpPr>
      <xdr:spPr>
        <a:xfrm>
          <a:off x="6670255" y="1048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122176</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18E1590E-92A2-453B-859E-AB62F748F17F}"/>
            </a:ext>
          </a:extLst>
        </xdr:cNvPr>
        <xdr:cNvSpPr txBox="1"/>
      </xdr:nvSpPr>
      <xdr:spPr>
        <a:xfrm>
          <a:off x="5872695" y="10515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54</xdr:row>
      <xdr:rowOff>170922</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E458DA30-60BA-4AC0-81BB-C0A368CCF39B}"/>
            </a:ext>
          </a:extLst>
        </xdr:cNvPr>
        <xdr:cNvSpPr txBox="1"/>
      </xdr:nvSpPr>
      <xdr:spPr>
        <a:xfrm>
          <a:off x="8214575" y="922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55</xdr:row>
      <xdr:rowOff>29902</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7F2D90DA-6CE0-40AA-9FDF-8BF277198525}"/>
            </a:ext>
          </a:extLst>
        </xdr:cNvPr>
        <xdr:cNvSpPr txBox="1"/>
      </xdr:nvSpPr>
      <xdr:spPr>
        <a:xfrm>
          <a:off x="7444955" y="9250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55</xdr:row>
      <xdr:rowOff>76126</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17CFAF2E-DF9B-44D6-A576-B755720B25E1}"/>
            </a:ext>
          </a:extLst>
        </xdr:cNvPr>
        <xdr:cNvSpPr txBox="1"/>
      </xdr:nvSpPr>
      <xdr:spPr>
        <a:xfrm>
          <a:off x="6670255" y="929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55</xdr:row>
      <xdr:rowOff>91603</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2B26E152-7C62-43C5-8B0E-757FDDE53964}"/>
            </a:ext>
          </a:extLst>
        </xdr:cNvPr>
        <xdr:cNvSpPr txBox="1"/>
      </xdr:nvSpPr>
      <xdr:spPr>
        <a:xfrm>
          <a:off x="5872695" y="931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F634E9CC-1900-4BF6-814D-A417EF218A0C}"/>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03C7AFA9-3D3B-4E98-A0F8-A73E613113EC}"/>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073A8015-8B39-4AAD-94C1-EE2C0BD7D442}"/>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51B97915-F5A4-4D7F-935E-2F6FC2130A0A}"/>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D3A34205-BAAC-4955-B5A6-74409240D7D9}"/>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94B6E624-9242-4C07-9B4D-71BF8B1A4809}"/>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7B290658-2033-45FF-B179-D227BCAF86C3}"/>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F0B4FF69-C9F4-4CCC-AD82-E087E92D9D9D}"/>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8CABE75C-C2BD-4263-BD1D-47EA561ED06C}"/>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91D4779E-3000-4AD6-A5BB-D4B3124B1B78}"/>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BDADF249-8562-4FAC-8842-347116A1B475}"/>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54886686-3FA6-4C8B-8F27-6CDE02C7204B}"/>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6E8FD1D5-2E1F-44AE-9B27-19F679433871}"/>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607CC0C9-CCCF-4160-9DED-3564D9479FB8}"/>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C6AF1CD1-8B50-485C-9065-4C879483E61D}"/>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5FAF672F-814E-4FC2-B668-8AEA96C6D4AA}"/>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6480E40C-681F-4B65-9860-595293562B0E}"/>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0C3C779D-3955-407B-9656-5835E3B587C1}"/>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108FE316-3E47-41C7-9AF3-CD3D1A5879DA}"/>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93B105A2-9E45-49C0-8293-26E8F88992C6}"/>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44DDCB66-C742-4AF0-9408-1F7D8ADAB3F9}"/>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AA71AA23-9344-48C1-AE5E-4C62D39AFD2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8BD98661-9627-4EC1-B213-7E7550A1CDE9}"/>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7D8D643F-5B61-4237-B544-1806F6A99957}"/>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72E99E18-E484-4BD6-9EE8-732E57A6E4CE}"/>
            </a:ext>
          </a:extLst>
        </xdr:cNvPr>
        <xdr:cNvCxnSpPr/>
      </xdr:nvCxnSpPr>
      <xdr:spPr>
        <a:xfrm flipV="1">
          <a:off x="4086225" y="13115925"/>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5F091E07-F60B-4D85-B1CC-7FA37086475E}"/>
            </a:ext>
          </a:extLst>
        </xdr:cNvPr>
        <xdr:cNvSpPr txBox="1"/>
      </xdr:nvSpPr>
      <xdr:spPr>
        <a:xfrm>
          <a:off x="4124960" y="1451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1F9104DE-6F67-41B0-A496-6C40845A2332}"/>
            </a:ext>
          </a:extLst>
        </xdr:cNvPr>
        <xdr:cNvCxnSpPr/>
      </xdr:nvCxnSpPr>
      <xdr:spPr>
        <a:xfrm>
          <a:off x="4020820" y="145103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30771F5A-2F3C-4ACE-9709-359F6E1D78DC}"/>
            </a:ext>
          </a:extLst>
        </xdr:cNvPr>
        <xdr:cNvSpPr txBox="1"/>
      </xdr:nvSpPr>
      <xdr:spPr>
        <a:xfrm>
          <a:off x="4124960" y="12898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BADA1661-8DC4-4685-B284-F2FDA6273169}"/>
            </a:ext>
          </a:extLst>
        </xdr:cNvPr>
        <xdr:cNvCxnSpPr/>
      </xdr:nvCxnSpPr>
      <xdr:spPr>
        <a:xfrm>
          <a:off x="4020820" y="131159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22877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5EFB03AC-5EB7-4D2E-93CB-42AA91C6FE9E}"/>
            </a:ext>
          </a:extLst>
        </xdr:cNvPr>
        <xdr:cNvSpPr txBox="1"/>
      </xdr:nvSpPr>
      <xdr:spPr>
        <a:xfrm>
          <a:off x="4124960" y="1393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0EDC319F-C032-4468-B105-F9E6445AE6C0}"/>
            </a:ext>
          </a:extLst>
        </xdr:cNvPr>
        <xdr:cNvSpPr/>
      </xdr:nvSpPr>
      <xdr:spPr>
        <a:xfrm>
          <a:off x="403606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4A4F3DB2-A7B5-4410-A314-65496F1D407A}"/>
            </a:ext>
          </a:extLst>
        </xdr:cNvPr>
        <xdr:cNvSpPr/>
      </xdr:nvSpPr>
      <xdr:spPr>
        <a:xfrm>
          <a:off x="3312160" y="138766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F44FA18D-1C5A-4200-91AA-9584E06B52E6}"/>
            </a:ext>
          </a:extLst>
        </xdr:cNvPr>
        <xdr:cNvSpPr/>
      </xdr:nvSpPr>
      <xdr:spPr>
        <a:xfrm>
          <a:off x="2514600" y="13817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a:extLst>
            <a:ext uri="{FF2B5EF4-FFF2-40B4-BE49-F238E27FC236}">
              <a16:creationId xmlns:a16="http://schemas.microsoft.com/office/drawing/2014/main" id="{2EDB6796-6960-482E-9FBD-CE8FBA5EBD5C}"/>
            </a:ext>
          </a:extLst>
        </xdr:cNvPr>
        <xdr:cNvSpPr/>
      </xdr:nvSpPr>
      <xdr:spPr>
        <a:xfrm>
          <a:off x="1739900" y="13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2" name="フローチャート: 判断 301">
          <a:extLst>
            <a:ext uri="{FF2B5EF4-FFF2-40B4-BE49-F238E27FC236}">
              <a16:creationId xmlns:a16="http://schemas.microsoft.com/office/drawing/2014/main" id="{99B1D3A6-0629-43BC-8764-78C97524AE55}"/>
            </a:ext>
          </a:extLst>
        </xdr:cNvPr>
        <xdr:cNvSpPr/>
      </xdr:nvSpPr>
      <xdr:spPr>
        <a:xfrm>
          <a:off x="965200" y="138118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705E3C2-F924-4960-8957-A0B7A3CE1461}"/>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F0E6869F-D5DE-4C83-AE67-F2AE89C128D4}"/>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6D269A62-7F6F-488A-876A-C1359B44A2DC}"/>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F3549075-4604-4BEA-BAF2-7DBD21FE8F7B}"/>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6861FA02-C5FE-4B7E-AFFC-0824686B016A}"/>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31114</xdr:rowOff>
    </xdr:from>
    <xdr:to>
      <xdr:col>24</xdr:col>
      <xdr:colOff>114300</xdr:colOff>
      <xdr:row>82</xdr:row>
      <xdr:rowOff>132714</xdr:rowOff>
    </xdr:to>
    <xdr:sp macro="" textlink="">
      <xdr:nvSpPr>
        <xdr:cNvPr id="308" name="楕円 307">
          <a:extLst>
            <a:ext uri="{FF2B5EF4-FFF2-40B4-BE49-F238E27FC236}">
              <a16:creationId xmlns:a16="http://schemas.microsoft.com/office/drawing/2014/main" id="{9E7F0407-801D-4169-A9A9-6A71247C2EC4}"/>
            </a:ext>
          </a:extLst>
        </xdr:cNvPr>
        <xdr:cNvSpPr/>
      </xdr:nvSpPr>
      <xdr:spPr>
        <a:xfrm>
          <a:off x="4036060" y="1377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53991</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99575D8E-9A9D-4A52-8A63-8A7296DE6731}"/>
            </a:ext>
          </a:extLst>
        </xdr:cNvPr>
        <xdr:cNvSpPr txBox="1"/>
      </xdr:nvSpPr>
      <xdr:spPr>
        <a:xfrm>
          <a:off x="4124960" y="136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128270</xdr:rowOff>
    </xdr:from>
    <xdr:to>
      <xdr:col>20</xdr:col>
      <xdr:colOff>38100</xdr:colOff>
      <xdr:row>83</xdr:row>
      <xdr:rowOff>58420</xdr:rowOff>
    </xdr:to>
    <xdr:sp macro="" textlink="">
      <xdr:nvSpPr>
        <xdr:cNvPr id="310" name="楕円 309">
          <a:extLst>
            <a:ext uri="{FF2B5EF4-FFF2-40B4-BE49-F238E27FC236}">
              <a16:creationId xmlns:a16="http://schemas.microsoft.com/office/drawing/2014/main" id="{83D1E6BD-7231-4C4C-A860-2B2119DAF66B}"/>
            </a:ext>
          </a:extLst>
        </xdr:cNvPr>
        <xdr:cNvSpPr/>
      </xdr:nvSpPr>
      <xdr:spPr>
        <a:xfrm>
          <a:off x="3312160" y="138747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81914</xdr:rowOff>
    </xdr:from>
    <xdr:to>
      <xdr:col>24</xdr:col>
      <xdr:colOff>63500</xdr:colOff>
      <xdr:row>83</xdr:row>
      <xdr:rowOff>7620</xdr:rowOff>
    </xdr:to>
    <xdr:cxnSp macro="">
      <xdr:nvCxnSpPr>
        <xdr:cNvPr id="311" name="直線コネクタ 310">
          <a:extLst>
            <a:ext uri="{FF2B5EF4-FFF2-40B4-BE49-F238E27FC236}">
              <a16:creationId xmlns:a16="http://schemas.microsoft.com/office/drawing/2014/main" id="{70FAA190-A88E-4557-A0C9-289D9E6B1C97}"/>
            </a:ext>
          </a:extLst>
        </xdr:cNvPr>
        <xdr:cNvCxnSpPr/>
      </xdr:nvCxnSpPr>
      <xdr:spPr>
        <a:xfrm flipV="1">
          <a:off x="3355340" y="13828394"/>
          <a:ext cx="731520" cy="9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88264</xdr:rowOff>
    </xdr:from>
    <xdr:to>
      <xdr:col>15</xdr:col>
      <xdr:colOff>101600</xdr:colOff>
      <xdr:row>83</xdr:row>
      <xdr:rowOff>18414</xdr:rowOff>
    </xdr:to>
    <xdr:sp macro="" textlink="">
      <xdr:nvSpPr>
        <xdr:cNvPr id="312" name="楕円 311">
          <a:extLst>
            <a:ext uri="{FF2B5EF4-FFF2-40B4-BE49-F238E27FC236}">
              <a16:creationId xmlns:a16="http://schemas.microsoft.com/office/drawing/2014/main" id="{F1607517-3174-434E-8874-DF27CFABA8DC}"/>
            </a:ext>
          </a:extLst>
        </xdr:cNvPr>
        <xdr:cNvSpPr/>
      </xdr:nvSpPr>
      <xdr:spPr>
        <a:xfrm>
          <a:off x="2514600" y="138347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139064</xdr:rowOff>
    </xdr:from>
    <xdr:to>
      <xdr:col>19</xdr:col>
      <xdr:colOff>177800</xdr:colOff>
      <xdr:row>83</xdr:row>
      <xdr:rowOff>7620</xdr:rowOff>
    </xdr:to>
    <xdr:cxnSp macro="">
      <xdr:nvCxnSpPr>
        <xdr:cNvPr id="313" name="直線コネクタ 312">
          <a:extLst>
            <a:ext uri="{FF2B5EF4-FFF2-40B4-BE49-F238E27FC236}">
              <a16:creationId xmlns:a16="http://schemas.microsoft.com/office/drawing/2014/main" id="{C57DAC93-70EF-4EC3-8D3F-873521F60553}"/>
            </a:ext>
          </a:extLst>
        </xdr:cNvPr>
        <xdr:cNvCxnSpPr/>
      </xdr:nvCxnSpPr>
      <xdr:spPr>
        <a:xfrm>
          <a:off x="2565400" y="13885544"/>
          <a:ext cx="78994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50164</xdr:rowOff>
    </xdr:from>
    <xdr:to>
      <xdr:col>10</xdr:col>
      <xdr:colOff>165100</xdr:colOff>
      <xdr:row>82</xdr:row>
      <xdr:rowOff>151764</xdr:rowOff>
    </xdr:to>
    <xdr:sp macro="" textlink="">
      <xdr:nvSpPr>
        <xdr:cNvPr id="314" name="楕円 313">
          <a:extLst>
            <a:ext uri="{FF2B5EF4-FFF2-40B4-BE49-F238E27FC236}">
              <a16:creationId xmlns:a16="http://schemas.microsoft.com/office/drawing/2014/main" id="{4ADA681C-78FA-4BBE-B892-521A11BEB34B}"/>
            </a:ext>
          </a:extLst>
        </xdr:cNvPr>
        <xdr:cNvSpPr/>
      </xdr:nvSpPr>
      <xdr:spPr>
        <a:xfrm>
          <a:off x="1739900" y="1379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100964</xdr:rowOff>
    </xdr:from>
    <xdr:to>
      <xdr:col>15</xdr:col>
      <xdr:colOff>50800</xdr:colOff>
      <xdr:row>82</xdr:row>
      <xdr:rowOff>139064</xdr:rowOff>
    </xdr:to>
    <xdr:cxnSp macro="">
      <xdr:nvCxnSpPr>
        <xdr:cNvPr id="315" name="直線コネクタ 314">
          <a:extLst>
            <a:ext uri="{FF2B5EF4-FFF2-40B4-BE49-F238E27FC236}">
              <a16:creationId xmlns:a16="http://schemas.microsoft.com/office/drawing/2014/main" id="{3B1761D9-D65C-4323-8F00-BA06F637ED88}"/>
            </a:ext>
          </a:extLst>
        </xdr:cNvPr>
        <xdr:cNvCxnSpPr/>
      </xdr:nvCxnSpPr>
      <xdr:spPr>
        <a:xfrm>
          <a:off x="1790700" y="13847444"/>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12064</xdr:rowOff>
    </xdr:from>
    <xdr:to>
      <xdr:col>6</xdr:col>
      <xdr:colOff>38100</xdr:colOff>
      <xdr:row>82</xdr:row>
      <xdr:rowOff>113664</xdr:rowOff>
    </xdr:to>
    <xdr:sp macro="" textlink="">
      <xdr:nvSpPr>
        <xdr:cNvPr id="316" name="楕円 315">
          <a:extLst>
            <a:ext uri="{FF2B5EF4-FFF2-40B4-BE49-F238E27FC236}">
              <a16:creationId xmlns:a16="http://schemas.microsoft.com/office/drawing/2014/main" id="{865600C5-6694-4B7A-966D-3A053273A428}"/>
            </a:ext>
          </a:extLst>
        </xdr:cNvPr>
        <xdr:cNvSpPr/>
      </xdr:nvSpPr>
      <xdr:spPr>
        <a:xfrm>
          <a:off x="965200" y="137585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62864</xdr:rowOff>
    </xdr:from>
    <xdr:to>
      <xdr:col>10</xdr:col>
      <xdr:colOff>114300</xdr:colOff>
      <xdr:row>82</xdr:row>
      <xdr:rowOff>100964</xdr:rowOff>
    </xdr:to>
    <xdr:cxnSp macro="">
      <xdr:nvCxnSpPr>
        <xdr:cNvPr id="317" name="直線コネクタ 316">
          <a:extLst>
            <a:ext uri="{FF2B5EF4-FFF2-40B4-BE49-F238E27FC236}">
              <a16:creationId xmlns:a16="http://schemas.microsoft.com/office/drawing/2014/main" id="{D303A014-84F3-444D-9833-F6064E586918}"/>
            </a:ext>
          </a:extLst>
        </xdr:cNvPr>
        <xdr:cNvCxnSpPr/>
      </xdr:nvCxnSpPr>
      <xdr:spPr>
        <a:xfrm>
          <a:off x="1008380" y="13809344"/>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51452</xdr:rowOff>
    </xdr:from>
    <xdr:ext cx="405111" cy="259045"/>
    <xdr:sp macro="" textlink="">
      <xdr:nvSpPr>
        <xdr:cNvPr id="318" name="n_1aveValue【公営住宅】&#10;有形固定資産減価償却率">
          <a:extLst>
            <a:ext uri="{FF2B5EF4-FFF2-40B4-BE49-F238E27FC236}">
              <a16:creationId xmlns:a16="http://schemas.microsoft.com/office/drawing/2014/main" id="{6CC8F4CD-FE58-495C-BAE4-2800B72A3E2E}"/>
            </a:ext>
          </a:extLst>
        </xdr:cNvPr>
        <xdr:cNvSpPr txBox="1"/>
      </xdr:nvSpPr>
      <xdr:spPr>
        <a:xfrm>
          <a:off x="3170564" y="1396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19" name="n_2aveValue【公営住宅】&#10;有形固定資産減価償却率">
          <a:extLst>
            <a:ext uri="{FF2B5EF4-FFF2-40B4-BE49-F238E27FC236}">
              <a16:creationId xmlns:a16="http://schemas.microsoft.com/office/drawing/2014/main" id="{CB5BAA9D-DFF9-4E70-B3B7-5ED2D7A2C481}"/>
            </a:ext>
          </a:extLst>
        </xdr:cNvPr>
        <xdr:cNvSpPr txBox="1"/>
      </xdr:nvSpPr>
      <xdr:spPr>
        <a:xfrm>
          <a:off x="2385704" y="1359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20" name="n_3aveValue【公営住宅】&#10;有形固定資産減価償却率">
          <a:extLst>
            <a:ext uri="{FF2B5EF4-FFF2-40B4-BE49-F238E27FC236}">
              <a16:creationId xmlns:a16="http://schemas.microsoft.com/office/drawing/2014/main" id="{621530DB-124C-4B6E-BB8D-05D392FFD59B}"/>
            </a:ext>
          </a:extLst>
        </xdr:cNvPr>
        <xdr:cNvSpPr txBox="1"/>
      </xdr:nvSpPr>
      <xdr:spPr>
        <a:xfrm>
          <a:off x="161100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21" name="n_4aveValue【公営住宅】&#10;有形固定資産減価償却率">
          <a:extLst>
            <a:ext uri="{FF2B5EF4-FFF2-40B4-BE49-F238E27FC236}">
              <a16:creationId xmlns:a16="http://schemas.microsoft.com/office/drawing/2014/main" id="{4FBACFE4-10A8-467D-8014-7403B48EF941}"/>
            </a:ext>
          </a:extLst>
        </xdr:cNvPr>
        <xdr:cNvSpPr txBox="1"/>
      </xdr:nvSpPr>
      <xdr:spPr>
        <a:xfrm>
          <a:off x="836304" y="1390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74947</xdr:rowOff>
    </xdr:from>
    <xdr:ext cx="405111" cy="259045"/>
    <xdr:sp macro="" textlink="">
      <xdr:nvSpPr>
        <xdr:cNvPr id="322" name="n_1mainValue【公営住宅】&#10;有形固定資産減価償却率">
          <a:extLst>
            <a:ext uri="{FF2B5EF4-FFF2-40B4-BE49-F238E27FC236}">
              <a16:creationId xmlns:a16="http://schemas.microsoft.com/office/drawing/2014/main" id="{1778A853-D71F-4675-8C76-B463F69488B5}"/>
            </a:ext>
          </a:extLst>
        </xdr:cNvPr>
        <xdr:cNvSpPr txBox="1"/>
      </xdr:nvSpPr>
      <xdr:spPr>
        <a:xfrm>
          <a:off x="3170564" y="1365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9541</xdr:rowOff>
    </xdr:from>
    <xdr:ext cx="405111" cy="259045"/>
    <xdr:sp macro="" textlink="">
      <xdr:nvSpPr>
        <xdr:cNvPr id="323" name="n_2mainValue【公営住宅】&#10;有形固定資産減価償却率">
          <a:extLst>
            <a:ext uri="{FF2B5EF4-FFF2-40B4-BE49-F238E27FC236}">
              <a16:creationId xmlns:a16="http://schemas.microsoft.com/office/drawing/2014/main" id="{22899C25-3890-4190-928F-57579CE3DAA7}"/>
            </a:ext>
          </a:extLst>
        </xdr:cNvPr>
        <xdr:cNvSpPr txBox="1"/>
      </xdr:nvSpPr>
      <xdr:spPr>
        <a:xfrm>
          <a:off x="2385704" y="13923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142891</xdr:rowOff>
    </xdr:from>
    <xdr:ext cx="405111" cy="259045"/>
    <xdr:sp macro="" textlink="">
      <xdr:nvSpPr>
        <xdr:cNvPr id="324" name="n_3mainValue【公営住宅】&#10;有形固定資産減価償却率">
          <a:extLst>
            <a:ext uri="{FF2B5EF4-FFF2-40B4-BE49-F238E27FC236}">
              <a16:creationId xmlns:a16="http://schemas.microsoft.com/office/drawing/2014/main" id="{6464635E-1ABD-4C90-8BB7-98EEDDB65F8E}"/>
            </a:ext>
          </a:extLst>
        </xdr:cNvPr>
        <xdr:cNvSpPr txBox="1"/>
      </xdr:nvSpPr>
      <xdr:spPr>
        <a:xfrm>
          <a:off x="1611004" y="13889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130191</xdr:rowOff>
    </xdr:from>
    <xdr:ext cx="405111" cy="259045"/>
    <xdr:sp macro="" textlink="">
      <xdr:nvSpPr>
        <xdr:cNvPr id="325" name="n_4mainValue【公営住宅】&#10;有形固定資産減価償却率">
          <a:extLst>
            <a:ext uri="{FF2B5EF4-FFF2-40B4-BE49-F238E27FC236}">
              <a16:creationId xmlns:a16="http://schemas.microsoft.com/office/drawing/2014/main" id="{8A05DDD2-1FDE-49EA-9DF6-BA7A52A961EC}"/>
            </a:ext>
          </a:extLst>
        </xdr:cNvPr>
        <xdr:cNvSpPr txBox="1"/>
      </xdr:nvSpPr>
      <xdr:spPr>
        <a:xfrm>
          <a:off x="836304"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2BAE3E5F-84C4-4382-B385-83E89F46A268}"/>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F497A303-59C3-417C-85F4-FF14765E334F}"/>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9087ABAB-51D9-461E-AA29-E915505F17EF}"/>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7C176EC9-1C5E-4C58-BB77-CD450594C779}"/>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61334205-0E42-4724-B761-95DC5E20BD6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940AE433-B272-4E4C-9917-52AC48883125}"/>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92AB3E10-0CDD-4909-A829-E5691A13A564}"/>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B614D031-D57F-4AE0-8174-8D51484DA7C9}"/>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216EF0A9-2CEA-4A75-814C-DF43CEB53CD8}"/>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6E95845D-568D-4E7E-B921-E1F85CF5F72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151579C8-8A80-4709-8F5E-9859B01FEF82}"/>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BB88FA45-3EDE-4AA1-9E8B-8B7B823212DE}"/>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864A8E57-4CF6-4DC8-9D7B-650BBBC09852}"/>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5D577F38-A98C-4486-9803-0E68DD96DADF}"/>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38C3AB9D-8838-4B8C-8A70-5B362D8A03B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8171E727-2D2A-43FD-A149-253CEE3F38CF}"/>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F0611AC3-05FE-47B4-B867-D5293AF065B4}"/>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CA460763-45FD-4FB8-A1AE-28D0D4D890AE}"/>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A6203EFC-CC91-4CB8-82F5-F54C5C616A41}"/>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E47EF8BC-D968-412A-88F7-93FAB1EBD045}"/>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7CBFEE7-2C0B-4A60-8B72-49F4BB25B628}"/>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E0ADDC93-AC43-46F1-8A12-D735D48F2DE7}"/>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67D41B2E-9BEB-4268-A1F8-97679B5E458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07F78279-01BB-455F-93C4-6C70D250028C}"/>
            </a:ext>
          </a:extLst>
        </xdr:cNvPr>
        <xdr:cNvCxnSpPr/>
      </xdr:nvCxnSpPr>
      <xdr:spPr>
        <a:xfrm flipV="1">
          <a:off x="9219565" y="13032105"/>
          <a:ext cx="0" cy="1466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A2720B24-702E-4A4B-8218-059F9213010B}"/>
            </a:ext>
          </a:extLst>
        </xdr:cNvPr>
        <xdr:cNvSpPr txBox="1"/>
      </xdr:nvSpPr>
      <xdr:spPr>
        <a:xfrm>
          <a:off x="9258300" y="1450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5AEC4C2F-FE02-443E-8B4E-305E76921C4A}"/>
            </a:ext>
          </a:extLst>
        </xdr:cNvPr>
        <xdr:cNvCxnSpPr/>
      </xdr:nvCxnSpPr>
      <xdr:spPr>
        <a:xfrm>
          <a:off x="9154160" y="144985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09F1125A-BF95-4D68-96DD-3248A42DFF9D}"/>
            </a:ext>
          </a:extLst>
        </xdr:cNvPr>
        <xdr:cNvSpPr txBox="1"/>
      </xdr:nvSpPr>
      <xdr:spPr>
        <a:xfrm>
          <a:off x="9258300" y="1281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AF0FB373-0CC2-4360-81CB-8EBACA727F75}"/>
            </a:ext>
          </a:extLst>
        </xdr:cNvPr>
        <xdr:cNvCxnSpPr/>
      </xdr:nvCxnSpPr>
      <xdr:spPr>
        <a:xfrm>
          <a:off x="9154160" y="13032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94887</xdr:rowOff>
    </xdr:from>
    <xdr:ext cx="469744" cy="259045"/>
    <xdr:sp macro="" textlink="">
      <xdr:nvSpPr>
        <xdr:cNvPr id="354" name="【公営住宅】&#10;一人当たり面積平均値テキスト">
          <a:extLst>
            <a:ext uri="{FF2B5EF4-FFF2-40B4-BE49-F238E27FC236}">
              <a16:creationId xmlns:a16="http://schemas.microsoft.com/office/drawing/2014/main" id="{8071FAA9-658B-4EED-B1DB-C8ED8B8D7EDE}"/>
            </a:ext>
          </a:extLst>
        </xdr:cNvPr>
        <xdr:cNvSpPr txBox="1"/>
      </xdr:nvSpPr>
      <xdr:spPr>
        <a:xfrm>
          <a:off x="9258300" y="14176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FFE93E1C-F205-475B-B9A5-A6AB0210F650}"/>
            </a:ext>
          </a:extLst>
        </xdr:cNvPr>
        <xdr:cNvSpPr/>
      </xdr:nvSpPr>
      <xdr:spPr>
        <a:xfrm>
          <a:off x="9192260" y="141982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20D18154-727B-4C67-97CD-18B6BA49F6A4}"/>
            </a:ext>
          </a:extLst>
        </xdr:cNvPr>
        <xdr:cNvSpPr/>
      </xdr:nvSpPr>
      <xdr:spPr>
        <a:xfrm>
          <a:off x="8445500" y="141822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F894BC39-CA90-4609-9D20-2C8E09E84236}"/>
            </a:ext>
          </a:extLst>
        </xdr:cNvPr>
        <xdr:cNvSpPr/>
      </xdr:nvSpPr>
      <xdr:spPr>
        <a:xfrm>
          <a:off x="7670800" y="141837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a:extLst>
            <a:ext uri="{FF2B5EF4-FFF2-40B4-BE49-F238E27FC236}">
              <a16:creationId xmlns:a16="http://schemas.microsoft.com/office/drawing/2014/main" id="{8B2BD32D-A76F-4FCB-8A1E-E4AB2167EFFD}"/>
            </a:ext>
          </a:extLst>
        </xdr:cNvPr>
        <xdr:cNvSpPr/>
      </xdr:nvSpPr>
      <xdr:spPr>
        <a:xfrm>
          <a:off x="6873240" y="141940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59" name="フローチャート: 判断 358">
          <a:extLst>
            <a:ext uri="{FF2B5EF4-FFF2-40B4-BE49-F238E27FC236}">
              <a16:creationId xmlns:a16="http://schemas.microsoft.com/office/drawing/2014/main" id="{251FA17F-49B6-4DB4-B533-87A45A30C65A}"/>
            </a:ext>
          </a:extLst>
        </xdr:cNvPr>
        <xdr:cNvSpPr/>
      </xdr:nvSpPr>
      <xdr:spPr>
        <a:xfrm>
          <a:off x="6098540" y="141985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8380D79-D554-44E0-9F26-9E6A448FAF62}"/>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A8AD19F3-C438-4714-8041-BC6466B43741}"/>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3395F0F5-5371-46CB-B40A-1BC9F9212D2D}"/>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477C190E-C97E-48A8-AC9A-637119F8411F}"/>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6AD148A-5128-461E-9923-58C2BB34972C}"/>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142367</xdr:rowOff>
    </xdr:from>
    <xdr:to>
      <xdr:col>55</xdr:col>
      <xdr:colOff>50800</xdr:colOff>
      <xdr:row>84</xdr:row>
      <xdr:rowOff>72517</xdr:rowOff>
    </xdr:to>
    <xdr:sp macro="" textlink="">
      <xdr:nvSpPr>
        <xdr:cNvPr id="365" name="楕円 364">
          <a:extLst>
            <a:ext uri="{FF2B5EF4-FFF2-40B4-BE49-F238E27FC236}">
              <a16:creationId xmlns:a16="http://schemas.microsoft.com/office/drawing/2014/main" id="{EB413510-D810-4CF3-87C9-332F4334BC2C}"/>
            </a:ext>
          </a:extLst>
        </xdr:cNvPr>
        <xdr:cNvSpPr/>
      </xdr:nvSpPr>
      <xdr:spPr>
        <a:xfrm>
          <a:off x="9192260" y="140564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165244</xdr:rowOff>
    </xdr:from>
    <xdr:ext cx="469744" cy="259045"/>
    <xdr:sp macro="" textlink="">
      <xdr:nvSpPr>
        <xdr:cNvPr id="366" name="【公営住宅】&#10;一人当たり面積該当値テキスト">
          <a:extLst>
            <a:ext uri="{FF2B5EF4-FFF2-40B4-BE49-F238E27FC236}">
              <a16:creationId xmlns:a16="http://schemas.microsoft.com/office/drawing/2014/main" id="{A38B6938-34B3-4D2B-85EF-E34FD6E0BDBA}"/>
            </a:ext>
          </a:extLst>
        </xdr:cNvPr>
        <xdr:cNvSpPr txBox="1"/>
      </xdr:nvSpPr>
      <xdr:spPr>
        <a:xfrm>
          <a:off x="9258300" y="1391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150749</xdr:rowOff>
    </xdr:from>
    <xdr:to>
      <xdr:col>50</xdr:col>
      <xdr:colOff>165100</xdr:colOff>
      <xdr:row>84</xdr:row>
      <xdr:rowOff>80899</xdr:rowOff>
    </xdr:to>
    <xdr:sp macro="" textlink="">
      <xdr:nvSpPr>
        <xdr:cNvPr id="367" name="楕円 366">
          <a:extLst>
            <a:ext uri="{FF2B5EF4-FFF2-40B4-BE49-F238E27FC236}">
              <a16:creationId xmlns:a16="http://schemas.microsoft.com/office/drawing/2014/main" id="{1FE25D7E-2281-48F2-B439-E4528824953E}"/>
            </a:ext>
          </a:extLst>
        </xdr:cNvPr>
        <xdr:cNvSpPr/>
      </xdr:nvSpPr>
      <xdr:spPr>
        <a:xfrm>
          <a:off x="8445500" y="140648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21717</xdr:rowOff>
    </xdr:from>
    <xdr:to>
      <xdr:col>55</xdr:col>
      <xdr:colOff>0</xdr:colOff>
      <xdr:row>84</xdr:row>
      <xdr:rowOff>30099</xdr:rowOff>
    </xdr:to>
    <xdr:cxnSp macro="">
      <xdr:nvCxnSpPr>
        <xdr:cNvPr id="368" name="直線コネクタ 367">
          <a:extLst>
            <a:ext uri="{FF2B5EF4-FFF2-40B4-BE49-F238E27FC236}">
              <a16:creationId xmlns:a16="http://schemas.microsoft.com/office/drawing/2014/main" id="{7B323563-2CE8-430B-9D8C-88765D4630F3}"/>
            </a:ext>
          </a:extLst>
        </xdr:cNvPr>
        <xdr:cNvCxnSpPr/>
      </xdr:nvCxnSpPr>
      <xdr:spPr>
        <a:xfrm flipV="1">
          <a:off x="8496300" y="14103477"/>
          <a:ext cx="7239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159893</xdr:rowOff>
    </xdr:from>
    <xdr:to>
      <xdr:col>46</xdr:col>
      <xdr:colOff>38100</xdr:colOff>
      <xdr:row>84</xdr:row>
      <xdr:rowOff>90043</xdr:rowOff>
    </xdr:to>
    <xdr:sp macro="" textlink="">
      <xdr:nvSpPr>
        <xdr:cNvPr id="369" name="楕円 368">
          <a:extLst>
            <a:ext uri="{FF2B5EF4-FFF2-40B4-BE49-F238E27FC236}">
              <a16:creationId xmlns:a16="http://schemas.microsoft.com/office/drawing/2014/main" id="{90C62062-9A22-4D29-9CB2-33C0AFD3F3E4}"/>
            </a:ext>
          </a:extLst>
        </xdr:cNvPr>
        <xdr:cNvSpPr/>
      </xdr:nvSpPr>
      <xdr:spPr>
        <a:xfrm>
          <a:off x="7670800" y="140740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30099</xdr:rowOff>
    </xdr:from>
    <xdr:to>
      <xdr:col>50</xdr:col>
      <xdr:colOff>114300</xdr:colOff>
      <xdr:row>84</xdr:row>
      <xdr:rowOff>39243</xdr:rowOff>
    </xdr:to>
    <xdr:cxnSp macro="">
      <xdr:nvCxnSpPr>
        <xdr:cNvPr id="370" name="直線コネクタ 369">
          <a:extLst>
            <a:ext uri="{FF2B5EF4-FFF2-40B4-BE49-F238E27FC236}">
              <a16:creationId xmlns:a16="http://schemas.microsoft.com/office/drawing/2014/main" id="{079254EE-FD85-409C-9F5C-C08102E753E1}"/>
            </a:ext>
          </a:extLst>
        </xdr:cNvPr>
        <xdr:cNvCxnSpPr/>
      </xdr:nvCxnSpPr>
      <xdr:spPr>
        <a:xfrm flipV="1">
          <a:off x="7713980" y="14111859"/>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167512</xdr:rowOff>
    </xdr:from>
    <xdr:to>
      <xdr:col>41</xdr:col>
      <xdr:colOff>101600</xdr:colOff>
      <xdr:row>84</xdr:row>
      <xdr:rowOff>97662</xdr:rowOff>
    </xdr:to>
    <xdr:sp macro="" textlink="">
      <xdr:nvSpPr>
        <xdr:cNvPr id="371" name="楕円 370">
          <a:extLst>
            <a:ext uri="{FF2B5EF4-FFF2-40B4-BE49-F238E27FC236}">
              <a16:creationId xmlns:a16="http://schemas.microsoft.com/office/drawing/2014/main" id="{F5C6D1F0-23EA-436F-B9A5-201A13FB5646}"/>
            </a:ext>
          </a:extLst>
        </xdr:cNvPr>
        <xdr:cNvSpPr/>
      </xdr:nvSpPr>
      <xdr:spPr>
        <a:xfrm>
          <a:off x="6873240" y="140816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39243</xdr:rowOff>
    </xdr:from>
    <xdr:to>
      <xdr:col>45</xdr:col>
      <xdr:colOff>177800</xdr:colOff>
      <xdr:row>84</xdr:row>
      <xdr:rowOff>46862</xdr:rowOff>
    </xdr:to>
    <xdr:cxnSp macro="">
      <xdr:nvCxnSpPr>
        <xdr:cNvPr id="372" name="直線コネクタ 371">
          <a:extLst>
            <a:ext uri="{FF2B5EF4-FFF2-40B4-BE49-F238E27FC236}">
              <a16:creationId xmlns:a16="http://schemas.microsoft.com/office/drawing/2014/main" id="{55E0BC75-8CF4-4CE1-B302-11B505E961D7}"/>
            </a:ext>
          </a:extLst>
        </xdr:cNvPr>
        <xdr:cNvCxnSpPr/>
      </xdr:nvCxnSpPr>
      <xdr:spPr>
        <a:xfrm flipV="1">
          <a:off x="6924040" y="14121003"/>
          <a:ext cx="78994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1778</xdr:rowOff>
    </xdr:from>
    <xdr:to>
      <xdr:col>36</xdr:col>
      <xdr:colOff>165100</xdr:colOff>
      <xdr:row>84</xdr:row>
      <xdr:rowOff>103378</xdr:rowOff>
    </xdr:to>
    <xdr:sp macro="" textlink="">
      <xdr:nvSpPr>
        <xdr:cNvPr id="373" name="楕円 372">
          <a:extLst>
            <a:ext uri="{FF2B5EF4-FFF2-40B4-BE49-F238E27FC236}">
              <a16:creationId xmlns:a16="http://schemas.microsoft.com/office/drawing/2014/main" id="{28240669-39B3-4E3D-BFCE-6EB018F770D6}"/>
            </a:ext>
          </a:extLst>
        </xdr:cNvPr>
        <xdr:cNvSpPr/>
      </xdr:nvSpPr>
      <xdr:spPr>
        <a:xfrm>
          <a:off x="6098540" y="1408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46862</xdr:rowOff>
    </xdr:from>
    <xdr:to>
      <xdr:col>41</xdr:col>
      <xdr:colOff>50800</xdr:colOff>
      <xdr:row>84</xdr:row>
      <xdr:rowOff>52578</xdr:rowOff>
    </xdr:to>
    <xdr:cxnSp macro="">
      <xdr:nvCxnSpPr>
        <xdr:cNvPr id="374" name="直線コネクタ 373">
          <a:extLst>
            <a:ext uri="{FF2B5EF4-FFF2-40B4-BE49-F238E27FC236}">
              <a16:creationId xmlns:a16="http://schemas.microsoft.com/office/drawing/2014/main" id="{283FE7C3-8D1E-4195-8986-D2F6860B08A5}"/>
            </a:ext>
          </a:extLst>
        </xdr:cNvPr>
        <xdr:cNvCxnSpPr/>
      </xdr:nvCxnSpPr>
      <xdr:spPr>
        <a:xfrm flipV="1">
          <a:off x="6149340" y="14128622"/>
          <a:ext cx="7747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21734</xdr:rowOff>
    </xdr:from>
    <xdr:ext cx="469744" cy="259045"/>
    <xdr:sp macro="" textlink="">
      <xdr:nvSpPr>
        <xdr:cNvPr id="375" name="n_1aveValue【公営住宅】&#10;一人当たり面積">
          <a:extLst>
            <a:ext uri="{FF2B5EF4-FFF2-40B4-BE49-F238E27FC236}">
              <a16:creationId xmlns:a16="http://schemas.microsoft.com/office/drawing/2014/main" id="{D85D60CC-A885-48A9-92E8-528EAB272E88}"/>
            </a:ext>
          </a:extLst>
        </xdr:cNvPr>
        <xdr:cNvSpPr txBox="1"/>
      </xdr:nvSpPr>
      <xdr:spPr>
        <a:xfrm>
          <a:off x="8271587" y="1427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23258</xdr:rowOff>
    </xdr:from>
    <xdr:ext cx="469744" cy="259045"/>
    <xdr:sp macro="" textlink="">
      <xdr:nvSpPr>
        <xdr:cNvPr id="376" name="n_2aveValue【公営住宅】&#10;一人当たり面積">
          <a:extLst>
            <a:ext uri="{FF2B5EF4-FFF2-40B4-BE49-F238E27FC236}">
              <a16:creationId xmlns:a16="http://schemas.microsoft.com/office/drawing/2014/main" id="{12FA730E-3BE9-4FCD-AAD0-0E491C89E0BD}"/>
            </a:ext>
          </a:extLst>
        </xdr:cNvPr>
        <xdr:cNvSpPr txBox="1"/>
      </xdr:nvSpPr>
      <xdr:spPr>
        <a:xfrm>
          <a:off x="7509587" y="1427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33545</xdr:rowOff>
    </xdr:from>
    <xdr:ext cx="469744" cy="259045"/>
    <xdr:sp macro="" textlink="">
      <xdr:nvSpPr>
        <xdr:cNvPr id="377" name="n_3aveValue【公営住宅】&#10;一人当たり面積">
          <a:extLst>
            <a:ext uri="{FF2B5EF4-FFF2-40B4-BE49-F238E27FC236}">
              <a16:creationId xmlns:a16="http://schemas.microsoft.com/office/drawing/2014/main" id="{54926777-EC5F-4B22-8B1C-BF9AD54BE7D4}"/>
            </a:ext>
          </a:extLst>
        </xdr:cNvPr>
        <xdr:cNvSpPr txBox="1"/>
      </xdr:nvSpPr>
      <xdr:spPr>
        <a:xfrm>
          <a:off x="6712027" y="1428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38116</xdr:rowOff>
    </xdr:from>
    <xdr:ext cx="469744" cy="259045"/>
    <xdr:sp macro="" textlink="">
      <xdr:nvSpPr>
        <xdr:cNvPr id="378" name="n_4aveValue【公営住宅】&#10;一人当たり面積">
          <a:extLst>
            <a:ext uri="{FF2B5EF4-FFF2-40B4-BE49-F238E27FC236}">
              <a16:creationId xmlns:a16="http://schemas.microsoft.com/office/drawing/2014/main" id="{74DB2C3E-D8CA-4050-A60A-2411A1B3B183}"/>
            </a:ext>
          </a:extLst>
        </xdr:cNvPr>
        <xdr:cNvSpPr txBox="1"/>
      </xdr:nvSpPr>
      <xdr:spPr>
        <a:xfrm>
          <a:off x="5937327" y="1428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97426</xdr:rowOff>
    </xdr:from>
    <xdr:ext cx="469744" cy="259045"/>
    <xdr:sp macro="" textlink="">
      <xdr:nvSpPr>
        <xdr:cNvPr id="379" name="n_1mainValue【公営住宅】&#10;一人当たり面積">
          <a:extLst>
            <a:ext uri="{FF2B5EF4-FFF2-40B4-BE49-F238E27FC236}">
              <a16:creationId xmlns:a16="http://schemas.microsoft.com/office/drawing/2014/main" id="{D4D41C3B-346D-4202-800B-3FF54066F241}"/>
            </a:ext>
          </a:extLst>
        </xdr:cNvPr>
        <xdr:cNvSpPr txBox="1"/>
      </xdr:nvSpPr>
      <xdr:spPr>
        <a:xfrm>
          <a:off x="8271587" y="1384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106570</xdr:rowOff>
    </xdr:from>
    <xdr:ext cx="469744" cy="259045"/>
    <xdr:sp macro="" textlink="">
      <xdr:nvSpPr>
        <xdr:cNvPr id="380" name="n_2mainValue【公営住宅】&#10;一人当たり面積">
          <a:extLst>
            <a:ext uri="{FF2B5EF4-FFF2-40B4-BE49-F238E27FC236}">
              <a16:creationId xmlns:a16="http://schemas.microsoft.com/office/drawing/2014/main" id="{C335108A-B8F8-43A7-8AD2-B1B9E88003C2}"/>
            </a:ext>
          </a:extLst>
        </xdr:cNvPr>
        <xdr:cNvSpPr txBox="1"/>
      </xdr:nvSpPr>
      <xdr:spPr>
        <a:xfrm>
          <a:off x="7509587" y="1385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114189</xdr:rowOff>
    </xdr:from>
    <xdr:ext cx="469744" cy="259045"/>
    <xdr:sp macro="" textlink="">
      <xdr:nvSpPr>
        <xdr:cNvPr id="381" name="n_3mainValue【公営住宅】&#10;一人当たり面積">
          <a:extLst>
            <a:ext uri="{FF2B5EF4-FFF2-40B4-BE49-F238E27FC236}">
              <a16:creationId xmlns:a16="http://schemas.microsoft.com/office/drawing/2014/main" id="{2E42B2BA-821B-4F1C-BB75-F8DA9A0DE469}"/>
            </a:ext>
          </a:extLst>
        </xdr:cNvPr>
        <xdr:cNvSpPr txBox="1"/>
      </xdr:nvSpPr>
      <xdr:spPr>
        <a:xfrm>
          <a:off x="6712027" y="1386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119905</xdr:rowOff>
    </xdr:from>
    <xdr:ext cx="469744" cy="259045"/>
    <xdr:sp macro="" textlink="">
      <xdr:nvSpPr>
        <xdr:cNvPr id="382" name="n_4mainValue【公営住宅】&#10;一人当たり面積">
          <a:extLst>
            <a:ext uri="{FF2B5EF4-FFF2-40B4-BE49-F238E27FC236}">
              <a16:creationId xmlns:a16="http://schemas.microsoft.com/office/drawing/2014/main" id="{EF899300-45C1-41ED-B99E-B43A6F1346A6}"/>
            </a:ext>
          </a:extLst>
        </xdr:cNvPr>
        <xdr:cNvSpPr txBox="1"/>
      </xdr:nvSpPr>
      <xdr:spPr>
        <a:xfrm>
          <a:off x="5937327" y="1386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E4C7EEFF-0AEA-4700-81DB-E953CCB6C4B1}"/>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75DB8E64-298F-4F2F-8DA3-5C05637DB73F}"/>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B8ABB6AC-3A8B-4CDE-81B7-606C287C9CD2}"/>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D33312DD-69EC-48E3-AF0D-67B0D7B4D4BB}"/>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E6D6ABD9-7B36-4666-993D-BD10A89CAB42}"/>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57A6BCFC-A0DC-48DA-B70E-C1F4413DC25C}"/>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965385BE-B6B9-47AD-855D-C8F16E69C07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7C097C14-52DC-4E04-998F-2F4080EE5EDA}"/>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3E2B4C39-7642-44FA-AAD2-D14E97F2433C}"/>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9E0469FE-C966-4B72-9A4A-E0EA0C67210E}"/>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FB0CD98B-8BD9-430C-9C4C-03D11841CBEB}"/>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97931A8D-59F5-447A-ABB2-9C6D9279C48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4CC1971A-5096-4455-A821-C5585119479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E9323C25-48D6-4AFE-8369-881714586575}"/>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EFB9FE2C-3127-4991-9233-A09A3727E512}"/>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36812F2E-7B6F-4F6C-83F7-EA48B6F2BD34}"/>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6584F03A-B8F2-4706-9994-0724B69AA47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25FE783B-CADA-4723-98F6-62251324F05B}"/>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33CF0B27-B992-458C-9C2A-915F8A96AE7E}"/>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BAA129E2-6470-47B2-8B6E-B56C92E77261}"/>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A916CA64-C586-4A36-9487-3D99D2B39CDA}"/>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A1B95B11-E56B-4FB1-BDBF-46CF572C08DE}"/>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05737AE7-7EEA-4FB7-8B3C-F53FDC9F668D}"/>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A90C682B-8FE6-478D-9ABB-132B625BCE0E}"/>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B42330E9-4B99-40E3-8C0B-71B77AE14FFD}"/>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09554378-96F1-4A48-A838-A26BB0937291}"/>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375F9AAC-D10E-49C2-BF0D-4D1F2FA7F97D}"/>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F2732045-4618-4AC1-841A-D9EA99C7BBB4}"/>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A6BD072F-6109-47A2-AEB6-8472ED37D213}"/>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00705781-A476-4753-B19C-0947CDEDE0BA}"/>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D9E0F5B3-E4A0-42FC-84E7-3BF12EE968C5}"/>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0E9E7089-276E-4733-8846-EC7CB483F89C}"/>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410F20E4-4C91-4CC1-A435-822A5C3DE0DF}"/>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9485D7E6-23EB-486A-BA63-BF8335FF00FA}"/>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DD85046E-319C-4F89-8E13-0D36F9266FFA}"/>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DD3A8044-5C91-45CB-A612-CF07AC08EF63}"/>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092E2922-D0B5-4237-901E-D8524D217737}"/>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137EBAF3-6327-4131-BA8F-D9BF7E3ED3AB}"/>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793036C6-37EF-4B30-A2AE-B633AF6794AB}"/>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05D8BE16-DB9E-463F-942D-234D31333931}"/>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D9C78785-C071-4756-A7DC-E86D58BAD558}"/>
            </a:ext>
          </a:extLst>
        </xdr:cNvPr>
        <xdr:cNvCxnSpPr/>
      </xdr:nvCxnSpPr>
      <xdr:spPr>
        <a:xfrm flipV="1">
          <a:off x="14375764" y="55854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8D570CE6-5347-4186-95E1-C71DD769A064}"/>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7B80B4ED-2736-45D6-A1AA-6384D4CA0AA6}"/>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E7864D27-BC87-4F18-8525-D725A55E8D7A}"/>
            </a:ext>
          </a:extLst>
        </xdr:cNvPr>
        <xdr:cNvSpPr txBox="1"/>
      </xdr:nvSpPr>
      <xdr:spPr>
        <a:xfrm>
          <a:off x="14414500" y="536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27" name="直線コネクタ 426">
          <a:extLst>
            <a:ext uri="{FF2B5EF4-FFF2-40B4-BE49-F238E27FC236}">
              <a16:creationId xmlns:a16="http://schemas.microsoft.com/office/drawing/2014/main" id="{9ECEAA58-A7BC-4F78-8635-C337409F967B}"/>
            </a:ext>
          </a:extLst>
        </xdr:cNvPr>
        <xdr:cNvCxnSpPr/>
      </xdr:nvCxnSpPr>
      <xdr:spPr>
        <a:xfrm>
          <a:off x="14287500" y="55854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10177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FAFA562E-2745-4B2D-B287-72F8F7C0F7EA}"/>
            </a:ext>
          </a:extLst>
        </xdr:cNvPr>
        <xdr:cNvSpPr txBox="1"/>
      </xdr:nvSpPr>
      <xdr:spPr>
        <a:xfrm>
          <a:off x="14414500" y="6045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29" name="フローチャート: 判断 428">
          <a:extLst>
            <a:ext uri="{FF2B5EF4-FFF2-40B4-BE49-F238E27FC236}">
              <a16:creationId xmlns:a16="http://schemas.microsoft.com/office/drawing/2014/main" id="{DD2C00D9-C7B6-4320-A83A-BDE456866697}"/>
            </a:ext>
          </a:extLst>
        </xdr:cNvPr>
        <xdr:cNvSpPr/>
      </xdr:nvSpPr>
      <xdr:spPr>
        <a:xfrm>
          <a:off x="14325600" y="61937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430" name="フローチャート: 判断 429">
          <a:extLst>
            <a:ext uri="{FF2B5EF4-FFF2-40B4-BE49-F238E27FC236}">
              <a16:creationId xmlns:a16="http://schemas.microsoft.com/office/drawing/2014/main" id="{C2196B1B-22FF-41F0-97A8-7A080EC1E12F}"/>
            </a:ext>
          </a:extLst>
        </xdr:cNvPr>
        <xdr:cNvSpPr/>
      </xdr:nvSpPr>
      <xdr:spPr>
        <a:xfrm>
          <a:off x="13578840" y="6188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31" name="フローチャート: 判断 430">
          <a:extLst>
            <a:ext uri="{FF2B5EF4-FFF2-40B4-BE49-F238E27FC236}">
              <a16:creationId xmlns:a16="http://schemas.microsoft.com/office/drawing/2014/main" id="{3EE90272-1A3F-4417-AFCF-7165EA906619}"/>
            </a:ext>
          </a:extLst>
        </xdr:cNvPr>
        <xdr:cNvSpPr/>
      </xdr:nvSpPr>
      <xdr:spPr>
        <a:xfrm>
          <a:off x="12804140" y="61575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432" name="フローチャート: 判断 431">
          <a:extLst>
            <a:ext uri="{FF2B5EF4-FFF2-40B4-BE49-F238E27FC236}">
              <a16:creationId xmlns:a16="http://schemas.microsoft.com/office/drawing/2014/main" id="{264E23D3-03F2-4B63-97F1-1E43A788EEB5}"/>
            </a:ext>
          </a:extLst>
        </xdr:cNvPr>
        <xdr:cNvSpPr/>
      </xdr:nvSpPr>
      <xdr:spPr>
        <a:xfrm>
          <a:off x="12029440" y="61499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433" name="フローチャート: 判断 432">
          <a:extLst>
            <a:ext uri="{FF2B5EF4-FFF2-40B4-BE49-F238E27FC236}">
              <a16:creationId xmlns:a16="http://schemas.microsoft.com/office/drawing/2014/main" id="{CD420E4D-B02C-421B-9F75-F32981432029}"/>
            </a:ext>
          </a:extLst>
        </xdr:cNvPr>
        <xdr:cNvSpPr/>
      </xdr:nvSpPr>
      <xdr:spPr>
        <a:xfrm>
          <a:off x="11231880" y="6136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3BD73C87-9700-4231-BFB0-D7D3C357E841}"/>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99BCC766-0758-4324-AD61-01E9CC33B629}"/>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FCFCC6D-5F08-46EA-A5DE-A2AE68401472}"/>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1456B3C2-C902-4AE4-9FAB-33467160D67F}"/>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5DA87432-734A-47C4-9313-C73A36500B73}"/>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97790</xdr:rowOff>
    </xdr:from>
    <xdr:to>
      <xdr:col>85</xdr:col>
      <xdr:colOff>177800</xdr:colOff>
      <xdr:row>41</xdr:row>
      <xdr:rowOff>27940</xdr:rowOff>
    </xdr:to>
    <xdr:sp macro="" textlink="">
      <xdr:nvSpPr>
        <xdr:cNvPr id="439" name="楕円 438">
          <a:extLst>
            <a:ext uri="{FF2B5EF4-FFF2-40B4-BE49-F238E27FC236}">
              <a16:creationId xmlns:a16="http://schemas.microsoft.com/office/drawing/2014/main" id="{CFF801EC-3DE7-4C59-8E66-29E1EB1ADA6E}"/>
            </a:ext>
          </a:extLst>
        </xdr:cNvPr>
        <xdr:cNvSpPr/>
      </xdr:nvSpPr>
      <xdr:spPr>
        <a:xfrm>
          <a:off x="14325600" y="68033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76217</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6CB541D3-216C-454A-8BFA-207EBFB91EFD}"/>
            </a:ext>
          </a:extLst>
        </xdr:cNvPr>
        <xdr:cNvSpPr txBox="1"/>
      </xdr:nvSpPr>
      <xdr:spPr>
        <a:xfrm>
          <a:off x="14414500"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80645</xdr:rowOff>
    </xdr:from>
    <xdr:to>
      <xdr:col>81</xdr:col>
      <xdr:colOff>101600</xdr:colOff>
      <xdr:row>41</xdr:row>
      <xdr:rowOff>10795</xdr:rowOff>
    </xdr:to>
    <xdr:sp macro="" textlink="">
      <xdr:nvSpPr>
        <xdr:cNvPr id="441" name="楕円 440">
          <a:extLst>
            <a:ext uri="{FF2B5EF4-FFF2-40B4-BE49-F238E27FC236}">
              <a16:creationId xmlns:a16="http://schemas.microsoft.com/office/drawing/2014/main" id="{32FAE2BC-37ED-4AD8-B2AF-3B234F9DC65A}"/>
            </a:ext>
          </a:extLst>
        </xdr:cNvPr>
        <xdr:cNvSpPr/>
      </xdr:nvSpPr>
      <xdr:spPr>
        <a:xfrm>
          <a:off x="13578840" y="6786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131445</xdr:rowOff>
    </xdr:from>
    <xdr:to>
      <xdr:col>85</xdr:col>
      <xdr:colOff>127000</xdr:colOff>
      <xdr:row>40</xdr:row>
      <xdr:rowOff>148590</xdr:rowOff>
    </xdr:to>
    <xdr:cxnSp macro="">
      <xdr:nvCxnSpPr>
        <xdr:cNvPr id="442" name="直線コネクタ 441">
          <a:extLst>
            <a:ext uri="{FF2B5EF4-FFF2-40B4-BE49-F238E27FC236}">
              <a16:creationId xmlns:a16="http://schemas.microsoft.com/office/drawing/2014/main" id="{FD9A01C7-79F7-4123-B5AB-4B3D02D0238B}"/>
            </a:ext>
          </a:extLst>
        </xdr:cNvPr>
        <xdr:cNvCxnSpPr/>
      </xdr:nvCxnSpPr>
      <xdr:spPr>
        <a:xfrm>
          <a:off x="13629640" y="6837045"/>
          <a:ext cx="74676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55880</xdr:rowOff>
    </xdr:from>
    <xdr:to>
      <xdr:col>76</xdr:col>
      <xdr:colOff>165100</xdr:colOff>
      <xdr:row>40</xdr:row>
      <xdr:rowOff>157480</xdr:rowOff>
    </xdr:to>
    <xdr:sp macro="" textlink="">
      <xdr:nvSpPr>
        <xdr:cNvPr id="443" name="楕円 442">
          <a:extLst>
            <a:ext uri="{FF2B5EF4-FFF2-40B4-BE49-F238E27FC236}">
              <a16:creationId xmlns:a16="http://schemas.microsoft.com/office/drawing/2014/main" id="{104C7415-17F0-4AEE-AECD-282A7FF586B9}"/>
            </a:ext>
          </a:extLst>
        </xdr:cNvPr>
        <xdr:cNvSpPr/>
      </xdr:nvSpPr>
      <xdr:spPr>
        <a:xfrm>
          <a:off x="1280414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106680</xdr:rowOff>
    </xdr:from>
    <xdr:to>
      <xdr:col>81</xdr:col>
      <xdr:colOff>50800</xdr:colOff>
      <xdr:row>40</xdr:row>
      <xdr:rowOff>131445</xdr:rowOff>
    </xdr:to>
    <xdr:cxnSp macro="">
      <xdr:nvCxnSpPr>
        <xdr:cNvPr id="444" name="直線コネクタ 443">
          <a:extLst>
            <a:ext uri="{FF2B5EF4-FFF2-40B4-BE49-F238E27FC236}">
              <a16:creationId xmlns:a16="http://schemas.microsoft.com/office/drawing/2014/main" id="{9A3DD921-C62D-4AFB-B79C-F537E6DBE978}"/>
            </a:ext>
          </a:extLst>
        </xdr:cNvPr>
        <xdr:cNvCxnSpPr/>
      </xdr:nvCxnSpPr>
      <xdr:spPr>
        <a:xfrm>
          <a:off x="12854940" y="6812280"/>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25400</xdr:rowOff>
    </xdr:from>
    <xdr:to>
      <xdr:col>72</xdr:col>
      <xdr:colOff>38100</xdr:colOff>
      <xdr:row>40</xdr:row>
      <xdr:rowOff>127000</xdr:rowOff>
    </xdr:to>
    <xdr:sp macro="" textlink="">
      <xdr:nvSpPr>
        <xdr:cNvPr id="445" name="楕円 444">
          <a:extLst>
            <a:ext uri="{FF2B5EF4-FFF2-40B4-BE49-F238E27FC236}">
              <a16:creationId xmlns:a16="http://schemas.microsoft.com/office/drawing/2014/main" id="{D704F5E9-9D08-4E77-82E7-5EE0300CC78A}"/>
            </a:ext>
          </a:extLst>
        </xdr:cNvPr>
        <xdr:cNvSpPr/>
      </xdr:nvSpPr>
      <xdr:spPr>
        <a:xfrm>
          <a:off x="12029440" y="67310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76200</xdr:rowOff>
    </xdr:from>
    <xdr:to>
      <xdr:col>76</xdr:col>
      <xdr:colOff>114300</xdr:colOff>
      <xdr:row>40</xdr:row>
      <xdr:rowOff>106680</xdr:rowOff>
    </xdr:to>
    <xdr:cxnSp macro="">
      <xdr:nvCxnSpPr>
        <xdr:cNvPr id="446" name="直線コネクタ 445">
          <a:extLst>
            <a:ext uri="{FF2B5EF4-FFF2-40B4-BE49-F238E27FC236}">
              <a16:creationId xmlns:a16="http://schemas.microsoft.com/office/drawing/2014/main" id="{13AE2B8E-23DE-4D94-9FE6-94B52BA31513}"/>
            </a:ext>
          </a:extLst>
        </xdr:cNvPr>
        <xdr:cNvCxnSpPr/>
      </xdr:nvCxnSpPr>
      <xdr:spPr>
        <a:xfrm>
          <a:off x="12072620" y="6781800"/>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162560</xdr:rowOff>
    </xdr:from>
    <xdr:to>
      <xdr:col>67</xdr:col>
      <xdr:colOff>101600</xdr:colOff>
      <xdr:row>40</xdr:row>
      <xdr:rowOff>92710</xdr:rowOff>
    </xdr:to>
    <xdr:sp macro="" textlink="">
      <xdr:nvSpPr>
        <xdr:cNvPr id="447" name="楕円 446">
          <a:extLst>
            <a:ext uri="{FF2B5EF4-FFF2-40B4-BE49-F238E27FC236}">
              <a16:creationId xmlns:a16="http://schemas.microsoft.com/office/drawing/2014/main" id="{A8016711-C776-4AD2-AC9E-9F213492E6DD}"/>
            </a:ext>
          </a:extLst>
        </xdr:cNvPr>
        <xdr:cNvSpPr/>
      </xdr:nvSpPr>
      <xdr:spPr>
        <a:xfrm>
          <a:off x="11231880" y="6700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41910</xdr:rowOff>
    </xdr:from>
    <xdr:to>
      <xdr:col>71</xdr:col>
      <xdr:colOff>177800</xdr:colOff>
      <xdr:row>40</xdr:row>
      <xdr:rowOff>76200</xdr:rowOff>
    </xdr:to>
    <xdr:cxnSp macro="">
      <xdr:nvCxnSpPr>
        <xdr:cNvPr id="448" name="直線コネクタ 447">
          <a:extLst>
            <a:ext uri="{FF2B5EF4-FFF2-40B4-BE49-F238E27FC236}">
              <a16:creationId xmlns:a16="http://schemas.microsoft.com/office/drawing/2014/main" id="{B12A7A01-CA96-4FD2-AAF5-C4554DA04E20}"/>
            </a:ext>
          </a:extLst>
        </xdr:cNvPr>
        <xdr:cNvCxnSpPr/>
      </xdr:nvCxnSpPr>
      <xdr:spPr>
        <a:xfrm>
          <a:off x="11282680" y="674751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99712</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BAE64846-D1BC-4A7F-B3F7-09FFF13EE030}"/>
            </a:ext>
          </a:extLst>
        </xdr:cNvPr>
        <xdr:cNvSpPr txBox="1"/>
      </xdr:nvSpPr>
      <xdr:spPr>
        <a:xfrm>
          <a:off x="134372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F90BD417-8DF7-4F19-B603-27BC7D50BF72}"/>
            </a:ext>
          </a:extLst>
        </xdr:cNvPr>
        <xdr:cNvSpPr txBox="1"/>
      </xdr:nvSpPr>
      <xdr:spPr>
        <a:xfrm>
          <a:off x="1267524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1BC73B50-49B8-4B0F-9F6E-0778EC7B5217}"/>
            </a:ext>
          </a:extLst>
        </xdr:cNvPr>
        <xdr:cNvSpPr txBox="1"/>
      </xdr:nvSpPr>
      <xdr:spPr>
        <a:xfrm>
          <a:off x="11900544" y="592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48277</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4ECDC31E-B277-4CA2-840C-34FA7D5F0B62}"/>
            </a:ext>
          </a:extLst>
        </xdr:cNvPr>
        <xdr:cNvSpPr txBox="1"/>
      </xdr:nvSpPr>
      <xdr:spPr>
        <a:xfrm>
          <a:off x="1110298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1922</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7997869C-217A-4EB6-93F5-8BDDF24B1364}"/>
            </a:ext>
          </a:extLst>
        </xdr:cNvPr>
        <xdr:cNvSpPr txBox="1"/>
      </xdr:nvSpPr>
      <xdr:spPr>
        <a:xfrm>
          <a:off x="13437244" y="687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148607</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7ACB58E3-AD11-4309-86AF-150A892342AF}"/>
            </a:ext>
          </a:extLst>
        </xdr:cNvPr>
        <xdr:cNvSpPr txBox="1"/>
      </xdr:nvSpPr>
      <xdr:spPr>
        <a:xfrm>
          <a:off x="12675244" y="685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118127</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084526B9-571E-45EA-B76F-2E07DF73202F}"/>
            </a:ext>
          </a:extLst>
        </xdr:cNvPr>
        <xdr:cNvSpPr txBox="1"/>
      </xdr:nvSpPr>
      <xdr:spPr>
        <a:xfrm>
          <a:off x="119005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83837</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EA4B99EE-94B4-46A9-8B01-58B5E6307106}"/>
            </a:ext>
          </a:extLst>
        </xdr:cNvPr>
        <xdr:cNvSpPr txBox="1"/>
      </xdr:nvSpPr>
      <xdr:spPr>
        <a:xfrm>
          <a:off x="11102984"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DCA8BDCD-ACEA-444A-B467-46E16C8E9729}"/>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98AFC8D4-DDBD-45B5-BBA0-535F5B7C2E8F}"/>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54E9FAA1-4095-46E3-B373-5153E7122717}"/>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198A9AE0-A251-4E29-8F0D-3C59A72EF6EA}"/>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9E16F3F8-9884-4DEF-966E-6000CC9F1A2A}"/>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01839DC1-A09A-492A-87F0-E970676B144A}"/>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4A3D0D20-D71B-4AED-9861-70D2BCE02EED}"/>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A8CA007B-BBBA-4889-9C7C-F6356098B129}"/>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53221892-86BB-42B6-B780-9A03E6169889}"/>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FA2B6CF1-8C19-40B2-9B1D-7F0E77B44C27}"/>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958952AB-437F-46EE-A577-C834C666E253}"/>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a:extLst>
            <a:ext uri="{FF2B5EF4-FFF2-40B4-BE49-F238E27FC236}">
              <a16:creationId xmlns:a16="http://schemas.microsoft.com/office/drawing/2014/main" id="{559DD432-B912-4A8A-9A1F-DF6649A52CAE}"/>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C6A6C1FD-FC32-48C5-8524-DD2B1960B9D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a:extLst>
            <a:ext uri="{FF2B5EF4-FFF2-40B4-BE49-F238E27FC236}">
              <a16:creationId xmlns:a16="http://schemas.microsoft.com/office/drawing/2014/main" id="{9FADFD01-7B73-449B-B30C-44ABB47C0DF8}"/>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DCDD81DB-0CD2-49D3-A341-C19B3AD238CD}"/>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a:extLst>
            <a:ext uri="{FF2B5EF4-FFF2-40B4-BE49-F238E27FC236}">
              <a16:creationId xmlns:a16="http://schemas.microsoft.com/office/drawing/2014/main" id="{A0FA470E-0C0A-47F8-88DC-234E19C2A5AE}"/>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5ECB07BF-0E48-43A9-A788-6E4962984A38}"/>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a:extLst>
            <a:ext uri="{FF2B5EF4-FFF2-40B4-BE49-F238E27FC236}">
              <a16:creationId xmlns:a16="http://schemas.microsoft.com/office/drawing/2014/main" id="{0DF0BD8F-EAAF-406C-9CA0-1FE439A55112}"/>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F677BCB9-D45A-4098-8273-EC8C7A054FAC}"/>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a:extLst>
            <a:ext uri="{FF2B5EF4-FFF2-40B4-BE49-F238E27FC236}">
              <a16:creationId xmlns:a16="http://schemas.microsoft.com/office/drawing/2014/main" id="{FDC1BA86-C81A-4DA1-B5A4-591657A60FF5}"/>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7F031EC4-8EE5-433D-BBDE-1A9033B97981}"/>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id="{9FB3AA6B-8794-4437-A95D-70EECDC4351D}"/>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9DA6A802-D577-46DA-8192-7579F2713708}"/>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480" name="直線コネクタ 479">
          <a:extLst>
            <a:ext uri="{FF2B5EF4-FFF2-40B4-BE49-F238E27FC236}">
              <a16:creationId xmlns:a16="http://schemas.microsoft.com/office/drawing/2014/main" id="{A0617451-BA6B-424F-AB7F-6A6BE90B3E75}"/>
            </a:ext>
          </a:extLst>
        </xdr:cNvPr>
        <xdr:cNvCxnSpPr/>
      </xdr:nvCxnSpPr>
      <xdr:spPr>
        <a:xfrm flipV="1">
          <a:off x="19509104" y="583692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81" name="【認定こども園・幼稚園・保育所】&#10;一人当たり面積最小値テキスト">
          <a:extLst>
            <a:ext uri="{FF2B5EF4-FFF2-40B4-BE49-F238E27FC236}">
              <a16:creationId xmlns:a16="http://schemas.microsoft.com/office/drawing/2014/main" id="{263AF9AA-CD5F-4F6F-AEC8-EF41944C7F9B}"/>
            </a:ext>
          </a:extLst>
        </xdr:cNvPr>
        <xdr:cNvSpPr txBox="1"/>
      </xdr:nvSpPr>
      <xdr:spPr>
        <a:xfrm>
          <a:off x="19547840" y="705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a:extLst>
            <a:ext uri="{FF2B5EF4-FFF2-40B4-BE49-F238E27FC236}">
              <a16:creationId xmlns:a16="http://schemas.microsoft.com/office/drawing/2014/main" id="{4288F191-E4D9-4A61-AFFA-089417BD74A9}"/>
            </a:ext>
          </a:extLst>
        </xdr:cNvPr>
        <xdr:cNvCxnSpPr/>
      </xdr:nvCxnSpPr>
      <xdr:spPr>
        <a:xfrm>
          <a:off x="19443700" y="70542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483" name="【認定こども園・幼稚園・保育所】&#10;一人当たり面積最大値テキスト">
          <a:extLst>
            <a:ext uri="{FF2B5EF4-FFF2-40B4-BE49-F238E27FC236}">
              <a16:creationId xmlns:a16="http://schemas.microsoft.com/office/drawing/2014/main" id="{18116230-863B-4FD4-A240-35A7F6716C26}"/>
            </a:ext>
          </a:extLst>
        </xdr:cNvPr>
        <xdr:cNvSpPr txBox="1"/>
      </xdr:nvSpPr>
      <xdr:spPr>
        <a:xfrm>
          <a:off x="19547840" y="561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484" name="直線コネクタ 483">
          <a:extLst>
            <a:ext uri="{FF2B5EF4-FFF2-40B4-BE49-F238E27FC236}">
              <a16:creationId xmlns:a16="http://schemas.microsoft.com/office/drawing/2014/main" id="{E86B1BFC-18D6-4C73-B975-1148E0224504}"/>
            </a:ext>
          </a:extLst>
        </xdr:cNvPr>
        <xdr:cNvCxnSpPr/>
      </xdr:nvCxnSpPr>
      <xdr:spPr>
        <a:xfrm>
          <a:off x="19443700" y="5836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110507</xdr:rowOff>
    </xdr:from>
    <xdr:ext cx="469744" cy="259045"/>
    <xdr:sp macro="" textlink="">
      <xdr:nvSpPr>
        <xdr:cNvPr id="485" name="【認定こども園・幼稚園・保育所】&#10;一人当たり面積平均値テキスト">
          <a:extLst>
            <a:ext uri="{FF2B5EF4-FFF2-40B4-BE49-F238E27FC236}">
              <a16:creationId xmlns:a16="http://schemas.microsoft.com/office/drawing/2014/main" id="{98FBED10-C4CC-4E84-9463-FDB2DE67831C}"/>
            </a:ext>
          </a:extLst>
        </xdr:cNvPr>
        <xdr:cNvSpPr txBox="1"/>
      </xdr:nvSpPr>
      <xdr:spPr>
        <a:xfrm>
          <a:off x="19547840" y="6648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486" name="フローチャート: 判断 485">
          <a:extLst>
            <a:ext uri="{FF2B5EF4-FFF2-40B4-BE49-F238E27FC236}">
              <a16:creationId xmlns:a16="http://schemas.microsoft.com/office/drawing/2014/main" id="{85F79722-3203-4439-8BB3-3D0D4493557F}"/>
            </a:ext>
          </a:extLst>
        </xdr:cNvPr>
        <xdr:cNvSpPr/>
      </xdr:nvSpPr>
      <xdr:spPr>
        <a:xfrm>
          <a:off x="19458940" y="6670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487" name="フローチャート: 判断 486">
          <a:extLst>
            <a:ext uri="{FF2B5EF4-FFF2-40B4-BE49-F238E27FC236}">
              <a16:creationId xmlns:a16="http://schemas.microsoft.com/office/drawing/2014/main" id="{24C5B2AD-7A51-4980-A8F1-5C4673C94937}"/>
            </a:ext>
          </a:extLst>
        </xdr:cNvPr>
        <xdr:cNvSpPr/>
      </xdr:nvSpPr>
      <xdr:spPr>
        <a:xfrm>
          <a:off x="18735040" y="6666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488" name="フローチャート: 判断 487">
          <a:extLst>
            <a:ext uri="{FF2B5EF4-FFF2-40B4-BE49-F238E27FC236}">
              <a16:creationId xmlns:a16="http://schemas.microsoft.com/office/drawing/2014/main" id="{0C705993-00CD-48C7-8651-7EA45DAFDB29}"/>
            </a:ext>
          </a:extLst>
        </xdr:cNvPr>
        <xdr:cNvSpPr/>
      </xdr:nvSpPr>
      <xdr:spPr>
        <a:xfrm>
          <a:off x="17937480" y="6668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489" name="フローチャート: 判断 488">
          <a:extLst>
            <a:ext uri="{FF2B5EF4-FFF2-40B4-BE49-F238E27FC236}">
              <a16:creationId xmlns:a16="http://schemas.microsoft.com/office/drawing/2014/main" id="{6592E35A-4ACD-4394-B82B-05CFDEE7462B}"/>
            </a:ext>
          </a:extLst>
        </xdr:cNvPr>
        <xdr:cNvSpPr/>
      </xdr:nvSpPr>
      <xdr:spPr>
        <a:xfrm>
          <a:off x="17162780" y="6685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490" name="フローチャート: 判断 489">
          <a:extLst>
            <a:ext uri="{FF2B5EF4-FFF2-40B4-BE49-F238E27FC236}">
              <a16:creationId xmlns:a16="http://schemas.microsoft.com/office/drawing/2014/main" id="{CC425153-1CBA-41A1-9425-8714AA177044}"/>
            </a:ext>
          </a:extLst>
        </xdr:cNvPr>
        <xdr:cNvSpPr/>
      </xdr:nvSpPr>
      <xdr:spPr>
        <a:xfrm>
          <a:off x="16388080" y="66929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EB9D263-B7DE-4737-9D91-22775F54E97C}"/>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397B0289-A682-4B4B-9C1D-57C62147D392}"/>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6B65D25-194B-435F-9A0B-3A0356CD2FB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9E73883F-0418-4225-8E05-59011562D667}"/>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551146E9-37D9-40F0-A443-A3B3DAFEB625}"/>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12065</xdr:rowOff>
    </xdr:from>
    <xdr:to>
      <xdr:col>116</xdr:col>
      <xdr:colOff>114300</xdr:colOff>
      <xdr:row>39</xdr:row>
      <xdr:rowOff>113665</xdr:rowOff>
    </xdr:to>
    <xdr:sp macro="" textlink="">
      <xdr:nvSpPr>
        <xdr:cNvPr id="496" name="楕円 495">
          <a:extLst>
            <a:ext uri="{FF2B5EF4-FFF2-40B4-BE49-F238E27FC236}">
              <a16:creationId xmlns:a16="http://schemas.microsoft.com/office/drawing/2014/main" id="{42847099-7C47-4BB0-95E5-82540AE501BA}"/>
            </a:ext>
          </a:extLst>
        </xdr:cNvPr>
        <xdr:cNvSpPr/>
      </xdr:nvSpPr>
      <xdr:spPr>
        <a:xfrm>
          <a:off x="1945894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34942</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id="{AD966732-2414-486F-B94F-738E03FB8093}"/>
            </a:ext>
          </a:extLst>
        </xdr:cNvPr>
        <xdr:cNvSpPr txBox="1"/>
      </xdr:nvSpPr>
      <xdr:spPr>
        <a:xfrm>
          <a:off x="19547840" y="640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19685</xdr:rowOff>
    </xdr:from>
    <xdr:to>
      <xdr:col>112</xdr:col>
      <xdr:colOff>38100</xdr:colOff>
      <xdr:row>39</xdr:row>
      <xdr:rowOff>121285</xdr:rowOff>
    </xdr:to>
    <xdr:sp macro="" textlink="">
      <xdr:nvSpPr>
        <xdr:cNvPr id="498" name="楕円 497">
          <a:extLst>
            <a:ext uri="{FF2B5EF4-FFF2-40B4-BE49-F238E27FC236}">
              <a16:creationId xmlns:a16="http://schemas.microsoft.com/office/drawing/2014/main" id="{B8E672C5-9AD1-4FF3-AD49-947B7F2804BF}"/>
            </a:ext>
          </a:extLst>
        </xdr:cNvPr>
        <xdr:cNvSpPr/>
      </xdr:nvSpPr>
      <xdr:spPr>
        <a:xfrm>
          <a:off x="18735040" y="65576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62865</xdr:rowOff>
    </xdr:from>
    <xdr:to>
      <xdr:col>116</xdr:col>
      <xdr:colOff>63500</xdr:colOff>
      <xdr:row>39</xdr:row>
      <xdr:rowOff>70485</xdr:rowOff>
    </xdr:to>
    <xdr:cxnSp macro="">
      <xdr:nvCxnSpPr>
        <xdr:cNvPr id="499" name="直線コネクタ 498">
          <a:extLst>
            <a:ext uri="{FF2B5EF4-FFF2-40B4-BE49-F238E27FC236}">
              <a16:creationId xmlns:a16="http://schemas.microsoft.com/office/drawing/2014/main" id="{104E233D-9DA1-449B-9CA0-EC3AA224F560}"/>
            </a:ext>
          </a:extLst>
        </xdr:cNvPr>
        <xdr:cNvCxnSpPr/>
      </xdr:nvCxnSpPr>
      <xdr:spPr>
        <a:xfrm flipV="1">
          <a:off x="18778220" y="6600825"/>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31115</xdr:rowOff>
    </xdr:from>
    <xdr:to>
      <xdr:col>107</xdr:col>
      <xdr:colOff>101600</xdr:colOff>
      <xdr:row>39</xdr:row>
      <xdr:rowOff>132715</xdr:rowOff>
    </xdr:to>
    <xdr:sp macro="" textlink="">
      <xdr:nvSpPr>
        <xdr:cNvPr id="500" name="楕円 499">
          <a:extLst>
            <a:ext uri="{FF2B5EF4-FFF2-40B4-BE49-F238E27FC236}">
              <a16:creationId xmlns:a16="http://schemas.microsoft.com/office/drawing/2014/main" id="{33AE0AD1-BF02-43B5-8E27-5995E1C1314A}"/>
            </a:ext>
          </a:extLst>
        </xdr:cNvPr>
        <xdr:cNvSpPr/>
      </xdr:nvSpPr>
      <xdr:spPr>
        <a:xfrm>
          <a:off x="1793748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70485</xdr:rowOff>
    </xdr:from>
    <xdr:to>
      <xdr:col>111</xdr:col>
      <xdr:colOff>177800</xdr:colOff>
      <xdr:row>39</xdr:row>
      <xdr:rowOff>81915</xdr:rowOff>
    </xdr:to>
    <xdr:cxnSp macro="">
      <xdr:nvCxnSpPr>
        <xdr:cNvPr id="501" name="直線コネクタ 500">
          <a:extLst>
            <a:ext uri="{FF2B5EF4-FFF2-40B4-BE49-F238E27FC236}">
              <a16:creationId xmlns:a16="http://schemas.microsoft.com/office/drawing/2014/main" id="{B43497CB-4F51-4BB1-A6F7-285B26CFBE0A}"/>
            </a:ext>
          </a:extLst>
        </xdr:cNvPr>
        <xdr:cNvCxnSpPr/>
      </xdr:nvCxnSpPr>
      <xdr:spPr>
        <a:xfrm flipV="1">
          <a:off x="17988280" y="6608445"/>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40640</xdr:rowOff>
    </xdr:from>
    <xdr:to>
      <xdr:col>102</xdr:col>
      <xdr:colOff>165100</xdr:colOff>
      <xdr:row>39</xdr:row>
      <xdr:rowOff>142240</xdr:rowOff>
    </xdr:to>
    <xdr:sp macro="" textlink="">
      <xdr:nvSpPr>
        <xdr:cNvPr id="502" name="楕円 501">
          <a:extLst>
            <a:ext uri="{FF2B5EF4-FFF2-40B4-BE49-F238E27FC236}">
              <a16:creationId xmlns:a16="http://schemas.microsoft.com/office/drawing/2014/main" id="{B764EF19-214E-4F41-9F9E-5E991FE511CF}"/>
            </a:ext>
          </a:extLst>
        </xdr:cNvPr>
        <xdr:cNvSpPr/>
      </xdr:nvSpPr>
      <xdr:spPr>
        <a:xfrm>
          <a:off x="1716278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81915</xdr:rowOff>
    </xdr:from>
    <xdr:to>
      <xdr:col>107</xdr:col>
      <xdr:colOff>50800</xdr:colOff>
      <xdr:row>39</xdr:row>
      <xdr:rowOff>91440</xdr:rowOff>
    </xdr:to>
    <xdr:cxnSp macro="">
      <xdr:nvCxnSpPr>
        <xdr:cNvPr id="503" name="直線コネクタ 502">
          <a:extLst>
            <a:ext uri="{FF2B5EF4-FFF2-40B4-BE49-F238E27FC236}">
              <a16:creationId xmlns:a16="http://schemas.microsoft.com/office/drawing/2014/main" id="{472B70AC-7401-4495-BFF3-B2C4B62662D1}"/>
            </a:ext>
          </a:extLst>
        </xdr:cNvPr>
        <xdr:cNvCxnSpPr/>
      </xdr:nvCxnSpPr>
      <xdr:spPr>
        <a:xfrm flipV="1">
          <a:off x="17213580" y="6619875"/>
          <a:ext cx="7747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44450</xdr:rowOff>
    </xdr:from>
    <xdr:to>
      <xdr:col>98</xdr:col>
      <xdr:colOff>38100</xdr:colOff>
      <xdr:row>39</xdr:row>
      <xdr:rowOff>146050</xdr:rowOff>
    </xdr:to>
    <xdr:sp macro="" textlink="">
      <xdr:nvSpPr>
        <xdr:cNvPr id="504" name="楕円 503">
          <a:extLst>
            <a:ext uri="{FF2B5EF4-FFF2-40B4-BE49-F238E27FC236}">
              <a16:creationId xmlns:a16="http://schemas.microsoft.com/office/drawing/2014/main" id="{85D6639E-C6BB-4F79-8438-ACE9559446D4}"/>
            </a:ext>
          </a:extLst>
        </xdr:cNvPr>
        <xdr:cNvSpPr/>
      </xdr:nvSpPr>
      <xdr:spPr>
        <a:xfrm>
          <a:off x="16388080" y="65824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91440</xdr:rowOff>
    </xdr:from>
    <xdr:to>
      <xdr:col>102</xdr:col>
      <xdr:colOff>114300</xdr:colOff>
      <xdr:row>39</xdr:row>
      <xdr:rowOff>95250</xdr:rowOff>
    </xdr:to>
    <xdr:cxnSp macro="">
      <xdr:nvCxnSpPr>
        <xdr:cNvPr id="505" name="直線コネクタ 504">
          <a:extLst>
            <a:ext uri="{FF2B5EF4-FFF2-40B4-BE49-F238E27FC236}">
              <a16:creationId xmlns:a16="http://schemas.microsoft.com/office/drawing/2014/main" id="{2D49715E-33E2-4964-A4D8-840CFF538675}"/>
            </a:ext>
          </a:extLst>
        </xdr:cNvPr>
        <xdr:cNvCxnSpPr/>
      </xdr:nvCxnSpPr>
      <xdr:spPr>
        <a:xfrm flipV="1">
          <a:off x="16431260" y="662940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49547</xdr:rowOff>
    </xdr:from>
    <xdr:ext cx="469744" cy="259045"/>
    <xdr:sp macro="" textlink="">
      <xdr:nvSpPr>
        <xdr:cNvPr id="506" name="n_1aveValue【認定こども園・幼稚園・保育所】&#10;一人当たり面積">
          <a:extLst>
            <a:ext uri="{FF2B5EF4-FFF2-40B4-BE49-F238E27FC236}">
              <a16:creationId xmlns:a16="http://schemas.microsoft.com/office/drawing/2014/main" id="{C38D24A8-5EF3-4EF5-BAB3-0D37DE98C269}"/>
            </a:ext>
          </a:extLst>
        </xdr:cNvPr>
        <xdr:cNvSpPr txBox="1"/>
      </xdr:nvSpPr>
      <xdr:spPr>
        <a:xfrm>
          <a:off x="185611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51452</xdr:rowOff>
    </xdr:from>
    <xdr:ext cx="469744" cy="259045"/>
    <xdr:sp macro="" textlink="">
      <xdr:nvSpPr>
        <xdr:cNvPr id="507" name="n_2aveValue【認定こども園・幼稚園・保育所】&#10;一人当たり面積">
          <a:extLst>
            <a:ext uri="{FF2B5EF4-FFF2-40B4-BE49-F238E27FC236}">
              <a16:creationId xmlns:a16="http://schemas.microsoft.com/office/drawing/2014/main" id="{15D796D8-8EEF-4781-BD5A-4CBB26044160}"/>
            </a:ext>
          </a:extLst>
        </xdr:cNvPr>
        <xdr:cNvSpPr txBox="1"/>
      </xdr:nvSpPr>
      <xdr:spPr>
        <a:xfrm>
          <a:off x="17776267" y="675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68597</xdr:rowOff>
    </xdr:from>
    <xdr:ext cx="469744" cy="259045"/>
    <xdr:sp macro="" textlink="">
      <xdr:nvSpPr>
        <xdr:cNvPr id="508" name="n_3aveValue【認定こども園・幼稚園・保育所】&#10;一人当たり面積">
          <a:extLst>
            <a:ext uri="{FF2B5EF4-FFF2-40B4-BE49-F238E27FC236}">
              <a16:creationId xmlns:a16="http://schemas.microsoft.com/office/drawing/2014/main" id="{25C14F86-D886-4CD7-8FC4-693B7AF129E7}"/>
            </a:ext>
          </a:extLst>
        </xdr:cNvPr>
        <xdr:cNvSpPr txBox="1"/>
      </xdr:nvSpPr>
      <xdr:spPr>
        <a:xfrm>
          <a:off x="17001567" y="677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76217</xdr:rowOff>
    </xdr:from>
    <xdr:ext cx="469744" cy="259045"/>
    <xdr:sp macro="" textlink="">
      <xdr:nvSpPr>
        <xdr:cNvPr id="509" name="n_4aveValue【認定こども園・幼稚園・保育所】&#10;一人当たり面積">
          <a:extLst>
            <a:ext uri="{FF2B5EF4-FFF2-40B4-BE49-F238E27FC236}">
              <a16:creationId xmlns:a16="http://schemas.microsoft.com/office/drawing/2014/main" id="{048CB775-A57E-4115-BAC6-2B8F99EC1AA7}"/>
            </a:ext>
          </a:extLst>
        </xdr:cNvPr>
        <xdr:cNvSpPr txBox="1"/>
      </xdr:nvSpPr>
      <xdr:spPr>
        <a:xfrm>
          <a:off x="1622686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137812</xdr:rowOff>
    </xdr:from>
    <xdr:ext cx="469744" cy="259045"/>
    <xdr:sp macro="" textlink="">
      <xdr:nvSpPr>
        <xdr:cNvPr id="510" name="n_1mainValue【認定こども園・幼稚園・保育所】&#10;一人当たり面積">
          <a:extLst>
            <a:ext uri="{FF2B5EF4-FFF2-40B4-BE49-F238E27FC236}">
              <a16:creationId xmlns:a16="http://schemas.microsoft.com/office/drawing/2014/main" id="{B9932AA0-54EA-42E1-BF19-B3DAAA98F7CD}"/>
            </a:ext>
          </a:extLst>
        </xdr:cNvPr>
        <xdr:cNvSpPr txBox="1"/>
      </xdr:nvSpPr>
      <xdr:spPr>
        <a:xfrm>
          <a:off x="18561127" y="634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149242</xdr:rowOff>
    </xdr:from>
    <xdr:ext cx="469744" cy="259045"/>
    <xdr:sp macro="" textlink="">
      <xdr:nvSpPr>
        <xdr:cNvPr id="511" name="n_2mainValue【認定こども園・幼稚園・保育所】&#10;一人当たり面積">
          <a:extLst>
            <a:ext uri="{FF2B5EF4-FFF2-40B4-BE49-F238E27FC236}">
              <a16:creationId xmlns:a16="http://schemas.microsoft.com/office/drawing/2014/main" id="{8C67B66E-A354-4020-BA2A-B1C03ABAD313}"/>
            </a:ext>
          </a:extLst>
        </xdr:cNvPr>
        <xdr:cNvSpPr txBox="1"/>
      </xdr:nvSpPr>
      <xdr:spPr>
        <a:xfrm>
          <a:off x="17776267" y="635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158767</xdr:rowOff>
    </xdr:from>
    <xdr:ext cx="469744" cy="259045"/>
    <xdr:sp macro="" textlink="">
      <xdr:nvSpPr>
        <xdr:cNvPr id="512" name="n_3mainValue【認定こども園・幼稚園・保育所】&#10;一人当たり面積">
          <a:extLst>
            <a:ext uri="{FF2B5EF4-FFF2-40B4-BE49-F238E27FC236}">
              <a16:creationId xmlns:a16="http://schemas.microsoft.com/office/drawing/2014/main" id="{1ACBD4B7-7B5A-42FD-8767-4B4A9EB9A6F6}"/>
            </a:ext>
          </a:extLst>
        </xdr:cNvPr>
        <xdr:cNvSpPr txBox="1"/>
      </xdr:nvSpPr>
      <xdr:spPr>
        <a:xfrm>
          <a:off x="1700156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162577</xdr:rowOff>
    </xdr:from>
    <xdr:ext cx="469744" cy="259045"/>
    <xdr:sp macro="" textlink="">
      <xdr:nvSpPr>
        <xdr:cNvPr id="513" name="n_4mainValue【認定こども園・幼稚園・保育所】&#10;一人当たり面積">
          <a:extLst>
            <a:ext uri="{FF2B5EF4-FFF2-40B4-BE49-F238E27FC236}">
              <a16:creationId xmlns:a16="http://schemas.microsoft.com/office/drawing/2014/main" id="{26BE4541-E209-49B4-BDA0-688B41CC3ECC}"/>
            </a:ext>
          </a:extLst>
        </xdr:cNvPr>
        <xdr:cNvSpPr txBox="1"/>
      </xdr:nvSpPr>
      <xdr:spPr>
        <a:xfrm>
          <a:off x="1622686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07A8A402-4533-46C8-8C7A-94FB3C1199F8}"/>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AAC15497-10B1-4C37-A2FB-DB118341CE9C}"/>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88C15D56-04DB-4928-A31C-DC5B5C9D5BB5}"/>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EE4C3FB5-6DF6-4678-8E9D-D75C191E2D6E}"/>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CCB42417-BDF0-4D8C-8A85-1FDCEC7811AB}"/>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7D10A0C7-8C0F-40C0-97AC-44DCF9A8479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AC690218-C079-4517-ADCC-A6472DE28E06}"/>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A47D1AE6-34EF-4D99-BAD1-80A46E74AB6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9B4BDB28-E658-4C6A-9C50-ACF0BC5FC84C}"/>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DED5BD28-76C4-44FF-9347-7A43DCD7CC47}"/>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E68CDB07-BC7E-4D79-AA76-091444A6BEC3}"/>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5" name="直線コネクタ 524">
          <a:extLst>
            <a:ext uri="{FF2B5EF4-FFF2-40B4-BE49-F238E27FC236}">
              <a16:creationId xmlns:a16="http://schemas.microsoft.com/office/drawing/2014/main" id="{BE014237-E510-4AE4-BA6C-51EFD5DA097F}"/>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6" name="テキスト ボックス 525">
          <a:extLst>
            <a:ext uri="{FF2B5EF4-FFF2-40B4-BE49-F238E27FC236}">
              <a16:creationId xmlns:a16="http://schemas.microsoft.com/office/drawing/2014/main" id="{004AF9FB-91E1-4BCF-BF16-5D2874D55C99}"/>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7" name="直線コネクタ 526">
          <a:extLst>
            <a:ext uri="{FF2B5EF4-FFF2-40B4-BE49-F238E27FC236}">
              <a16:creationId xmlns:a16="http://schemas.microsoft.com/office/drawing/2014/main" id="{AE2B3E77-6159-41E3-9D83-46FF8D360D2C}"/>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8" name="テキスト ボックス 527">
          <a:extLst>
            <a:ext uri="{FF2B5EF4-FFF2-40B4-BE49-F238E27FC236}">
              <a16:creationId xmlns:a16="http://schemas.microsoft.com/office/drawing/2014/main" id="{DB210BC6-66E5-4D14-8A68-14AC20BBDE5C}"/>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9" name="直線コネクタ 528">
          <a:extLst>
            <a:ext uri="{FF2B5EF4-FFF2-40B4-BE49-F238E27FC236}">
              <a16:creationId xmlns:a16="http://schemas.microsoft.com/office/drawing/2014/main" id="{2ADA9BB2-2A7C-4F16-BE58-C5CDC4B69514}"/>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0" name="テキスト ボックス 529">
          <a:extLst>
            <a:ext uri="{FF2B5EF4-FFF2-40B4-BE49-F238E27FC236}">
              <a16:creationId xmlns:a16="http://schemas.microsoft.com/office/drawing/2014/main" id="{D76AB2A5-7CFF-4EA2-9EA7-F409B2151B54}"/>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1" name="直線コネクタ 530">
          <a:extLst>
            <a:ext uri="{FF2B5EF4-FFF2-40B4-BE49-F238E27FC236}">
              <a16:creationId xmlns:a16="http://schemas.microsoft.com/office/drawing/2014/main" id="{016B22EA-D343-402A-BF42-19C3230BCBD3}"/>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2" name="テキスト ボックス 531">
          <a:extLst>
            <a:ext uri="{FF2B5EF4-FFF2-40B4-BE49-F238E27FC236}">
              <a16:creationId xmlns:a16="http://schemas.microsoft.com/office/drawing/2014/main" id="{3A5760F5-9199-4166-A6F7-D36E2AB85802}"/>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23AE21F9-87A6-4E33-BE35-4CCFC81CA23A}"/>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4" name="テキスト ボックス 533">
          <a:extLst>
            <a:ext uri="{FF2B5EF4-FFF2-40B4-BE49-F238E27FC236}">
              <a16:creationId xmlns:a16="http://schemas.microsoft.com/office/drawing/2014/main" id="{9545D15F-FB1E-448B-A33F-CBC524D7BA3F}"/>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EEF01A1F-E4A4-4CB1-B9E6-406B2914F0AD}"/>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536" name="直線コネクタ 535">
          <a:extLst>
            <a:ext uri="{FF2B5EF4-FFF2-40B4-BE49-F238E27FC236}">
              <a16:creationId xmlns:a16="http://schemas.microsoft.com/office/drawing/2014/main" id="{4FA884CE-F41A-4A74-8976-8BCDD02AF358}"/>
            </a:ext>
          </a:extLst>
        </xdr:cNvPr>
        <xdr:cNvCxnSpPr/>
      </xdr:nvCxnSpPr>
      <xdr:spPr>
        <a:xfrm flipV="1">
          <a:off x="14375764" y="9320784"/>
          <a:ext cx="0" cy="1132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2745469D-9815-4E4B-AD1F-3A02D764B8BC}"/>
            </a:ext>
          </a:extLst>
        </xdr:cNvPr>
        <xdr:cNvSpPr txBox="1"/>
      </xdr:nvSpPr>
      <xdr:spPr>
        <a:xfrm>
          <a:off x="14414500" y="104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538" name="直線コネクタ 537">
          <a:extLst>
            <a:ext uri="{FF2B5EF4-FFF2-40B4-BE49-F238E27FC236}">
              <a16:creationId xmlns:a16="http://schemas.microsoft.com/office/drawing/2014/main" id="{3204D465-8E45-4744-A77C-47476DCBCC37}"/>
            </a:ext>
          </a:extLst>
        </xdr:cNvPr>
        <xdr:cNvCxnSpPr/>
      </xdr:nvCxnSpPr>
      <xdr:spPr>
        <a:xfrm>
          <a:off x="14287500" y="104531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B7A0C36B-D0E5-4CC7-B40A-ABAC3C5A3BCA}"/>
            </a:ext>
          </a:extLst>
        </xdr:cNvPr>
        <xdr:cNvSpPr txBox="1"/>
      </xdr:nvSpPr>
      <xdr:spPr>
        <a:xfrm>
          <a:off x="14414500" y="9099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540" name="直線コネクタ 539">
          <a:extLst>
            <a:ext uri="{FF2B5EF4-FFF2-40B4-BE49-F238E27FC236}">
              <a16:creationId xmlns:a16="http://schemas.microsoft.com/office/drawing/2014/main" id="{AFE7AED3-45B6-47B4-9BD6-56B18249DCA4}"/>
            </a:ext>
          </a:extLst>
        </xdr:cNvPr>
        <xdr:cNvCxnSpPr/>
      </xdr:nvCxnSpPr>
      <xdr:spPr>
        <a:xfrm>
          <a:off x="14287500" y="9320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12209</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32DA7C92-EAC7-48AA-B5CE-CBAABB1987D4}"/>
            </a:ext>
          </a:extLst>
        </xdr:cNvPr>
        <xdr:cNvSpPr txBox="1"/>
      </xdr:nvSpPr>
      <xdr:spPr>
        <a:xfrm>
          <a:off x="14414500" y="99029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542" name="フローチャート: 判断 541">
          <a:extLst>
            <a:ext uri="{FF2B5EF4-FFF2-40B4-BE49-F238E27FC236}">
              <a16:creationId xmlns:a16="http://schemas.microsoft.com/office/drawing/2014/main" id="{BD2C3218-9498-424B-8822-1630C54D47B5}"/>
            </a:ext>
          </a:extLst>
        </xdr:cNvPr>
        <xdr:cNvSpPr/>
      </xdr:nvSpPr>
      <xdr:spPr>
        <a:xfrm>
          <a:off x="14325600" y="992454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43" name="フローチャート: 判断 542">
          <a:extLst>
            <a:ext uri="{FF2B5EF4-FFF2-40B4-BE49-F238E27FC236}">
              <a16:creationId xmlns:a16="http://schemas.microsoft.com/office/drawing/2014/main" id="{BFBCA42E-B4AB-42D2-B30F-0855DDF4441E}"/>
            </a:ext>
          </a:extLst>
        </xdr:cNvPr>
        <xdr:cNvSpPr/>
      </xdr:nvSpPr>
      <xdr:spPr>
        <a:xfrm>
          <a:off x="1357884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544" name="フローチャート: 判断 543">
          <a:extLst>
            <a:ext uri="{FF2B5EF4-FFF2-40B4-BE49-F238E27FC236}">
              <a16:creationId xmlns:a16="http://schemas.microsoft.com/office/drawing/2014/main" id="{09D29FCF-5FA5-43B9-996E-EAC9BF34CFA4}"/>
            </a:ext>
          </a:extLst>
        </xdr:cNvPr>
        <xdr:cNvSpPr/>
      </xdr:nvSpPr>
      <xdr:spPr>
        <a:xfrm>
          <a:off x="12804140" y="98574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545" name="フローチャート: 判断 544">
          <a:extLst>
            <a:ext uri="{FF2B5EF4-FFF2-40B4-BE49-F238E27FC236}">
              <a16:creationId xmlns:a16="http://schemas.microsoft.com/office/drawing/2014/main" id="{F5090106-C188-478D-AFA3-72271972B647}"/>
            </a:ext>
          </a:extLst>
        </xdr:cNvPr>
        <xdr:cNvSpPr/>
      </xdr:nvSpPr>
      <xdr:spPr>
        <a:xfrm>
          <a:off x="12029440" y="98414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546" name="フローチャート: 判断 545">
          <a:extLst>
            <a:ext uri="{FF2B5EF4-FFF2-40B4-BE49-F238E27FC236}">
              <a16:creationId xmlns:a16="http://schemas.microsoft.com/office/drawing/2014/main" id="{CFB7812E-8A87-46C8-9CC5-4E957D89F540}"/>
            </a:ext>
          </a:extLst>
        </xdr:cNvPr>
        <xdr:cNvSpPr/>
      </xdr:nvSpPr>
      <xdr:spPr>
        <a:xfrm>
          <a:off x="11231880" y="98346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EAFE6981-5D32-4513-B3CA-BE3114B45089}"/>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9233F4E7-4043-417E-9770-7A5D9824C1B9}"/>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52C2E49A-30E4-4069-8710-6D9A26D20E36}"/>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594AC523-BE61-4FA7-9DB1-AF808A2022FE}"/>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954BA934-CB5E-424E-80AE-A86995C039DA}"/>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145796</xdr:rowOff>
    </xdr:from>
    <xdr:to>
      <xdr:col>85</xdr:col>
      <xdr:colOff>177800</xdr:colOff>
      <xdr:row>59</xdr:row>
      <xdr:rowOff>75946</xdr:rowOff>
    </xdr:to>
    <xdr:sp macro="" textlink="">
      <xdr:nvSpPr>
        <xdr:cNvPr id="552" name="楕円 551">
          <a:extLst>
            <a:ext uri="{FF2B5EF4-FFF2-40B4-BE49-F238E27FC236}">
              <a16:creationId xmlns:a16="http://schemas.microsoft.com/office/drawing/2014/main" id="{BB604A67-0680-463B-A216-15F282F588CC}"/>
            </a:ext>
          </a:extLst>
        </xdr:cNvPr>
        <xdr:cNvSpPr/>
      </xdr:nvSpPr>
      <xdr:spPr>
        <a:xfrm>
          <a:off x="14325600" y="986891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168673</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1E80FAD3-F80A-4F2A-B0B0-4ED0123CD63B}"/>
            </a:ext>
          </a:extLst>
        </xdr:cNvPr>
        <xdr:cNvSpPr txBox="1"/>
      </xdr:nvSpPr>
      <xdr:spPr>
        <a:xfrm>
          <a:off x="14414500" y="9724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104648</xdr:rowOff>
    </xdr:from>
    <xdr:to>
      <xdr:col>81</xdr:col>
      <xdr:colOff>101600</xdr:colOff>
      <xdr:row>59</xdr:row>
      <xdr:rowOff>34798</xdr:rowOff>
    </xdr:to>
    <xdr:sp macro="" textlink="">
      <xdr:nvSpPr>
        <xdr:cNvPr id="554" name="楕円 553">
          <a:extLst>
            <a:ext uri="{FF2B5EF4-FFF2-40B4-BE49-F238E27FC236}">
              <a16:creationId xmlns:a16="http://schemas.microsoft.com/office/drawing/2014/main" id="{2DF6A4D0-2E92-40F3-9293-9EE38ED29178}"/>
            </a:ext>
          </a:extLst>
        </xdr:cNvPr>
        <xdr:cNvSpPr/>
      </xdr:nvSpPr>
      <xdr:spPr>
        <a:xfrm>
          <a:off x="13578840" y="98277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155448</xdr:rowOff>
    </xdr:from>
    <xdr:to>
      <xdr:col>85</xdr:col>
      <xdr:colOff>127000</xdr:colOff>
      <xdr:row>59</xdr:row>
      <xdr:rowOff>25146</xdr:rowOff>
    </xdr:to>
    <xdr:cxnSp macro="">
      <xdr:nvCxnSpPr>
        <xdr:cNvPr id="555" name="直線コネクタ 554">
          <a:extLst>
            <a:ext uri="{FF2B5EF4-FFF2-40B4-BE49-F238E27FC236}">
              <a16:creationId xmlns:a16="http://schemas.microsoft.com/office/drawing/2014/main" id="{2A655D15-BF0D-4406-AE92-38DAF9AA2C89}"/>
            </a:ext>
          </a:extLst>
        </xdr:cNvPr>
        <xdr:cNvCxnSpPr/>
      </xdr:nvCxnSpPr>
      <xdr:spPr>
        <a:xfrm>
          <a:off x="13629640" y="9878568"/>
          <a:ext cx="74676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61214</xdr:rowOff>
    </xdr:from>
    <xdr:to>
      <xdr:col>76</xdr:col>
      <xdr:colOff>165100</xdr:colOff>
      <xdr:row>58</xdr:row>
      <xdr:rowOff>162814</xdr:rowOff>
    </xdr:to>
    <xdr:sp macro="" textlink="">
      <xdr:nvSpPr>
        <xdr:cNvPr id="556" name="楕円 555">
          <a:extLst>
            <a:ext uri="{FF2B5EF4-FFF2-40B4-BE49-F238E27FC236}">
              <a16:creationId xmlns:a16="http://schemas.microsoft.com/office/drawing/2014/main" id="{067F21DF-F976-4ACA-9510-1DDAB4AFE4BA}"/>
            </a:ext>
          </a:extLst>
        </xdr:cNvPr>
        <xdr:cNvSpPr/>
      </xdr:nvSpPr>
      <xdr:spPr>
        <a:xfrm>
          <a:off x="12804140" y="978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112014</xdr:rowOff>
    </xdr:from>
    <xdr:to>
      <xdr:col>81</xdr:col>
      <xdr:colOff>50800</xdr:colOff>
      <xdr:row>58</xdr:row>
      <xdr:rowOff>155448</xdr:rowOff>
    </xdr:to>
    <xdr:cxnSp macro="">
      <xdr:nvCxnSpPr>
        <xdr:cNvPr id="557" name="直線コネクタ 556">
          <a:extLst>
            <a:ext uri="{FF2B5EF4-FFF2-40B4-BE49-F238E27FC236}">
              <a16:creationId xmlns:a16="http://schemas.microsoft.com/office/drawing/2014/main" id="{78F57EE6-09B0-4404-8EDC-382D0059D73C}"/>
            </a:ext>
          </a:extLst>
        </xdr:cNvPr>
        <xdr:cNvCxnSpPr/>
      </xdr:nvCxnSpPr>
      <xdr:spPr>
        <a:xfrm>
          <a:off x="12854940" y="9835134"/>
          <a:ext cx="7747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15494</xdr:rowOff>
    </xdr:from>
    <xdr:to>
      <xdr:col>72</xdr:col>
      <xdr:colOff>38100</xdr:colOff>
      <xdr:row>58</xdr:row>
      <xdr:rowOff>117094</xdr:rowOff>
    </xdr:to>
    <xdr:sp macro="" textlink="">
      <xdr:nvSpPr>
        <xdr:cNvPr id="558" name="楕円 557">
          <a:extLst>
            <a:ext uri="{FF2B5EF4-FFF2-40B4-BE49-F238E27FC236}">
              <a16:creationId xmlns:a16="http://schemas.microsoft.com/office/drawing/2014/main" id="{250FB867-D93E-43AD-A454-944D27078A48}"/>
            </a:ext>
          </a:extLst>
        </xdr:cNvPr>
        <xdr:cNvSpPr/>
      </xdr:nvSpPr>
      <xdr:spPr>
        <a:xfrm>
          <a:off x="12029440" y="97386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66294</xdr:rowOff>
    </xdr:from>
    <xdr:to>
      <xdr:col>76</xdr:col>
      <xdr:colOff>114300</xdr:colOff>
      <xdr:row>58</xdr:row>
      <xdr:rowOff>112014</xdr:rowOff>
    </xdr:to>
    <xdr:cxnSp macro="">
      <xdr:nvCxnSpPr>
        <xdr:cNvPr id="559" name="直線コネクタ 558">
          <a:extLst>
            <a:ext uri="{FF2B5EF4-FFF2-40B4-BE49-F238E27FC236}">
              <a16:creationId xmlns:a16="http://schemas.microsoft.com/office/drawing/2014/main" id="{3364CF18-8F09-460C-82F0-3740CE3AF13E}"/>
            </a:ext>
          </a:extLst>
        </xdr:cNvPr>
        <xdr:cNvCxnSpPr/>
      </xdr:nvCxnSpPr>
      <xdr:spPr>
        <a:xfrm>
          <a:off x="12072620" y="9789414"/>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145796</xdr:rowOff>
    </xdr:from>
    <xdr:to>
      <xdr:col>67</xdr:col>
      <xdr:colOff>101600</xdr:colOff>
      <xdr:row>58</xdr:row>
      <xdr:rowOff>75946</xdr:rowOff>
    </xdr:to>
    <xdr:sp macro="" textlink="">
      <xdr:nvSpPr>
        <xdr:cNvPr id="560" name="楕円 559">
          <a:extLst>
            <a:ext uri="{FF2B5EF4-FFF2-40B4-BE49-F238E27FC236}">
              <a16:creationId xmlns:a16="http://schemas.microsoft.com/office/drawing/2014/main" id="{30B609DC-7E42-4456-A9CA-59CE9F836329}"/>
            </a:ext>
          </a:extLst>
        </xdr:cNvPr>
        <xdr:cNvSpPr/>
      </xdr:nvSpPr>
      <xdr:spPr>
        <a:xfrm>
          <a:off x="11231880" y="97012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25146</xdr:rowOff>
    </xdr:from>
    <xdr:to>
      <xdr:col>71</xdr:col>
      <xdr:colOff>177800</xdr:colOff>
      <xdr:row>58</xdr:row>
      <xdr:rowOff>66294</xdr:rowOff>
    </xdr:to>
    <xdr:cxnSp macro="">
      <xdr:nvCxnSpPr>
        <xdr:cNvPr id="561" name="直線コネクタ 560">
          <a:extLst>
            <a:ext uri="{FF2B5EF4-FFF2-40B4-BE49-F238E27FC236}">
              <a16:creationId xmlns:a16="http://schemas.microsoft.com/office/drawing/2014/main" id="{DF0D3A57-3A82-4435-96CD-65EB8E2D23CC}"/>
            </a:ext>
          </a:extLst>
        </xdr:cNvPr>
        <xdr:cNvCxnSpPr/>
      </xdr:nvCxnSpPr>
      <xdr:spPr>
        <a:xfrm>
          <a:off x="11282680" y="9748266"/>
          <a:ext cx="78994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562" name="n_1aveValue【学校施設】&#10;有形固定資産減価償却率">
          <a:extLst>
            <a:ext uri="{FF2B5EF4-FFF2-40B4-BE49-F238E27FC236}">
              <a16:creationId xmlns:a16="http://schemas.microsoft.com/office/drawing/2014/main" id="{801C1266-30E4-4D10-AEAC-FB1C3EC96B5C}"/>
            </a:ext>
          </a:extLst>
        </xdr:cNvPr>
        <xdr:cNvSpPr txBox="1"/>
      </xdr:nvSpPr>
      <xdr:spPr>
        <a:xfrm>
          <a:off x="13437244" y="10001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55643</xdr:rowOff>
    </xdr:from>
    <xdr:ext cx="405111" cy="259045"/>
    <xdr:sp macro="" textlink="">
      <xdr:nvSpPr>
        <xdr:cNvPr id="563" name="n_2aveValue【学校施設】&#10;有形固定資産減価償却率">
          <a:extLst>
            <a:ext uri="{FF2B5EF4-FFF2-40B4-BE49-F238E27FC236}">
              <a16:creationId xmlns:a16="http://schemas.microsoft.com/office/drawing/2014/main" id="{0153553F-7F68-47A6-821B-B1A08C3505EE}"/>
            </a:ext>
          </a:extLst>
        </xdr:cNvPr>
        <xdr:cNvSpPr txBox="1"/>
      </xdr:nvSpPr>
      <xdr:spPr>
        <a:xfrm>
          <a:off x="12675244" y="9946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39641</xdr:rowOff>
    </xdr:from>
    <xdr:ext cx="405111" cy="259045"/>
    <xdr:sp macro="" textlink="">
      <xdr:nvSpPr>
        <xdr:cNvPr id="564" name="n_3aveValue【学校施設】&#10;有形固定資産減価償却率">
          <a:extLst>
            <a:ext uri="{FF2B5EF4-FFF2-40B4-BE49-F238E27FC236}">
              <a16:creationId xmlns:a16="http://schemas.microsoft.com/office/drawing/2014/main" id="{E189F44A-1DA1-4844-9EC3-15F7F5F595AB}"/>
            </a:ext>
          </a:extLst>
        </xdr:cNvPr>
        <xdr:cNvSpPr txBox="1"/>
      </xdr:nvSpPr>
      <xdr:spPr>
        <a:xfrm>
          <a:off x="11900544" y="9930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32783</xdr:rowOff>
    </xdr:from>
    <xdr:ext cx="405111" cy="259045"/>
    <xdr:sp macro="" textlink="">
      <xdr:nvSpPr>
        <xdr:cNvPr id="565" name="n_4aveValue【学校施設】&#10;有形固定資産減価償却率">
          <a:extLst>
            <a:ext uri="{FF2B5EF4-FFF2-40B4-BE49-F238E27FC236}">
              <a16:creationId xmlns:a16="http://schemas.microsoft.com/office/drawing/2014/main" id="{962DC995-B8AB-4079-B1ED-B7345F149E18}"/>
            </a:ext>
          </a:extLst>
        </xdr:cNvPr>
        <xdr:cNvSpPr txBox="1"/>
      </xdr:nvSpPr>
      <xdr:spPr>
        <a:xfrm>
          <a:off x="11102984" y="9923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51325</xdr:rowOff>
    </xdr:from>
    <xdr:ext cx="405111" cy="259045"/>
    <xdr:sp macro="" textlink="">
      <xdr:nvSpPr>
        <xdr:cNvPr id="566" name="n_1mainValue【学校施設】&#10;有形固定資産減価償却率">
          <a:extLst>
            <a:ext uri="{FF2B5EF4-FFF2-40B4-BE49-F238E27FC236}">
              <a16:creationId xmlns:a16="http://schemas.microsoft.com/office/drawing/2014/main" id="{8403F075-6E7B-47E0-8DF9-065E2B011C56}"/>
            </a:ext>
          </a:extLst>
        </xdr:cNvPr>
        <xdr:cNvSpPr txBox="1"/>
      </xdr:nvSpPr>
      <xdr:spPr>
        <a:xfrm>
          <a:off x="13437244" y="960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7891</xdr:rowOff>
    </xdr:from>
    <xdr:ext cx="405111" cy="259045"/>
    <xdr:sp macro="" textlink="">
      <xdr:nvSpPr>
        <xdr:cNvPr id="567" name="n_2mainValue【学校施設】&#10;有形固定資産減価償却率">
          <a:extLst>
            <a:ext uri="{FF2B5EF4-FFF2-40B4-BE49-F238E27FC236}">
              <a16:creationId xmlns:a16="http://schemas.microsoft.com/office/drawing/2014/main" id="{A51C008F-726F-4269-81BF-6AE8FC17E7C7}"/>
            </a:ext>
          </a:extLst>
        </xdr:cNvPr>
        <xdr:cNvSpPr txBox="1"/>
      </xdr:nvSpPr>
      <xdr:spPr>
        <a:xfrm>
          <a:off x="12675244" y="956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133621</xdr:rowOff>
    </xdr:from>
    <xdr:ext cx="405111" cy="259045"/>
    <xdr:sp macro="" textlink="">
      <xdr:nvSpPr>
        <xdr:cNvPr id="568" name="n_3mainValue【学校施設】&#10;有形固定資産減価償却率">
          <a:extLst>
            <a:ext uri="{FF2B5EF4-FFF2-40B4-BE49-F238E27FC236}">
              <a16:creationId xmlns:a16="http://schemas.microsoft.com/office/drawing/2014/main" id="{EDB31A43-10BC-4BC2-9E22-6057B2F13266}"/>
            </a:ext>
          </a:extLst>
        </xdr:cNvPr>
        <xdr:cNvSpPr txBox="1"/>
      </xdr:nvSpPr>
      <xdr:spPr>
        <a:xfrm>
          <a:off x="11900544" y="952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92473</xdr:rowOff>
    </xdr:from>
    <xdr:ext cx="405111" cy="259045"/>
    <xdr:sp macro="" textlink="">
      <xdr:nvSpPr>
        <xdr:cNvPr id="569" name="n_4mainValue【学校施設】&#10;有形固定資産減価償却率">
          <a:extLst>
            <a:ext uri="{FF2B5EF4-FFF2-40B4-BE49-F238E27FC236}">
              <a16:creationId xmlns:a16="http://schemas.microsoft.com/office/drawing/2014/main" id="{EE71872A-13E2-4749-BF89-9CD835F654F0}"/>
            </a:ext>
          </a:extLst>
        </xdr:cNvPr>
        <xdr:cNvSpPr txBox="1"/>
      </xdr:nvSpPr>
      <xdr:spPr>
        <a:xfrm>
          <a:off x="11102984" y="948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2AD7F0D0-E9BE-4121-8C3A-6C08A57FE6C4}"/>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1C2EF206-F930-460C-8BEB-7C5E7D761A16}"/>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C7206B1C-5579-49A7-A971-9EA3A67E0726}"/>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54CFEA6D-4F14-4A8A-B2DE-A6F3DD661C81}"/>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1C28FC74-3154-4549-9DEB-E336FDED52F9}"/>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C46537F8-6FF4-42C9-8461-CDCC7A301CBD}"/>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FD4131F0-0BEB-422C-8456-E8914FAC625B}"/>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1DBFCB02-B025-4EEA-88CE-41B1367F8E9E}"/>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AF331186-7D4A-4D5F-9D1C-2E6AF6105B6A}"/>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C678FCD1-DB66-442B-BE47-C6513C82B70E}"/>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31D1F29E-28EE-463C-AE61-CE7894B60B9E}"/>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1" name="直線コネクタ 580">
          <a:extLst>
            <a:ext uri="{FF2B5EF4-FFF2-40B4-BE49-F238E27FC236}">
              <a16:creationId xmlns:a16="http://schemas.microsoft.com/office/drawing/2014/main" id="{6A930066-C11C-48B9-89EB-AA8920467804}"/>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2" name="テキスト ボックス 581">
          <a:extLst>
            <a:ext uri="{FF2B5EF4-FFF2-40B4-BE49-F238E27FC236}">
              <a16:creationId xmlns:a16="http://schemas.microsoft.com/office/drawing/2014/main" id="{901B9F59-2E39-4D7A-B694-0EB75DD5D39F}"/>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3" name="直線コネクタ 582">
          <a:extLst>
            <a:ext uri="{FF2B5EF4-FFF2-40B4-BE49-F238E27FC236}">
              <a16:creationId xmlns:a16="http://schemas.microsoft.com/office/drawing/2014/main" id="{D70E2DA6-46A6-4C83-818C-DFEEF3858F49}"/>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4" name="テキスト ボックス 583">
          <a:extLst>
            <a:ext uri="{FF2B5EF4-FFF2-40B4-BE49-F238E27FC236}">
              <a16:creationId xmlns:a16="http://schemas.microsoft.com/office/drawing/2014/main" id="{0C404EF7-521F-460D-846B-09A618D883D5}"/>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5" name="直線コネクタ 584">
          <a:extLst>
            <a:ext uri="{FF2B5EF4-FFF2-40B4-BE49-F238E27FC236}">
              <a16:creationId xmlns:a16="http://schemas.microsoft.com/office/drawing/2014/main" id="{7B258AE3-91B4-4C95-902A-B6EA0E17081B}"/>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6" name="テキスト ボックス 585">
          <a:extLst>
            <a:ext uri="{FF2B5EF4-FFF2-40B4-BE49-F238E27FC236}">
              <a16:creationId xmlns:a16="http://schemas.microsoft.com/office/drawing/2014/main" id="{7AB594C1-38A4-45F9-896F-E4726AE9A233}"/>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7" name="直線コネクタ 586">
          <a:extLst>
            <a:ext uri="{FF2B5EF4-FFF2-40B4-BE49-F238E27FC236}">
              <a16:creationId xmlns:a16="http://schemas.microsoft.com/office/drawing/2014/main" id="{B82D46DB-E941-48B4-98CB-EF746B31B9C9}"/>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8" name="テキスト ボックス 587">
          <a:extLst>
            <a:ext uri="{FF2B5EF4-FFF2-40B4-BE49-F238E27FC236}">
              <a16:creationId xmlns:a16="http://schemas.microsoft.com/office/drawing/2014/main" id="{3328DC88-24A0-44B3-A740-E6E787DC24A7}"/>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B1A657B5-241D-4B98-9E50-28F1A4ACC2F3}"/>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B85218F5-7DA5-4BD7-B4DF-236D2DCCD0E3}"/>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403D29DF-921E-45D5-8BD9-2C02AAA7EB58}"/>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592" name="直線コネクタ 591">
          <a:extLst>
            <a:ext uri="{FF2B5EF4-FFF2-40B4-BE49-F238E27FC236}">
              <a16:creationId xmlns:a16="http://schemas.microsoft.com/office/drawing/2014/main" id="{E9AC8A53-B403-42AB-AAF4-F2568C2F29CA}"/>
            </a:ext>
          </a:extLst>
        </xdr:cNvPr>
        <xdr:cNvCxnSpPr/>
      </xdr:nvCxnSpPr>
      <xdr:spPr>
        <a:xfrm flipV="1">
          <a:off x="19509104" y="9670237"/>
          <a:ext cx="0" cy="1008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593" name="【学校施設】&#10;一人当たり面積最小値テキスト">
          <a:extLst>
            <a:ext uri="{FF2B5EF4-FFF2-40B4-BE49-F238E27FC236}">
              <a16:creationId xmlns:a16="http://schemas.microsoft.com/office/drawing/2014/main" id="{D2087EF7-E0C4-4DDE-96B9-56A3D08106BA}"/>
            </a:ext>
          </a:extLst>
        </xdr:cNvPr>
        <xdr:cNvSpPr txBox="1"/>
      </xdr:nvSpPr>
      <xdr:spPr>
        <a:xfrm>
          <a:off x="19547840" y="1068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594" name="直線コネクタ 593">
          <a:extLst>
            <a:ext uri="{FF2B5EF4-FFF2-40B4-BE49-F238E27FC236}">
              <a16:creationId xmlns:a16="http://schemas.microsoft.com/office/drawing/2014/main" id="{5D555FCF-66E2-424A-B529-B71BD53F1F28}"/>
            </a:ext>
          </a:extLst>
        </xdr:cNvPr>
        <xdr:cNvCxnSpPr/>
      </xdr:nvCxnSpPr>
      <xdr:spPr>
        <a:xfrm>
          <a:off x="19443700" y="106788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595" name="【学校施設】&#10;一人当たり面積最大値テキスト">
          <a:extLst>
            <a:ext uri="{FF2B5EF4-FFF2-40B4-BE49-F238E27FC236}">
              <a16:creationId xmlns:a16="http://schemas.microsoft.com/office/drawing/2014/main" id="{6F8F472E-BBEA-4216-9BEE-547B19B4CC3D}"/>
            </a:ext>
          </a:extLst>
        </xdr:cNvPr>
        <xdr:cNvSpPr txBox="1"/>
      </xdr:nvSpPr>
      <xdr:spPr>
        <a:xfrm>
          <a:off x="19547840" y="944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596" name="直線コネクタ 595">
          <a:extLst>
            <a:ext uri="{FF2B5EF4-FFF2-40B4-BE49-F238E27FC236}">
              <a16:creationId xmlns:a16="http://schemas.microsoft.com/office/drawing/2014/main" id="{D4612252-A43C-40EC-B288-78773BD6567D}"/>
            </a:ext>
          </a:extLst>
        </xdr:cNvPr>
        <xdr:cNvCxnSpPr/>
      </xdr:nvCxnSpPr>
      <xdr:spPr>
        <a:xfrm>
          <a:off x="19443700" y="96702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138396</xdr:rowOff>
    </xdr:from>
    <xdr:ext cx="469744" cy="259045"/>
    <xdr:sp macro="" textlink="">
      <xdr:nvSpPr>
        <xdr:cNvPr id="597" name="【学校施設】&#10;一人当たり面積平均値テキスト">
          <a:extLst>
            <a:ext uri="{FF2B5EF4-FFF2-40B4-BE49-F238E27FC236}">
              <a16:creationId xmlns:a16="http://schemas.microsoft.com/office/drawing/2014/main" id="{DD415861-F081-43F3-870F-5768263C1ED6}"/>
            </a:ext>
          </a:extLst>
        </xdr:cNvPr>
        <xdr:cNvSpPr txBox="1"/>
      </xdr:nvSpPr>
      <xdr:spPr>
        <a:xfrm>
          <a:off x="19547840" y="101967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598" name="フローチャート: 判断 597">
          <a:extLst>
            <a:ext uri="{FF2B5EF4-FFF2-40B4-BE49-F238E27FC236}">
              <a16:creationId xmlns:a16="http://schemas.microsoft.com/office/drawing/2014/main" id="{590A0C39-2EDA-42B2-82E1-53311BA04222}"/>
            </a:ext>
          </a:extLst>
        </xdr:cNvPr>
        <xdr:cNvSpPr/>
      </xdr:nvSpPr>
      <xdr:spPr>
        <a:xfrm>
          <a:off x="19458940" y="102183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599" name="フローチャート: 判断 598">
          <a:extLst>
            <a:ext uri="{FF2B5EF4-FFF2-40B4-BE49-F238E27FC236}">
              <a16:creationId xmlns:a16="http://schemas.microsoft.com/office/drawing/2014/main" id="{2E87AF87-EC2F-4029-90EE-13B6775BFC37}"/>
            </a:ext>
          </a:extLst>
        </xdr:cNvPr>
        <xdr:cNvSpPr/>
      </xdr:nvSpPr>
      <xdr:spPr>
        <a:xfrm>
          <a:off x="18735040" y="102201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00" name="フローチャート: 判断 599">
          <a:extLst>
            <a:ext uri="{FF2B5EF4-FFF2-40B4-BE49-F238E27FC236}">
              <a16:creationId xmlns:a16="http://schemas.microsoft.com/office/drawing/2014/main" id="{2F301C19-806B-4654-AB77-43F6CAF15E7C}"/>
            </a:ext>
          </a:extLst>
        </xdr:cNvPr>
        <xdr:cNvSpPr/>
      </xdr:nvSpPr>
      <xdr:spPr>
        <a:xfrm>
          <a:off x="17937480" y="10227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01" name="フローチャート: 判断 600">
          <a:extLst>
            <a:ext uri="{FF2B5EF4-FFF2-40B4-BE49-F238E27FC236}">
              <a16:creationId xmlns:a16="http://schemas.microsoft.com/office/drawing/2014/main" id="{3F72221A-D988-426D-A04F-C8D028DC46B7}"/>
            </a:ext>
          </a:extLst>
        </xdr:cNvPr>
        <xdr:cNvSpPr/>
      </xdr:nvSpPr>
      <xdr:spPr>
        <a:xfrm>
          <a:off x="17162780" y="1025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602" name="フローチャート: 判断 601">
          <a:extLst>
            <a:ext uri="{FF2B5EF4-FFF2-40B4-BE49-F238E27FC236}">
              <a16:creationId xmlns:a16="http://schemas.microsoft.com/office/drawing/2014/main" id="{8CF6C09C-815A-47B9-837D-6FAF8CD785AF}"/>
            </a:ext>
          </a:extLst>
        </xdr:cNvPr>
        <xdr:cNvSpPr/>
      </xdr:nvSpPr>
      <xdr:spPr>
        <a:xfrm>
          <a:off x="16388080" y="102662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FBE1BFF8-41E9-40AC-94FA-9C79009090CB}"/>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6C8B224A-D44B-435E-BD74-82A938FD0F44}"/>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B78A6186-3888-47BE-9AEF-2CF468A95BE2}"/>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839D99BC-241D-4341-8B28-C5D9BA5DE2C8}"/>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F4C173F2-D1C9-484D-9CF4-0E470D0E41DF}"/>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140767</xdr:rowOff>
    </xdr:from>
    <xdr:to>
      <xdr:col>116</xdr:col>
      <xdr:colOff>114300</xdr:colOff>
      <xdr:row>61</xdr:row>
      <xdr:rowOff>70917</xdr:rowOff>
    </xdr:to>
    <xdr:sp macro="" textlink="">
      <xdr:nvSpPr>
        <xdr:cNvPr id="608" name="楕円 607">
          <a:extLst>
            <a:ext uri="{FF2B5EF4-FFF2-40B4-BE49-F238E27FC236}">
              <a16:creationId xmlns:a16="http://schemas.microsoft.com/office/drawing/2014/main" id="{4D69C17F-96A9-4D34-9D8E-C500703AA733}"/>
            </a:ext>
          </a:extLst>
        </xdr:cNvPr>
        <xdr:cNvSpPr/>
      </xdr:nvSpPr>
      <xdr:spPr>
        <a:xfrm>
          <a:off x="19458940" y="101991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163644</xdr:rowOff>
    </xdr:from>
    <xdr:ext cx="469744" cy="259045"/>
    <xdr:sp macro="" textlink="">
      <xdr:nvSpPr>
        <xdr:cNvPr id="609" name="【学校施設】&#10;一人当たり面積該当値テキスト">
          <a:extLst>
            <a:ext uri="{FF2B5EF4-FFF2-40B4-BE49-F238E27FC236}">
              <a16:creationId xmlns:a16="http://schemas.microsoft.com/office/drawing/2014/main" id="{7340B80C-2C2D-4DDA-BC2A-2B0D0E507BC1}"/>
            </a:ext>
          </a:extLst>
        </xdr:cNvPr>
        <xdr:cNvSpPr txBox="1"/>
      </xdr:nvSpPr>
      <xdr:spPr>
        <a:xfrm>
          <a:off x="19547840" y="1005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158597</xdr:rowOff>
    </xdr:from>
    <xdr:to>
      <xdr:col>112</xdr:col>
      <xdr:colOff>38100</xdr:colOff>
      <xdr:row>61</xdr:row>
      <xdr:rowOff>88747</xdr:rowOff>
    </xdr:to>
    <xdr:sp macro="" textlink="">
      <xdr:nvSpPr>
        <xdr:cNvPr id="610" name="楕円 609">
          <a:extLst>
            <a:ext uri="{FF2B5EF4-FFF2-40B4-BE49-F238E27FC236}">
              <a16:creationId xmlns:a16="http://schemas.microsoft.com/office/drawing/2014/main" id="{31C4CBFA-E19C-4EBD-9684-B328D9DF5B2B}"/>
            </a:ext>
          </a:extLst>
        </xdr:cNvPr>
        <xdr:cNvSpPr/>
      </xdr:nvSpPr>
      <xdr:spPr>
        <a:xfrm>
          <a:off x="18735040" y="102169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20117</xdr:rowOff>
    </xdr:from>
    <xdr:to>
      <xdr:col>116</xdr:col>
      <xdr:colOff>63500</xdr:colOff>
      <xdr:row>61</xdr:row>
      <xdr:rowOff>37947</xdr:rowOff>
    </xdr:to>
    <xdr:cxnSp macro="">
      <xdr:nvCxnSpPr>
        <xdr:cNvPr id="611" name="直線コネクタ 610">
          <a:extLst>
            <a:ext uri="{FF2B5EF4-FFF2-40B4-BE49-F238E27FC236}">
              <a16:creationId xmlns:a16="http://schemas.microsoft.com/office/drawing/2014/main" id="{22CC60B2-34A1-4E54-91C7-C65B96FD60E0}"/>
            </a:ext>
          </a:extLst>
        </xdr:cNvPr>
        <xdr:cNvCxnSpPr/>
      </xdr:nvCxnSpPr>
      <xdr:spPr>
        <a:xfrm flipV="1">
          <a:off x="18778220" y="10246157"/>
          <a:ext cx="73152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7721</xdr:rowOff>
    </xdr:from>
    <xdr:to>
      <xdr:col>107</xdr:col>
      <xdr:colOff>101600</xdr:colOff>
      <xdr:row>61</xdr:row>
      <xdr:rowOff>109321</xdr:rowOff>
    </xdr:to>
    <xdr:sp macro="" textlink="">
      <xdr:nvSpPr>
        <xdr:cNvPr id="612" name="楕円 611">
          <a:extLst>
            <a:ext uri="{FF2B5EF4-FFF2-40B4-BE49-F238E27FC236}">
              <a16:creationId xmlns:a16="http://schemas.microsoft.com/office/drawing/2014/main" id="{8EB8276D-0C2E-48F5-8683-5F9DC9174E0E}"/>
            </a:ext>
          </a:extLst>
        </xdr:cNvPr>
        <xdr:cNvSpPr/>
      </xdr:nvSpPr>
      <xdr:spPr>
        <a:xfrm>
          <a:off x="17937480" y="1023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37947</xdr:rowOff>
    </xdr:from>
    <xdr:to>
      <xdr:col>111</xdr:col>
      <xdr:colOff>177800</xdr:colOff>
      <xdr:row>61</xdr:row>
      <xdr:rowOff>58521</xdr:rowOff>
    </xdr:to>
    <xdr:cxnSp macro="">
      <xdr:nvCxnSpPr>
        <xdr:cNvPr id="613" name="直線コネクタ 612">
          <a:extLst>
            <a:ext uri="{FF2B5EF4-FFF2-40B4-BE49-F238E27FC236}">
              <a16:creationId xmlns:a16="http://schemas.microsoft.com/office/drawing/2014/main" id="{0FB64437-6C0A-460D-9F66-DEC2532370C8}"/>
            </a:ext>
          </a:extLst>
        </xdr:cNvPr>
        <xdr:cNvCxnSpPr/>
      </xdr:nvCxnSpPr>
      <xdr:spPr>
        <a:xfrm flipV="1">
          <a:off x="17988280" y="10263987"/>
          <a:ext cx="78994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24638</xdr:rowOff>
    </xdr:from>
    <xdr:to>
      <xdr:col>102</xdr:col>
      <xdr:colOff>165100</xdr:colOff>
      <xdr:row>61</xdr:row>
      <xdr:rowOff>126238</xdr:rowOff>
    </xdr:to>
    <xdr:sp macro="" textlink="">
      <xdr:nvSpPr>
        <xdr:cNvPr id="614" name="楕円 613">
          <a:extLst>
            <a:ext uri="{FF2B5EF4-FFF2-40B4-BE49-F238E27FC236}">
              <a16:creationId xmlns:a16="http://schemas.microsoft.com/office/drawing/2014/main" id="{9835ADCC-867F-4C06-BD6C-4C63A739C7F2}"/>
            </a:ext>
          </a:extLst>
        </xdr:cNvPr>
        <xdr:cNvSpPr/>
      </xdr:nvSpPr>
      <xdr:spPr>
        <a:xfrm>
          <a:off x="17162780" y="1025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58521</xdr:rowOff>
    </xdr:from>
    <xdr:to>
      <xdr:col>107</xdr:col>
      <xdr:colOff>50800</xdr:colOff>
      <xdr:row>61</xdr:row>
      <xdr:rowOff>75438</xdr:rowOff>
    </xdr:to>
    <xdr:cxnSp macro="">
      <xdr:nvCxnSpPr>
        <xdr:cNvPr id="615" name="直線コネクタ 614">
          <a:extLst>
            <a:ext uri="{FF2B5EF4-FFF2-40B4-BE49-F238E27FC236}">
              <a16:creationId xmlns:a16="http://schemas.microsoft.com/office/drawing/2014/main" id="{E4A330E0-E8DB-4C33-B4FC-478FACF00DCC}"/>
            </a:ext>
          </a:extLst>
        </xdr:cNvPr>
        <xdr:cNvCxnSpPr/>
      </xdr:nvCxnSpPr>
      <xdr:spPr>
        <a:xfrm flipV="1">
          <a:off x="17213580" y="10284561"/>
          <a:ext cx="7747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35154</xdr:rowOff>
    </xdr:from>
    <xdr:to>
      <xdr:col>98</xdr:col>
      <xdr:colOff>38100</xdr:colOff>
      <xdr:row>61</xdr:row>
      <xdr:rowOff>136754</xdr:rowOff>
    </xdr:to>
    <xdr:sp macro="" textlink="">
      <xdr:nvSpPr>
        <xdr:cNvPr id="616" name="楕円 615">
          <a:extLst>
            <a:ext uri="{FF2B5EF4-FFF2-40B4-BE49-F238E27FC236}">
              <a16:creationId xmlns:a16="http://schemas.microsoft.com/office/drawing/2014/main" id="{23FBFB57-C79A-4FA6-B902-92DBBBE8E6D1}"/>
            </a:ext>
          </a:extLst>
        </xdr:cNvPr>
        <xdr:cNvSpPr/>
      </xdr:nvSpPr>
      <xdr:spPr>
        <a:xfrm>
          <a:off x="16388080" y="102611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75438</xdr:rowOff>
    </xdr:from>
    <xdr:to>
      <xdr:col>102</xdr:col>
      <xdr:colOff>114300</xdr:colOff>
      <xdr:row>61</xdr:row>
      <xdr:rowOff>85954</xdr:rowOff>
    </xdr:to>
    <xdr:cxnSp macro="">
      <xdr:nvCxnSpPr>
        <xdr:cNvPr id="617" name="直線コネクタ 616">
          <a:extLst>
            <a:ext uri="{FF2B5EF4-FFF2-40B4-BE49-F238E27FC236}">
              <a16:creationId xmlns:a16="http://schemas.microsoft.com/office/drawing/2014/main" id="{E0B84832-4350-4523-AB58-832F440358F5}"/>
            </a:ext>
          </a:extLst>
        </xdr:cNvPr>
        <xdr:cNvCxnSpPr/>
      </xdr:nvCxnSpPr>
      <xdr:spPr>
        <a:xfrm flipV="1">
          <a:off x="16431260" y="10301478"/>
          <a:ext cx="78232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83075</xdr:rowOff>
    </xdr:from>
    <xdr:ext cx="469744" cy="259045"/>
    <xdr:sp macro="" textlink="">
      <xdr:nvSpPr>
        <xdr:cNvPr id="618" name="n_1aveValue【学校施設】&#10;一人当たり面積">
          <a:extLst>
            <a:ext uri="{FF2B5EF4-FFF2-40B4-BE49-F238E27FC236}">
              <a16:creationId xmlns:a16="http://schemas.microsoft.com/office/drawing/2014/main" id="{34852FF7-0C85-4E2B-A8D1-6F07607CF0BA}"/>
            </a:ext>
          </a:extLst>
        </xdr:cNvPr>
        <xdr:cNvSpPr txBox="1"/>
      </xdr:nvSpPr>
      <xdr:spPr>
        <a:xfrm>
          <a:off x="18561127" y="1030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116247</xdr:rowOff>
    </xdr:from>
    <xdr:ext cx="469744" cy="259045"/>
    <xdr:sp macro="" textlink="">
      <xdr:nvSpPr>
        <xdr:cNvPr id="619" name="n_2aveValue【学校施設】&#10;一人当たり面積">
          <a:extLst>
            <a:ext uri="{FF2B5EF4-FFF2-40B4-BE49-F238E27FC236}">
              <a16:creationId xmlns:a16="http://schemas.microsoft.com/office/drawing/2014/main" id="{5CC090F9-B5C7-477E-ADA1-092F1F2BA86A}"/>
            </a:ext>
          </a:extLst>
        </xdr:cNvPr>
        <xdr:cNvSpPr txBox="1"/>
      </xdr:nvSpPr>
      <xdr:spPr>
        <a:xfrm>
          <a:off x="17776267" y="1000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142308</xdr:rowOff>
    </xdr:from>
    <xdr:ext cx="469744" cy="259045"/>
    <xdr:sp macro="" textlink="">
      <xdr:nvSpPr>
        <xdr:cNvPr id="620" name="n_3aveValue【学校施設】&#10;一人当たり面積">
          <a:extLst>
            <a:ext uri="{FF2B5EF4-FFF2-40B4-BE49-F238E27FC236}">
              <a16:creationId xmlns:a16="http://schemas.microsoft.com/office/drawing/2014/main" id="{901D17F8-65AC-4BE4-81E0-A23F1C1427E0}"/>
            </a:ext>
          </a:extLst>
        </xdr:cNvPr>
        <xdr:cNvSpPr txBox="1"/>
      </xdr:nvSpPr>
      <xdr:spPr>
        <a:xfrm>
          <a:off x="17001567" y="1003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132910</xdr:rowOff>
    </xdr:from>
    <xdr:ext cx="469744" cy="259045"/>
    <xdr:sp macro="" textlink="">
      <xdr:nvSpPr>
        <xdr:cNvPr id="621" name="n_4aveValue【学校施設】&#10;一人当たり面積">
          <a:extLst>
            <a:ext uri="{FF2B5EF4-FFF2-40B4-BE49-F238E27FC236}">
              <a16:creationId xmlns:a16="http://schemas.microsoft.com/office/drawing/2014/main" id="{EE87B94B-4600-4182-8CFE-EE8F2289116A}"/>
            </a:ext>
          </a:extLst>
        </xdr:cNvPr>
        <xdr:cNvSpPr txBox="1"/>
      </xdr:nvSpPr>
      <xdr:spPr>
        <a:xfrm>
          <a:off x="16226867" y="10358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105274</xdr:rowOff>
    </xdr:from>
    <xdr:ext cx="469744" cy="259045"/>
    <xdr:sp macro="" textlink="">
      <xdr:nvSpPr>
        <xdr:cNvPr id="622" name="n_1mainValue【学校施設】&#10;一人当たり面積">
          <a:extLst>
            <a:ext uri="{FF2B5EF4-FFF2-40B4-BE49-F238E27FC236}">
              <a16:creationId xmlns:a16="http://schemas.microsoft.com/office/drawing/2014/main" id="{3B331D94-7B6A-4E48-80ED-37E8F8E8925D}"/>
            </a:ext>
          </a:extLst>
        </xdr:cNvPr>
        <xdr:cNvSpPr txBox="1"/>
      </xdr:nvSpPr>
      <xdr:spPr>
        <a:xfrm>
          <a:off x="18561127" y="999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100448</xdr:rowOff>
    </xdr:from>
    <xdr:ext cx="469744" cy="259045"/>
    <xdr:sp macro="" textlink="">
      <xdr:nvSpPr>
        <xdr:cNvPr id="623" name="n_2mainValue【学校施設】&#10;一人当たり面積">
          <a:extLst>
            <a:ext uri="{FF2B5EF4-FFF2-40B4-BE49-F238E27FC236}">
              <a16:creationId xmlns:a16="http://schemas.microsoft.com/office/drawing/2014/main" id="{CBA17C0D-2753-413B-BEF0-41D49E8BF276}"/>
            </a:ext>
          </a:extLst>
        </xdr:cNvPr>
        <xdr:cNvSpPr txBox="1"/>
      </xdr:nvSpPr>
      <xdr:spPr>
        <a:xfrm>
          <a:off x="17776267" y="1032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117365</xdr:rowOff>
    </xdr:from>
    <xdr:ext cx="469744" cy="259045"/>
    <xdr:sp macro="" textlink="">
      <xdr:nvSpPr>
        <xdr:cNvPr id="624" name="n_3mainValue【学校施設】&#10;一人当たり面積">
          <a:extLst>
            <a:ext uri="{FF2B5EF4-FFF2-40B4-BE49-F238E27FC236}">
              <a16:creationId xmlns:a16="http://schemas.microsoft.com/office/drawing/2014/main" id="{2CC80441-F7A6-48BE-8246-75BF054707F7}"/>
            </a:ext>
          </a:extLst>
        </xdr:cNvPr>
        <xdr:cNvSpPr txBox="1"/>
      </xdr:nvSpPr>
      <xdr:spPr>
        <a:xfrm>
          <a:off x="17001567" y="1034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153281</xdr:rowOff>
    </xdr:from>
    <xdr:ext cx="469744" cy="259045"/>
    <xdr:sp macro="" textlink="">
      <xdr:nvSpPr>
        <xdr:cNvPr id="625" name="n_4mainValue【学校施設】&#10;一人当たり面積">
          <a:extLst>
            <a:ext uri="{FF2B5EF4-FFF2-40B4-BE49-F238E27FC236}">
              <a16:creationId xmlns:a16="http://schemas.microsoft.com/office/drawing/2014/main" id="{3D1A59C1-E3C0-4CE1-A663-64DEDACDC737}"/>
            </a:ext>
          </a:extLst>
        </xdr:cNvPr>
        <xdr:cNvSpPr txBox="1"/>
      </xdr:nvSpPr>
      <xdr:spPr>
        <a:xfrm>
          <a:off x="16226867" y="1004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F3E63045-2DE0-446B-B4DF-6FAE84132027}"/>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39E2626-190F-4F81-8C24-E48E2738582D}"/>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B2CF2F65-D3B9-4C15-836C-547E904C8471}"/>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96939F6B-4A65-478D-B98A-BC39C43B706A}"/>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65970423-E3F8-46C3-A8DA-6B930FF6A56F}"/>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6899559E-E763-4196-AD6D-AC6EF45D4FF7}"/>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1CDDDD2A-F388-41F4-8993-32EFAAF1B8B4}"/>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65EB1E95-D5BE-4530-A2F3-F6BE99E72D12}"/>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2512C7AB-CD67-45F0-9FAA-2558E7CE9A96}"/>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257A4017-8E24-4FFB-8980-21848CD2989E}"/>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9BE35814-10FD-47E3-9F7C-CF464F3EDF02}"/>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58B78CC5-B3A3-453D-9AE3-EFB79475A9E8}"/>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6C3DA03F-FE63-485F-8ABE-811887D86444}"/>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69F35B70-60E9-461E-BCD0-1BE4028816E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3F9612B6-D4A2-4B2B-8874-44B39973FEE3}"/>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5C42A4D5-70F9-4FAA-A7B9-35453B4F64C6}"/>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D3ECF418-60DD-4851-AF7C-F481B270F8CD}"/>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F6A8B937-FFA4-4054-89F5-AE9C39DFB7D1}"/>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A2B06259-6162-4E03-ABAC-6F6AAA76BA15}"/>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E761F3B1-3B11-451C-A50D-1E1CB255DDDD}"/>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1E89C53E-D6EE-453A-8EA7-B4AD893ECF26}"/>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04E94B70-CB5C-4315-9A07-CEAEE3769F51}"/>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1F1BD91A-399F-4D19-BC45-5FC7C6101D21}"/>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BD23BE44-A20A-46CB-A056-983437C3E953}"/>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9E8B361E-E25B-490F-B0A4-9B26E3F24C03}"/>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8CB949E8-4F79-4BBE-8262-8255BCF67E7E}"/>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5E25691E-B4E1-448D-92A2-229BD397D9E6}"/>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8A127BFB-CAEC-4EF6-B502-72297EAEA7FD}"/>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9EBD38F2-6101-497B-BAF7-E73F42A1E400}"/>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ECAC67F2-2C7B-42FC-B495-5F6518094033}"/>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4787059D-5E00-4279-ABCE-DD9AFADAE99C}"/>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082EE92E-236B-40CE-BEA1-4764FEC4FC4F}"/>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9C2A25C8-2CA0-44BF-8C35-27E92F20D435}"/>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2A80DD3D-B18C-4C26-BCE4-D6BAE8BAE30B}"/>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6713CFB9-23EA-4CDE-A708-994CF7884ABA}"/>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FB2C2D00-572F-42C2-B622-81344A2AACEE}"/>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a:extLst>
            <a:ext uri="{FF2B5EF4-FFF2-40B4-BE49-F238E27FC236}">
              <a16:creationId xmlns:a16="http://schemas.microsoft.com/office/drawing/2014/main" id="{B5466EAC-A3A6-4932-95F9-3986A6F15C96}"/>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06842CC9-6B08-4D6A-AD6E-45C68F1674CE}"/>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a:extLst>
            <a:ext uri="{FF2B5EF4-FFF2-40B4-BE49-F238E27FC236}">
              <a16:creationId xmlns:a16="http://schemas.microsoft.com/office/drawing/2014/main" id="{378CE084-8F48-4C64-824F-FB979BF56AF3}"/>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F34C4362-FACD-4C00-BC13-3F39F06C541C}"/>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666" name="直線コネクタ 665">
          <a:extLst>
            <a:ext uri="{FF2B5EF4-FFF2-40B4-BE49-F238E27FC236}">
              <a16:creationId xmlns:a16="http://schemas.microsoft.com/office/drawing/2014/main" id="{EC456CE8-57AB-43B2-B610-38D5B832A417}"/>
            </a:ext>
          </a:extLst>
        </xdr:cNvPr>
        <xdr:cNvCxnSpPr/>
      </xdr:nvCxnSpPr>
      <xdr:spPr>
        <a:xfrm flipV="1">
          <a:off x="14375764" y="1676019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a:extLst>
            <a:ext uri="{FF2B5EF4-FFF2-40B4-BE49-F238E27FC236}">
              <a16:creationId xmlns:a16="http://schemas.microsoft.com/office/drawing/2014/main" id="{93C986EC-98CE-41BD-9683-A523177EB316}"/>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a:extLst>
            <a:ext uri="{FF2B5EF4-FFF2-40B4-BE49-F238E27FC236}">
              <a16:creationId xmlns:a16="http://schemas.microsoft.com/office/drawing/2014/main" id="{6AB7E577-5AE4-4F13-9A8C-01B23A67BE26}"/>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669" name="【公民館】&#10;有形固定資産減価償却率最大値テキスト">
          <a:extLst>
            <a:ext uri="{FF2B5EF4-FFF2-40B4-BE49-F238E27FC236}">
              <a16:creationId xmlns:a16="http://schemas.microsoft.com/office/drawing/2014/main" id="{92FD019B-6594-4F55-AE49-564BC6B97601}"/>
            </a:ext>
          </a:extLst>
        </xdr:cNvPr>
        <xdr:cNvSpPr txBox="1"/>
      </xdr:nvSpPr>
      <xdr:spPr>
        <a:xfrm>
          <a:off x="14414500" y="1653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670" name="直線コネクタ 669">
          <a:extLst>
            <a:ext uri="{FF2B5EF4-FFF2-40B4-BE49-F238E27FC236}">
              <a16:creationId xmlns:a16="http://schemas.microsoft.com/office/drawing/2014/main" id="{B775FA58-ED23-41F9-AB42-191DFA2FADC2}"/>
            </a:ext>
          </a:extLst>
        </xdr:cNvPr>
        <xdr:cNvCxnSpPr/>
      </xdr:nvCxnSpPr>
      <xdr:spPr>
        <a:xfrm>
          <a:off x="14287500" y="16760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99713</xdr:rowOff>
    </xdr:from>
    <xdr:ext cx="405111" cy="259045"/>
    <xdr:sp macro="" textlink="">
      <xdr:nvSpPr>
        <xdr:cNvPr id="671" name="【公民館】&#10;有形固定資産減価償却率平均値テキスト">
          <a:extLst>
            <a:ext uri="{FF2B5EF4-FFF2-40B4-BE49-F238E27FC236}">
              <a16:creationId xmlns:a16="http://schemas.microsoft.com/office/drawing/2014/main" id="{48FD4264-E81D-4A1B-BF47-E609C0CE7561}"/>
            </a:ext>
          </a:extLst>
        </xdr:cNvPr>
        <xdr:cNvSpPr txBox="1"/>
      </xdr:nvSpPr>
      <xdr:spPr>
        <a:xfrm>
          <a:off x="14414500" y="175342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672" name="フローチャート: 判断 671">
          <a:extLst>
            <a:ext uri="{FF2B5EF4-FFF2-40B4-BE49-F238E27FC236}">
              <a16:creationId xmlns:a16="http://schemas.microsoft.com/office/drawing/2014/main" id="{6F96D484-D50E-4B2B-8F2D-DC6E1E3743EE}"/>
            </a:ext>
          </a:extLst>
        </xdr:cNvPr>
        <xdr:cNvSpPr/>
      </xdr:nvSpPr>
      <xdr:spPr>
        <a:xfrm>
          <a:off x="14325600" y="1767903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673" name="フローチャート: 判断 672">
          <a:extLst>
            <a:ext uri="{FF2B5EF4-FFF2-40B4-BE49-F238E27FC236}">
              <a16:creationId xmlns:a16="http://schemas.microsoft.com/office/drawing/2014/main" id="{BCED5377-F29D-4CF2-8D82-82C9437CDF98}"/>
            </a:ext>
          </a:extLst>
        </xdr:cNvPr>
        <xdr:cNvSpPr/>
      </xdr:nvSpPr>
      <xdr:spPr>
        <a:xfrm>
          <a:off x="1357884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674" name="フローチャート: 判断 673">
          <a:extLst>
            <a:ext uri="{FF2B5EF4-FFF2-40B4-BE49-F238E27FC236}">
              <a16:creationId xmlns:a16="http://schemas.microsoft.com/office/drawing/2014/main" id="{178B8E15-2171-49C8-85B7-57662CC7C670}"/>
            </a:ext>
          </a:extLst>
        </xdr:cNvPr>
        <xdr:cNvSpPr/>
      </xdr:nvSpPr>
      <xdr:spPr>
        <a:xfrm>
          <a:off x="12804140" y="1762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675" name="フローチャート: 判断 674">
          <a:extLst>
            <a:ext uri="{FF2B5EF4-FFF2-40B4-BE49-F238E27FC236}">
              <a16:creationId xmlns:a16="http://schemas.microsoft.com/office/drawing/2014/main" id="{71A799E4-F344-4F20-938C-8B229F6954EA}"/>
            </a:ext>
          </a:extLst>
        </xdr:cNvPr>
        <xdr:cNvSpPr/>
      </xdr:nvSpPr>
      <xdr:spPr>
        <a:xfrm>
          <a:off x="12029440" y="175875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676" name="フローチャート: 判断 675">
          <a:extLst>
            <a:ext uri="{FF2B5EF4-FFF2-40B4-BE49-F238E27FC236}">
              <a16:creationId xmlns:a16="http://schemas.microsoft.com/office/drawing/2014/main" id="{04E8BF03-8286-4095-BB83-E96469685436}"/>
            </a:ext>
          </a:extLst>
        </xdr:cNvPr>
        <xdr:cNvSpPr/>
      </xdr:nvSpPr>
      <xdr:spPr>
        <a:xfrm>
          <a:off x="11231880" y="17574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37E6B431-2E3F-4A6F-9D95-4E0BBF08C818}"/>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59AB276D-2CDD-4355-8FC5-BA70F2DD6A0E}"/>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6491FA80-6BF4-4816-8933-53DDFC051C0A}"/>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E4E2DBFF-6650-4117-9285-633E65E2D2A7}"/>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A759D357-F292-41F6-A025-70D721FB8121}"/>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120650</xdr:rowOff>
    </xdr:from>
    <xdr:to>
      <xdr:col>85</xdr:col>
      <xdr:colOff>177800</xdr:colOff>
      <xdr:row>107</xdr:row>
      <xdr:rowOff>50800</xdr:rowOff>
    </xdr:to>
    <xdr:sp macro="" textlink="">
      <xdr:nvSpPr>
        <xdr:cNvPr id="682" name="楕円 681">
          <a:extLst>
            <a:ext uri="{FF2B5EF4-FFF2-40B4-BE49-F238E27FC236}">
              <a16:creationId xmlns:a16="http://schemas.microsoft.com/office/drawing/2014/main" id="{8C5A9560-5772-4506-8544-3126562768BE}"/>
            </a:ext>
          </a:extLst>
        </xdr:cNvPr>
        <xdr:cNvSpPr/>
      </xdr:nvSpPr>
      <xdr:spPr>
        <a:xfrm>
          <a:off x="14325600" y="178904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99077</xdr:rowOff>
    </xdr:from>
    <xdr:ext cx="405111" cy="259045"/>
    <xdr:sp macro="" textlink="">
      <xdr:nvSpPr>
        <xdr:cNvPr id="683" name="【公民館】&#10;有形固定資産減価償却率該当値テキスト">
          <a:extLst>
            <a:ext uri="{FF2B5EF4-FFF2-40B4-BE49-F238E27FC236}">
              <a16:creationId xmlns:a16="http://schemas.microsoft.com/office/drawing/2014/main" id="{A08E52B0-29F6-4403-8DAD-DBBF42C146C4}"/>
            </a:ext>
          </a:extLst>
        </xdr:cNvPr>
        <xdr:cNvSpPr txBox="1"/>
      </xdr:nvSpPr>
      <xdr:spPr>
        <a:xfrm>
          <a:off x="14414500" y="1786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55880</xdr:rowOff>
    </xdr:from>
    <xdr:to>
      <xdr:col>81</xdr:col>
      <xdr:colOff>101600</xdr:colOff>
      <xdr:row>106</xdr:row>
      <xdr:rowOff>157480</xdr:rowOff>
    </xdr:to>
    <xdr:sp macro="" textlink="">
      <xdr:nvSpPr>
        <xdr:cNvPr id="684" name="楕円 683">
          <a:extLst>
            <a:ext uri="{FF2B5EF4-FFF2-40B4-BE49-F238E27FC236}">
              <a16:creationId xmlns:a16="http://schemas.microsoft.com/office/drawing/2014/main" id="{8507F3F6-B904-4FC4-8EEF-FE6735E0C910}"/>
            </a:ext>
          </a:extLst>
        </xdr:cNvPr>
        <xdr:cNvSpPr/>
      </xdr:nvSpPr>
      <xdr:spPr>
        <a:xfrm>
          <a:off x="1357884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106680</xdr:rowOff>
    </xdr:from>
    <xdr:to>
      <xdr:col>85</xdr:col>
      <xdr:colOff>127000</xdr:colOff>
      <xdr:row>107</xdr:row>
      <xdr:rowOff>0</xdr:rowOff>
    </xdr:to>
    <xdr:cxnSp macro="">
      <xdr:nvCxnSpPr>
        <xdr:cNvPr id="685" name="直線コネクタ 684">
          <a:extLst>
            <a:ext uri="{FF2B5EF4-FFF2-40B4-BE49-F238E27FC236}">
              <a16:creationId xmlns:a16="http://schemas.microsoft.com/office/drawing/2014/main" id="{668C9014-41AC-4F5F-AA11-14ACF96BE8BF}"/>
            </a:ext>
          </a:extLst>
        </xdr:cNvPr>
        <xdr:cNvCxnSpPr/>
      </xdr:nvCxnSpPr>
      <xdr:spPr>
        <a:xfrm>
          <a:off x="13629640" y="17876520"/>
          <a:ext cx="74676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23495</xdr:rowOff>
    </xdr:from>
    <xdr:to>
      <xdr:col>76</xdr:col>
      <xdr:colOff>165100</xdr:colOff>
      <xdr:row>106</xdr:row>
      <xdr:rowOff>125095</xdr:rowOff>
    </xdr:to>
    <xdr:sp macro="" textlink="">
      <xdr:nvSpPr>
        <xdr:cNvPr id="686" name="楕円 685">
          <a:extLst>
            <a:ext uri="{FF2B5EF4-FFF2-40B4-BE49-F238E27FC236}">
              <a16:creationId xmlns:a16="http://schemas.microsoft.com/office/drawing/2014/main" id="{13334FDC-AC32-4948-AB85-52DBA158D227}"/>
            </a:ext>
          </a:extLst>
        </xdr:cNvPr>
        <xdr:cNvSpPr/>
      </xdr:nvSpPr>
      <xdr:spPr>
        <a:xfrm>
          <a:off x="12804140" y="1779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74295</xdr:rowOff>
    </xdr:from>
    <xdr:to>
      <xdr:col>81</xdr:col>
      <xdr:colOff>50800</xdr:colOff>
      <xdr:row>106</xdr:row>
      <xdr:rowOff>106680</xdr:rowOff>
    </xdr:to>
    <xdr:cxnSp macro="">
      <xdr:nvCxnSpPr>
        <xdr:cNvPr id="687" name="直線コネクタ 686">
          <a:extLst>
            <a:ext uri="{FF2B5EF4-FFF2-40B4-BE49-F238E27FC236}">
              <a16:creationId xmlns:a16="http://schemas.microsoft.com/office/drawing/2014/main" id="{63C45450-25FB-41EB-A989-D24F664BBAA6}"/>
            </a:ext>
          </a:extLst>
        </xdr:cNvPr>
        <xdr:cNvCxnSpPr/>
      </xdr:nvCxnSpPr>
      <xdr:spPr>
        <a:xfrm>
          <a:off x="12854940" y="17844135"/>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166370</xdr:rowOff>
    </xdr:from>
    <xdr:to>
      <xdr:col>72</xdr:col>
      <xdr:colOff>38100</xdr:colOff>
      <xdr:row>106</xdr:row>
      <xdr:rowOff>96520</xdr:rowOff>
    </xdr:to>
    <xdr:sp macro="" textlink="">
      <xdr:nvSpPr>
        <xdr:cNvPr id="688" name="楕円 687">
          <a:extLst>
            <a:ext uri="{FF2B5EF4-FFF2-40B4-BE49-F238E27FC236}">
              <a16:creationId xmlns:a16="http://schemas.microsoft.com/office/drawing/2014/main" id="{8644EE91-B433-4DA7-8FE6-BBE6E5D7EAC8}"/>
            </a:ext>
          </a:extLst>
        </xdr:cNvPr>
        <xdr:cNvSpPr/>
      </xdr:nvSpPr>
      <xdr:spPr>
        <a:xfrm>
          <a:off x="12029440" y="177685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45720</xdr:rowOff>
    </xdr:from>
    <xdr:to>
      <xdr:col>76</xdr:col>
      <xdr:colOff>114300</xdr:colOff>
      <xdr:row>106</xdr:row>
      <xdr:rowOff>74295</xdr:rowOff>
    </xdr:to>
    <xdr:cxnSp macro="">
      <xdr:nvCxnSpPr>
        <xdr:cNvPr id="689" name="直線コネクタ 688">
          <a:extLst>
            <a:ext uri="{FF2B5EF4-FFF2-40B4-BE49-F238E27FC236}">
              <a16:creationId xmlns:a16="http://schemas.microsoft.com/office/drawing/2014/main" id="{C2CDC549-C46F-43FC-8261-CEB188EC32BF}"/>
            </a:ext>
          </a:extLst>
        </xdr:cNvPr>
        <xdr:cNvCxnSpPr/>
      </xdr:nvCxnSpPr>
      <xdr:spPr>
        <a:xfrm>
          <a:off x="12072620" y="17815560"/>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92075</xdr:rowOff>
    </xdr:from>
    <xdr:to>
      <xdr:col>67</xdr:col>
      <xdr:colOff>101600</xdr:colOff>
      <xdr:row>106</xdr:row>
      <xdr:rowOff>22225</xdr:rowOff>
    </xdr:to>
    <xdr:sp macro="" textlink="">
      <xdr:nvSpPr>
        <xdr:cNvPr id="690" name="楕円 689">
          <a:extLst>
            <a:ext uri="{FF2B5EF4-FFF2-40B4-BE49-F238E27FC236}">
              <a16:creationId xmlns:a16="http://schemas.microsoft.com/office/drawing/2014/main" id="{813D1873-2534-41A9-9821-BE3B28963DB7}"/>
            </a:ext>
          </a:extLst>
        </xdr:cNvPr>
        <xdr:cNvSpPr/>
      </xdr:nvSpPr>
      <xdr:spPr>
        <a:xfrm>
          <a:off x="11231880" y="176942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142875</xdr:rowOff>
    </xdr:from>
    <xdr:to>
      <xdr:col>71</xdr:col>
      <xdr:colOff>177800</xdr:colOff>
      <xdr:row>106</xdr:row>
      <xdr:rowOff>45720</xdr:rowOff>
    </xdr:to>
    <xdr:cxnSp macro="">
      <xdr:nvCxnSpPr>
        <xdr:cNvPr id="691" name="直線コネクタ 690">
          <a:extLst>
            <a:ext uri="{FF2B5EF4-FFF2-40B4-BE49-F238E27FC236}">
              <a16:creationId xmlns:a16="http://schemas.microsoft.com/office/drawing/2014/main" id="{8D8BB90A-601B-4C56-B439-2D7D0BF0B361}"/>
            </a:ext>
          </a:extLst>
        </xdr:cNvPr>
        <xdr:cNvCxnSpPr/>
      </xdr:nvCxnSpPr>
      <xdr:spPr>
        <a:xfrm>
          <a:off x="11282680" y="17745075"/>
          <a:ext cx="78994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156863</xdr:rowOff>
    </xdr:from>
    <xdr:ext cx="405111" cy="259045"/>
    <xdr:sp macro="" textlink="">
      <xdr:nvSpPr>
        <xdr:cNvPr id="692" name="n_1aveValue【公民館】&#10;有形固定資産減価償却率">
          <a:extLst>
            <a:ext uri="{FF2B5EF4-FFF2-40B4-BE49-F238E27FC236}">
              <a16:creationId xmlns:a16="http://schemas.microsoft.com/office/drawing/2014/main" id="{9505A693-6361-418F-BDD8-0795EA858847}"/>
            </a:ext>
          </a:extLst>
        </xdr:cNvPr>
        <xdr:cNvSpPr txBox="1"/>
      </xdr:nvSpPr>
      <xdr:spPr>
        <a:xfrm>
          <a:off x="13437244" y="17423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145432</xdr:rowOff>
    </xdr:from>
    <xdr:ext cx="405111" cy="259045"/>
    <xdr:sp macro="" textlink="">
      <xdr:nvSpPr>
        <xdr:cNvPr id="693" name="n_2aveValue【公民館】&#10;有形固定資産減価償却率">
          <a:extLst>
            <a:ext uri="{FF2B5EF4-FFF2-40B4-BE49-F238E27FC236}">
              <a16:creationId xmlns:a16="http://schemas.microsoft.com/office/drawing/2014/main" id="{CD9B9DEF-7CCC-48AD-A582-92EEB2AC8E45}"/>
            </a:ext>
          </a:extLst>
        </xdr:cNvPr>
        <xdr:cNvSpPr txBox="1"/>
      </xdr:nvSpPr>
      <xdr:spPr>
        <a:xfrm>
          <a:off x="12675244" y="1741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99713</xdr:rowOff>
    </xdr:from>
    <xdr:ext cx="405111" cy="259045"/>
    <xdr:sp macro="" textlink="">
      <xdr:nvSpPr>
        <xdr:cNvPr id="694" name="n_3aveValue【公民館】&#10;有形固定資産減価償却率">
          <a:extLst>
            <a:ext uri="{FF2B5EF4-FFF2-40B4-BE49-F238E27FC236}">
              <a16:creationId xmlns:a16="http://schemas.microsoft.com/office/drawing/2014/main" id="{EB2D5049-D9BE-489F-BB1B-15734D4DDE0A}"/>
            </a:ext>
          </a:extLst>
        </xdr:cNvPr>
        <xdr:cNvSpPr txBox="1"/>
      </xdr:nvSpPr>
      <xdr:spPr>
        <a:xfrm>
          <a:off x="11900544" y="17366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86377</xdr:rowOff>
    </xdr:from>
    <xdr:ext cx="405111" cy="259045"/>
    <xdr:sp macro="" textlink="">
      <xdr:nvSpPr>
        <xdr:cNvPr id="695" name="n_4aveValue【公民館】&#10;有形固定資産減価償却率">
          <a:extLst>
            <a:ext uri="{FF2B5EF4-FFF2-40B4-BE49-F238E27FC236}">
              <a16:creationId xmlns:a16="http://schemas.microsoft.com/office/drawing/2014/main" id="{E0844BD9-8BAB-4744-922A-0D9E4B4F9CDD}"/>
            </a:ext>
          </a:extLst>
        </xdr:cNvPr>
        <xdr:cNvSpPr txBox="1"/>
      </xdr:nvSpPr>
      <xdr:spPr>
        <a:xfrm>
          <a:off x="11102984"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148607</xdr:rowOff>
    </xdr:from>
    <xdr:ext cx="405111" cy="259045"/>
    <xdr:sp macro="" textlink="">
      <xdr:nvSpPr>
        <xdr:cNvPr id="696" name="n_1mainValue【公民館】&#10;有形固定資産減価償却率">
          <a:extLst>
            <a:ext uri="{FF2B5EF4-FFF2-40B4-BE49-F238E27FC236}">
              <a16:creationId xmlns:a16="http://schemas.microsoft.com/office/drawing/2014/main" id="{83E10EA7-CF62-42DF-9899-FE2FC6276CE8}"/>
            </a:ext>
          </a:extLst>
        </xdr:cNvPr>
        <xdr:cNvSpPr txBox="1"/>
      </xdr:nvSpPr>
      <xdr:spPr>
        <a:xfrm>
          <a:off x="13437244" y="1791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116222</xdr:rowOff>
    </xdr:from>
    <xdr:ext cx="405111" cy="259045"/>
    <xdr:sp macro="" textlink="">
      <xdr:nvSpPr>
        <xdr:cNvPr id="697" name="n_2mainValue【公民館】&#10;有形固定資産減価償却率">
          <a:extLst>
            <a:ext uri="{FF2B5EF4-FFF2-40B4-BE49-F238E27FC236}">
              <a16:creationId xmlns:a16="http://schemas.microsoft.com/office/drawing/2014/main" id="{BD83CEBF-7D44-405F-B318-7CBAB15DFEC2}"/>
            </a:ext>
          </a:extLst>
        </xdr:cNvPr>
        <xdr:cNvSpPr txBox="1"/>
      </xdr:nvSpPr>
      <xdr:spPr>
        <a:xfrm>
          <a:off x="12675244" y="1788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87647</xdr:rowOff>
    </xdr:from>
    <xdr:ext cx="405111" cy="259045"/>
    <xdr:sp macro="" textlink="">
      <xdr:nvSpPr>
        <xdr:cNvPr id="698" name="n_3mainValue【公民館】&#10;有形固定資産減価償却率">
          <a:extLst>
            <a:ext uri="{FF2B5EF4-FFF2-40B4-BE49-F238E27FC236}">
              <a16:creationId xmlns:a16="http://schemas.microsoft.com/office/drawing/2014/main" id="{5E83490B-190C-4F95-985E-17B0F8861251}"/>
            </a:ext>
          </a:extLst>
        </xdr:cNvPr>
        <xdr:cNvSpPr txBox="1"/>
      </xdr:nvSpPr>
      <xdr:spPr>
        <a:xfrm>
          <a:off x="11900544" y="1785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13352</xdr:rowOff>
    </xdr:from>
    <xdr:ext cx="405111" cy="259045"/>
    <xdr:sp macro="" textlink="">
      <xdr:nvSpPr>
        <xdr:cNvPr id="699" name="n_4mainValue【公民館】&#10;有形固定資産減価償却率">
          <a:extLst>
            <a:ext uri="{FF2B5EF4-FFF2-40B4-BE49-F238E27FC236}">
              <a16:creationId xmlns:a16="http://schemas.microsoft.com/office/drawing/2014/main" id="{05A0D996-1768-4D57-BED1-62327502426A}"/>
            </a:ext>
          </a:extLst>
        </xdr:cNvPr>
        <xdr:cNvSpPr txBox="1"/>
      </xdr:nvSpPr>
      <xdr:spPr>
        <a:xfrm>
          <a:off x="11102984" y="1778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C280FF35-7718-41DC-ACED-409677CD16CC}"/>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B04FAF80-57FD-4004-A2D7-F5D64C063BF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D0EB8C61-90BD-4888-A1BF-997F467E4B41}"/>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45CB1F5C-C260-4D3D-AD6D-7ABB776B6C8B}"/>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5C4C23D1-CDE3-486F-B235-95C227400D7F}"/>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05812C62-B53C-44BC-8BB5-E2D5556496EA}"/>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38F072AC-7C2C-4598-9D5F-04692543F6D9}"/>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58460123-1321-41D9-8F26-A4C336F12C76}"/>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9B79FD12-9A9F-4A77-B844-58B5A729A775}"/>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CD114314-2BD5-4BC3-9E80-CA20DA6610CD}"/>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0" name="直線コネクタ 709">
          <a:extLst>
            <a:ext uri="{FF2B5EF4-FFF2-40B4-BE49-F238E27FC236}">
              <a16:creationId xmlns:a16="http://schemas.microsoft.com/office/drawing/2014/main" id="{0AE411FE-0400-4CB6-BB67-47AEEE5183E8}"/>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1" name="テキスト ボックス 710">
          <a:extLst>
            <a:ext uri="{FF2B5EF4-FFF2-40B4-BE49-F238E27FC236}">
              <a16:creationId xmlns:a16="http://schemas.microsoft.com/office/drawing/2014/main" id="{C71CC9EB-4836-443E-B50B-76868176AFB4}"/>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2" name="直線コネクタ 711">
          <a:extLst>
            <a:ext uri="{FF2B5EF4-FFF2-40B4-BE49-F238E27FC236}">
              <a16:creationId xmlns:a16="http://schemas.microsoft.com/office/drawing/2014/main" id="{7A5B1E97-CCD9-44B4-AE8B-4ECCD579BFA3}"/>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3" name="テキスト ボックス 712">
          <a:extLst>
            <a:ext uri="{FF2B5EF4-FFF2-40B4-BE49-F238E27FC236}">
              <a16:creationId xmlns:a16="http://schemas.microsoft.com/office/drawing/2014/main" id="{CDAB5C6C-96F6-460D-B80F-4162A4CEF7AE}"/>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4" name="直線コネクタ 713">
          <a:extLst>
            <a:ext uri="{FF2B5EF4-FFF2-40B4-BE49-F238E27FC236}">
              <a16:creationId xmlns:a16="http://schemas.microsoft.com/office/drawing/2014/main" id="{E646CF1D-C9EF-4097-A1DB-612445F7F18A}"/>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5" name="テキスト ボックス 714">
          <a:extLst>
            <a:ext uri="{FF2B5EF4-FFF2-40B4-BE49-F238E27FC236}">
              <a16:creationId xmlns:a16="http://schemas.microsoft.com/office/drawing/2014/main" id="{F8E03E3A-1DD7-4313-864E-623CB48D0CEB}"/>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6" name="直線コネクタ 715">
          <a:extLst>
            <a:ext uri="{FF2B5EF4-FFF2-40B4-BE49-F238E27FC236}">
              <a16:creationId xmlns:a16="http://schemas.microsoft.com/office/drawing/2014/main" id="{F3BAE3E0-84A3-4426-8C6E-12F922254022}"/>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7" name="テキスト ボックス 716">
          <a:extLst>
            <a:ext uri="{FF2B5EF4-FFF2-40B4-BE49-F238E27FC236}">
              <a16:creationId xmlns:a16="http://schemas.microsoft.com/office/drawing/2014/main" id="{45CC0B73-792C-42B4-A6E6-4637F3C6FDE9}"/>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A7533C5B-E74A-451C-B56E-C41DA5C4AEB2}"/>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887B4216-5A2D-42EB-9052-891AFFDAA196}"/>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a:extLst>
            <a:ext uri="{FF2B5EF4-FFF2-40B4-BE49-F238E27FC236}">
              <a16:creationId xmlns:a16="http://schemas.microsoft.com/office/drawing/2014/main" id="{3BDD9FB9-A152-41A8-A658-711CBDD9613A}"/>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721" name="直線コネクタ 720">
          <a:extLst>
            <a:ext uri="{FF2B5EF4-FFF2-40B4-BE49-F238E27FC236}">
              <a16:creationId xmlns:a16="http://schemas.microsoft.com/office/drawing/2014/main" id="{F413CF8A-1553-44B2-BD11-C1416DBE2BDD}"/>
            </a:ext>
          </a:extLst>
        </xdr:cNvPr>
        <xdr:cNvCxnSpPr/>
      </xdr:nvCxnSpPr>
      <xdr:spPr>
        <a:xfrm flipV="1">
          <a:off x="19509104" y="16757142"/>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722" name="【公民館】&#10;一人当たり面積最小値テキスト">
          <a:extLst>
            <a:ext uri="{FF2B5EF4-FFF2-40B4-BE49-F238E27FC236}">
              <a16:creationId xmlns:a16="http://schemas.microsoft.com/office/drawing/2014/main" id="{7827FD96-48CF-407D-A73E-8663E7DBDD6B}"/>
            </a:ext>
          </a:extLst>
        </xdr:cNvPr>
        <xdr:cNvSpPr txBox="1"/>
      </xdr:nvSpPr>
      <xdr:spPr>
        <a:xfrm>
          <a:off x="19547840" y="18141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723" name="直線コネクタ 722">
          <a:extLst>
            <a:ext uri="{FF2B5EF4-FFF2-40B4-BE49-F238E27FC236}">
              <a16:creationId xmlns:a16="http://schemas.microsoft.com/office/drawing/2014/main" id="{F26780AE-F8C5-4468-BBA8-C0D3BCD5CFDD}"/>
            </a:ext>
          </a:extLst>
        </xdr:cNvPr>
        <xdr:cNvCxnSpPr/>
      </xdr:nvCxnSpPr>
      <xdr:spPr>
        <a:xfrm>
          <a:off x="19443700" y="181378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724" name="【公民館】&#10;一人当たり面積最大値テキスト">
          <a:extLst>
            <a:ext uri="{FF2B5EF4-FFF2-40B4-BE49-F238E27FC236}">
              <a16:creationId xmlns:a16="http://schemas.microsoft.com/office/drawing/2014/main" id="{1479FB10-091B-4E21-B354-DD4AD1F7B7D1}"/>
            </a:ext>
          </a:extLst>
        </xdr:cNvPr>
        <xdr:cNvSpPr txBox="1"/>
      </xdr:nvSpPr>
      <xdr:spPr>
        <a:xfrm>
          <a:off x="19547840" y="1653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725" name="直線コネクタ 724">
          <a:extLst>
            <a:ext uri="{FF2B5EF4-FFF2-40B4-BE49-F238E27FC236}">
              <a16:creationId xmlns:a16="http://schemas.microsoft.com/office/drawing/2014/main" id="{D0739218-82A9-4C32-8CA8-FECEB5C58983}"/>
            </a:ext>
          </a:extLst>
        </xdr:cNvPr>
        <xdr:cNvCxnSpPr/>
      </xdr:nvCxnSpPr>
      <xdr:spPr>
        <a:xfrm>
          <a:off x="19443700" y="167571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104412</xdr:rowOff>
    </xdr:from>
    <xdr:ext cx="469744" cy="259045"/>
    <xdr:sp macro="" textlink="">
      <xdr:nvSpPr>
        <xdr:cNvPr id="726" name="【公民館】&#10;一人当たり面積平均値テキスト">
          <a:extLst>
            <a:ext uri="{FF2B5EF4-FFF2-40B4-BE49-F238E27FC236}">
              <a16:creationId xmlns:a16="http://schemas.microsoft.com/office/drawing/2014/main" id="{ACA40EFE-5CA0-4944-866D-57E21D32FE28}"/>
            </a:ext>
          </a:extLst>
        </xdr:cNvPr>
        <xdr:cNvSpPr txBox="1"/>
      </xdr:nvSpPr>
      <xdr:spPr>
        <a:xfrm>
          <a:off x="19547840" y="177066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727" name="フローチャート: 判断 726">
          <a:extLst>
            <a:ext uri="{FF2B5EF4-FFF2-40B4-BE49-F238E27FC236}">
              <a16:creationId xmlns:a16="http://schemas.microsoft.com/office/drawing/2014/main" id="{971CC59A-2430-4811-AEA3-0A6180E02B91}"/>
            </a:ext>
          </a:extLst>
        </xdr:cNvPr>
        <xdr:cNvSpPr/>
      </xdr:nvSpPr>
      <xdr:spPr>
        <a:xfrm>
          <a:off x="19458940" y="17728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728" name="フローチャート: 判断 727">
          <a:extLst>
            <a:ext uri="{FF2B5EF4-FFF2-40B4-BE49-F238E27FC236}">
              <a16:creationId xmlns:a16="http://schemas.microsoft.com/office/drawing/2014/main" id="{21258D1A-3B34-4B11-942F-08D9161B0283}"/>
            </a:ext>
          </a:extLst>
        </xdr:cNvPr>
        <xdr:cNvSpPr/>
      </xdr:nvSpPr>
      <xdr:spPr>
        <a:xfrm>
          <a:off x="18735040" y="177190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729" name="フローチャート: 判断 728">
          <a:extLst>
            <a:ext uri="{FF2B5EF4-FFF2-40B4-BE49-F238E27FC236}">
              <a16:creationId xmlns:a16="http://schemas.microsoft.com/office/drawing/2014/main" id="{39FB263E-FA1B-44FE-A209-553110DE715C}"/>
            </a:ext>
          </a:extLst>
        </xdr:cNvPr>
        <xdr:cNvSpPr/>
      </xdr:nvSpPr>
      <xdr:spPr>
        <a:xfrm>
          <a:off x="17937480" y="17728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730" name="フローチャート: 判断 729">
          <a:extLst>
            <a:ext uri="{FF2B5EF4-FFF2-40B4-BE49-F238E27FC236}">
              <a16:creationId xmlns:a16="http://schemas.microsoft.com/office/drawing/2014/main" id="{83E01C5F-6EBC-441B-BF47-62BBE1F1F215}"/>
            </a:ext>
          </a:extLst>
        </xdr:cNvPr>
        <xdr:cNvSpPr/>
      </xdr:nvSpPr>
      <xdr:spPr>
        <a:xfrm>
          <a:off x="17162780" y="17735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731" name="フローチャート: 判断 730">
          <a:extLst>
            <a:ext uri="{FF2B5EF4-FFF2-40B4-BE49-F238E27FC236}">
              <a16:creationId xmlns:a16="http://schemas.microsoft.com/office/drawing/2014/main" id="{A1C08ACE-7BC4-4321-BF92-A238173F9E3A}"/>
            </a:ext>
          </a:extLst>
        </xdr:cNvPr>
        <xdr:cNvSpPr/>
      </xdr:nvSpPr>
      <xdr:spPr>
        <a:xfrm>
          <a:off x="16388080" y="176984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1D129762-7679-421B-B01B-682169050FC6}"/>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5AEB2543-DB7A-4EEF-B0C7-4BBDDCE58F4C}"/>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34C40CF5-1D2B-4D91-8BE1-2135C0CD7BA1}"/>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FDD90197-8626-4F1E-BDDB-06B611CBFD18}"/>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7672404B-9AFB-4373-A0B0-D953239F6E0D}"/>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34544</xdr:rowOff>
    </xdr:from>
    <xdr:to>
      <xdr:col>116</xdr:col>
      <xdr:colOff>114300</xdr:colOff>
      <xdr:row>102</xdr:row>
      <xdr:rowOff>136144</xdr:rowOff>
    </xdr:to>
    <xdr:sp macro="" textlink="">
      <xdr:nvSpPr>
        <xdr:cNvPr id="737" name="楕円 736">
          <a:extLst>
            <a:ext uri="{FF2B5EF4-FFF2-40B4-BE49-F238E27FC236}">
              <a16:creationId xmlns:a16="http://schemas.microsoft.com/office/drawing/2014/main" id="{18F0866D-3D24-4E74-918C-8B525AA08104}"/>
            </a:ext>
          </a:extLst>
        </xdr:cNvPr>
        <xdr:cNvSpPr/>
      </xdr:nvSpPr>
      <xdr:spPr>
        <a:xfrm>
          <a:off x="19458940" y="1713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57421</xdr:rowOff>
    </xdr:from>
    <xdr:ext cx="469744" cy="259045"/>
    <xdr:sp macro="" textlink="">
      <xdr:nvSpPr>
        <xdr:cNvPr id="738" name="【公民館】&#10;一人当たり面積該当値テキスト">
          <a:extLst>
            <a:ext uri="{FF2B5EF4-FFF2-40B4-BE49-F238E27FC236}">
              <a16:creationId xmlns:a16="http://schemas.microsoft.com/office/drawing/2014/main" id="{DB4507BF-5B2E-4B97-940E-2F53C71479CB}"/>
            </a:ext>
          </a:extLst>
        </xdr:cNvPr>
        <xdr:cNvSpPr txBox="1"/>
      </xdr:nvSpPr>
      <xdr:spPr>
        <a:xfrm>
          <a:off x="19547840" y="1698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55118</xdr:rowOff>
    </xdr:from>
    <xdr:to>
      <xdr:col>112</xdr:col>
      <xdr:colOff>38100</xdr:colOff>
      <xdr:row>102</xdr:row>
      <xdr:rowOff>156718</xdr:rowOff>
    </xdr:to>
    <xdr:sp macro="" textlink="">
      <xdr:nvSpPr>
        <xdr:cNvPr id="739" name="楕円 738">
          <a:extLst>
            <a:ext uri="{FF2B5EF4-FFF2-40B4-BE49-F238E27FC236}">
              <a16:creationId xmlns:a16="http://schemas.microsoft.com/office/drawing/2014/main" id="{F189C998-5CB2-4AEA-A0F4-49D3DEA22256}"/>
            </a:ext>
          </a:extLst>
        </xdr:cNvPr>
        <xdr:cNvSpPr/>
      </xdr:nvSpPr>
      <xdr:spPr>
        <a:xfrm>
          <a:off x="18735040" y="171543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85344</xdr:rowOff>
    </xdr:from>
    <xdr:to>
      <xdr:col>116</xdr:col>
      <xdr:colOff>63500</xdr:colOff>
      <xdr:row>102</xdr:row>
      <xdr:rowOff>105918</xdr:rowOff>
    </xdr:to>
    <xdr:cxnSp macro="">
      <xdr:nvCxnSpPr>
        <xdr:cNvPr id="740" name="直線コネクタ 739">
          <a:extLst>
            <a:ext uri="{FF2B5EF4-FFF2-40B4-BE49-F238E27FC236}">
              <a16:creationId xmlns:a16="http://schemas.microsoft.com/office/drawing/2014/main" id="{8D9731E1-7FF9-4E7D-B7C5-AC6F33A2BEB5}"/>
            </a:ext>
          </a:extLst>
        </xdr:cNvPr>
        <xdr:cNvCxnSpPr/>
      </xdr:nvCxnSpPr>
      <xdr:spPr>
        <a:xfrm flipV="1">
          <a:off x="18778220" y="17184624"/>
          <a:ext cx="73152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82550</xdr:rowOff>
    </xdr:from>
    <xdr:to>
      <xdr:col>107</xdr:col>
      <xdr:colOff>101600</xdr:colOff>
      <xdr:row>103</xdr:row>
      <xdr:rowOff>12700</xdr:rowOff>
    </xdr:to>
    <xdr:sp macro="" textlink="">
      <xdr:nvSpPr>
        <xdr:cNvPr id="741" name="楕円 740">
          <a:extLst>
            <a:ext uri="{FF2B5EF4-FFF2-40B4-BE49-F238E27FC236}">
              <a16:creationId xmlns:a16="http://schemas.microsoft.com/office/drawing/2014/main" id="{4883BD1C-EC96-4551-A597-37900B4E0529}"/>
            </a:ext>
          </a:extLst>
        </xdr:cNvPr>
        <xdr:cNvSpPr/>
      </xdr:nvSpPr>
      <xdr:spPr>
        <a:xfrm>
          <a:off x="17937480" y="17181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105918</xdr:rowOff>
    </xdr:from>
    <xdr:to>
      <xdr:col>111</xdr:col>
      <xdr:colOff>177800</xdr:colOff>
      <xdr:row>102</xdr:row>
      <xdr:rowOff>133350</xdr:rowOff>
    </xdr:to>
    <xdr:cxnSp macro="">
      <xdr:nvCxnSpPr>
        <xdr:cNvPr id="742" name="直線コネクタ 741">
          <a:extLst>
            <a:ext uri="{FF2B5EF4-FFF2-40B4-BE49-F238E27FC236}">
              <a16:creationId xmlns:a16="http://schemas.microsoft.com/office/drawing/2014/main" id="{8F81EC36-67AF-4E54-8B8B-00450375B141}"/>
            </a:ext>
          </a:extLst>
        </xdr:cNvPr>
        <xdr:cNvCxnSpPr/>
      </xdr:nvCxnSpPr>
      <xdr:spPr>
        <a:xfrm flipV="1">
          <a:off x="17988280" y="17205198"/>
          <a:ext cx="78994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100837</xdr:rowOff>
    </xdr:from>
    <xdr:to>
      <xdr:col>102</xdr:col>
      <xdr:colOff>165100</xdr:colOff>
      <xdr:row>103</xdr:row>
      <xdr:rowOff>30987</xdr:rowOff>
    </xdr:to>
    <xdr:sp macro="" textlink="">
      <xdr:nvSpPr>
        <xdr:cNvPr id="743" name="楕円 742">
          <a:extLst>
            <a:ext uri="{FF2B5EF4-FFF2-40B4-BE49-F238E27FC236}">
              <a16:creationId xmlns:a16="http://schemas.microsoft.com/office/drawing/2014/main" id="{A5E3509A-B7F5-4F77-805F-9096F09ED9F5}"/>
            </a:ext>
          </a:extLst>
        </xdr:cNvPr>
        <xdr:cNvSpPr/>
      </xdr:nvSpPr>
      <xdr:spPr>
        <a:xfrm>
          <a:off x="17162780" y="172001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133350</xdr:rowOff>
    </xdr:from>
    <xdr:to>
      <xdr:col>107</xdr:col>
      <xdr:colOff>50800</xdr:colOff>
      <xdr:row>102</xdr:row>
      <xdr:rowOff>151637</xdr:rowOff>
    </xdr:to>
    <xdr:cxnSp macro="">
      <xdr:nvCxnSpPr>
        <xdr:cNvPr id="744" name="直線コネクタ 743">
          <a:extLst>
            <a:ext uri="{FF2B5EF4-FFF2-40B4-BE49-F238E27FC236}">
              <a16:creationId xmlns:a16="http://schemas.microsoft.com/office/drawing/2014/main" id="{CCB9C814-BBA2-4377-82F1-7C410BC6CCE6}"/>
            </a:ext>
          </a:extLst>
        </xdr:cNvPr>
        <xdr:cNvCxnSpPr/>
      </xdr:nvCxnSpPr>
      <xdr:spPr>
        <a:xfrm flipV="1">
          <a:off x="17213580" y="17232630"/>
          <a:ext cx="7747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20828</xdr:rowOff>
    </xdr:from>
    <xdr:to>
      <xdr:col>98</xdr:col>
      <xdr:colOff>38100</xdr:colOff>
      <xdr:row>103</xdr:row>
      <xdr:rowOff>122428</xdr:rowOff>
    </xdr:to>
    <xdr:sp macro="" textlink="">
      <xdr:nvSpPr>
        <xdr:cNvPr id="745" name="楕円 744">
          <a:extLst>
            <a:ext uri="{FF2B5EF4-FFF2-40B4-BE49-F238E27FC236}">
              <a16:creationId xmlns:a16="http://schemas.microsoft.com/office/drawing/2014/main" id="{732382F6-4120-470F-9BC7-A017F75AD9CE}"/>
            </a:ext>
          </a:extLst>
        </xdr:cNvPr>
        <xdr:cNvSpPr/>
      </xdr:nvSpPr>
      <xdr:spPr>
        <a:xfrm>
          <a:off x="16388080" y="172877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151637</xdr:rowOff>
    </xdr:from>
    <xdr:to>
      <xdr:col>102</xdr:col>
      <xdr:colOff>114300</xdr:colOff>
      <xdr:row>103</xdr:row>
      <xdr:rowOff>71628</xdr:rowOff>
    </xdr:to>
    <xdr:cxnSp macro="">
      <xdr:nvCxnSpPr>
        <xdr:cNvPr id="746" name="直線コネクタ 745">
          <a:extLst>
            <a:ext uri="{FF2B5EF4-FFF2-40B4-BE49-F238E27FC236}">
              <a16:creationId xmlns:a16="http://schemas.microsoft.com/office/drawing/2014/main" id="{D469BBBA-BFB1-4248-8A0F-A4DAD7EE01AD}"/>
            </a:ext>
          </a:extLst>
        </xdr:cNvPr>
        <xdr:cNvCxnSpPr/>
      </xdr:nvCxnSpPr>
      <xdr:spPr>
        <a:xfrm flipV="1">
          <a:off x="16431260" y="17250917"/>
          <a:ext cx="78232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747" name="n_1aveValue【公民館】&#10;一人当たり面積">
          <a:extLst>
            <a:ext uri="{FF2B5EF4-FFF2-40B4-BE49-F238E27FC236}">
              <a16:creationId xmlns:a16="http://schemas.microsoft.com/office/drawing/2014/main" id="{87554C01-BDF6-45D9-943A-053B9EA17837}"/>
            </a:ext>
          </a:extLst>
        </xdr:cNvPr>
        <xdr:cNvSpPr txBox="1"/>
      </xdr:nvSpPr>
      <xdr:spPr>
        <a:xfrm>
          <a:off x="18561127" y="1780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47262</xdr:rowOff>
    </xdr:from>
    <xdr:ext cx="469744" cy="259045"/>
    <xdr:sp macro="" textlink="">
      <xdr:nvSpPr>
        <xdr:cNvPr id="748" name="n_2aveValue【公民館】&#10;一人当たり面積">
          <a:extLst>
            <a:ext uri="{FF2B5EF4-FFF2-40B4-BE49-F238E27FC236}">
              <a16:creationId xmlns:a16="http://schemas.microsoft.com/office/drawing/2014/main" id="{A21CBDCE-8314-4FDC-8396-92DA1B8CCC49}"/>
            </a:ext>
          </a:extLst>
        </xdr:cNvPr>
        <xdr:cNvSpPr txBox="1"/>
      </xdr:nvSpPr>
      <xdr:spPr>
        <a:xfrm>
          <a:off x="17776267" y="1781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54119</xdr:rowOff>
    </xdr:from>
    <xdr:ext cx="469744" cy="259045"/>
    <xdr:sp macro="" textlink="">
      <xdr:nvSpPr>
        <xdr:cNvPr id="749" name="n_3aveValue【公民館】&#10;一人当たり面積">
          <a:extLst>
            <a:ext uri="{FF2B5EF4-FFF2-40B4-BE49-F238E27FC236}">
              <a16:creationId xmlns:a16="http://schemas.microsoft.com/office/drawing/2014/main" id="{2CB009DB-8B78-48E1-8EF0-1196FB186CB2}"/>
            </a:ext>
          </a:extLst>
        </xdr:cNvPr>
        <xdr:cNvSpPr txBox="1"/>
      </xdr:nvSpPr>
      <xdr:spPr>
        <a:xfrm>
          <a:off x="17001567" y="17823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17542</xdr:rowOff>
    </xdr:from>
    <xdr:ext cx="469744" cy="259045"/>
    <xdr:sp macro="" textlink="">
      <xdr:nvSpPr>
        <xdr:cNvPr id="750" name="n_4aveValue【公民館】&#10;一人当たり面積">
          <a:extLst>
            <a:ext uri="{FF2B5EF4-FFF2-40B4-BE49-F238E27FC236}">
              <a16:creationId xmlns:a16="http://schemas.microsoft.com/office/drawing/2014/main" id="{08811EF4-2172-423B-9565-6CCC4628CC22}"/>
            </a:ext>
          </a:extLst>
        </xdr:cNvPr>
        <xdr:cNvSpPr txBox="1"/>
      </xdr:nvSpPr>
      <xdr:spPr>
        <a:xfrm>
          <a:off x="16226867" y="1778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1795</xdr:rowOff>
    </xdr:from>
    <xdr:ext cx="469744" cy="259045"/>
    <xdr:sp macro="" textlink="">
      <xdr:nvSpPr>
        <xdr:cNvPr id="751" name="n_1mainValue【公民館】&#10;一人当たり面積">
          <a:extLst>
            <a:ext uri="{FF2B5EF4-FFF2-40B4-BE49-F238E27FC236}">
              <a16:creationId xmlns:a16="http://schemas.microsoft.com/office/drawing/2014/main" id="{96A39BAF-020D-412A-8978-118292187F9E}"/>
            </a:ext>
          </a:extLst>
        </xdr:cNvPr>
        <xdr:cNvSpPr txBox="1"/>
      </xdr:nvSpPr>
      <xdr:spPr>
        <a:xfrm>
          <a:off x="18561127" y="1693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29227</xdr:rowOff>
    </xdr:from>
    <xdr:ext cx="469744" cy="259045"/>
    <xdr:sp macro="" textlink="">
      <xdr:nvSpPr>
        <xdr:cNvPr id="752" name="n_2mainValue【公民館】&#10;一人当たり面積">
          <a:extLst>
            <a:ext uri="{FF2B5EF4-FFF2-40B4-BE49-F238E27FC236}">
              <a16:creationId xmlns:a16="http://schemas.microsoft.com/office/drawing/2014/main" id="{30E0A2BA-A0A1-4A40-A818-7EEAF9D96C9F}"/>
            </a:ext>
          </a:extLst>
        </xdr:cNvPr>
        <xdr:cNvSpPr txBox="1"/>
      </xdr:nvSpPr>
      <xdr:spPr>
        <a:xfrm>
          <a:off x="17776267" y="1696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47514</xdr:rowOff>
    </xdr:from>
    <xdr:ext cx="469744" cy="259045"/>
    <xdr:sp macro="" textlink="">
      <xdr:nvSpPr>
        <xdr:cNvPr id="753" name="n_3mainValue【公民館】&#10;一人当たり面積">
          <a:extLst>
            <a:ext uri="{FF2B5EF4-FFF2-40B4-BE49-F238E27FC236}">
              <a16:creationId xmlns:a16="http://schemas.microsoft.com/office/drawing/2014/main" id="{8A6F8806-D940-4E39-8D5D-005043554F13}"/>
            </a:ext>
          </a:extLst>
        </xdr:cNvPr>
        <xdr:cNvSpPr txBox="1"/>
      </xdr:nvSpPr>
      <xdr:spPr>
        <a:xfrm>
          <a:off x="17001567" y="1697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138955</xdr:rowOff>
    </xdr:from>
    <xdr:ext cx="469744" cy="259045"/>
    <xdr:sp macro="" textlink="">
      <xdr:nvSpPr>
        <xdr:cNvPr id="754" name="n_4mainValue【公民館】&#10;一人当たり面積">
          <a:extLst>
            <a:ext uri="{FF2B5EF4-FFF2-40B4-BE49-F238E27FC236}">
              <a16:creationId xmlns:a16="http://schemas.microsoft.com/office/drawing/2014/main" id="{16562F61-7403-4467-AB97-D4D1C4D75643}"/>
            </a:ext>
          </a:extLst>
        </xdr:cNvPr>
        <xdr:cNvSpPr txBox="1"/>
      </xdr:nvSpPr>
      <xdr:spPr>
        <a:xfrm>
          <a:off x="16226867" y="1707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B0B5208C-FCB5-45F5-825C-E9228589BADE}"/>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C4EA745A-903A-492D-94A4-AEC8DBFB9E94}"/>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5EF35950-8099-4BAC-89BF-1FBF7A8E16A6}"/>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当市では人口に対して市の面積が広大であり、集落も点在していることから、道路や橋梁、トンネルが多く整備されており、一人当たりの数値も突出する傾向となっている。道路舗装、斜面危険個所等については予防保全型の維持管理により優先順位を定め整備を進めていくこととしてい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が、減価償却率を押し下げるまでには至っていない。また、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保育所</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つい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統廃合を順次進めて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不用となった保育所については売却や他の施設への利活用といったことから減価償却率の上昇を押し下げるよう努めていく</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また、公民館についても利用状況と老朽化状態を勘案し、一人当たり面積が過大とならない施設数とするよう検討を進める。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915357B-AD35-469B-9137-026F73DEDA54}"/>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7BC454B-1410-45D6-9CC6-FCC5D496D3FF}"/>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0711C67-E88A-4781-B059-684CF7596739}"/>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2DBFDB5-19C7-4C4A-B4EA-1E93BF503FC1}"/>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岐阜県飛騨市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7228F76-933D-4C0F-8841-5BFA4B3FF737}"/>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E99FB25-CC11-40E3-9949-6BEB5880DDBB}"/>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897A131-7EEF-4489-A055-81D5D0C064BA}"/>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C9B2C9C-B72A-4606-8A86-DB0AD22396FC}"/>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13D8C45-DEA4-4F44-BAB8-E49CC157130A}"/>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D122049-06E0-4B7F-A49F-CF0C1CCE9018}"/>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22,106
21,881
792.53
25,991,985
24,515,477
1,268,335
10,568,473
10,771,245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0BD444B-02FD-4E1E-BCF1-39A95008A55C}"/>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C6AC838-C7B7-4186-9EC0-27366D89EA43}"/>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CBCF7D8-A937-48A6-8E06-FF3EA0FA3648}"/>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33257B2-0B6B-4262-93C3-992E0D0E8D71}"/>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E8903D1-7745-41E3-8FE7-6FDB27AC7AD9}"/>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F167D91-F49A-4D0B-9A66-8AF17CADA731}"/>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B0A3889-5C5D-49B1-AE25-630A99B02C53}"/>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E530363-A2BF-4E0E-A4D3-BCAB12FAEDAA}"/>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45C834A-4234-4291-89D9-A897614A7CA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B3E16D8-B8F9-4260-811F-7ECF6473E4F5}"/>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6D80DB5-43B7-4407-A0CC-934C0017F80B}"/>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D659338-8310-4D3B-B1B6-9BF6FC26B0F9}"/>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265D661-C074-4639-B48B-E6E93E7C87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516349D-BE17-43D3-B03D-E1429399A211}"/>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CAB158F-746E-48AA-8FB3-ABB6EC2B4897}"/>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441EEDA-397D-4D6F-8E4C-61B16A64607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498F3AA-0E89-4B89-8D2A-F8911F685AD2}"/>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04205D9-1D1C-425B-B3D2-99E9BDE79B41}"/>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E6453E2-CFF9-4ECC-A3A3-0DD37D001D7A}"/>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C6B44E6-9C05-45A4-8B3E-93B33ED4B6CD}"/>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F49A784-F12A-4310-A543-A482206827E3}"/>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56C71AE-CA7D-4124-9B92-851020521918}"/>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A247289-87C7-45A8-B69A-C4273FC1CCC5}"/>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A5C4438-9E33-4ED2-BF2D-64CA959F3DFF}"/>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E7D9605-D2D8-4B98-A3DE-8F8B53A5F399}"/>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9D91B17-0199-478D-90B5-7BCE1244E427}"/>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632603A-31CC-4DB6-9BBA-5D772EB910AC}"/>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DACCF25-5A4D-4EBC-83E2-47B3C017C9FB}"/>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EF63629-3BF2-46F9-9AC7-4DB38578EE7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2263DE7-038F-47EE-A356-7F5C4E0B2647}"/>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81ADA52-9AB1-4F6D-BBA8-DEB056146662}"/>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5A37536-1E43-441A-820B-D502F9BF5DC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BDD8B2C-4FE6-4065-B34A-8FF55ED73256}"/>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A723C92-9FFC-4E32-8D49-C04E9983818C}"/>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D66E4D2-4E4A-47B2-A6C2-6B1EC87D0F4C}"/>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65ADD9A-B640-4C9E-9EA7-BBD961116A6C}"/>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C065E53-6A39-4170-BAF2-F6A708586D4D}"/>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0122761-CA94-4067-B582-17EF23A71DD5}"/>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37EFEC5-65ED-459F-AB99-34D8D5FA4672}"/>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CF4BF73-B5A3-4F42-97FF-7F029DF0F2B7}"/>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A37DB5D-C72F-46C9-9D1A-8DEFEA03460B}"/>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2F848414-5841-42DD-BB1F-D15FA6D30E51}"/>
            </a:ext>
          </a:extLst>
        </xdr:cNvPr>
        <xdr:cNvSpPr txBox="1"/>
      </xdr:nvSpPr>
      <xdr:spPr>
        <a:xfrm>
          <a:off x="37734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FF54D1B-0068-469C-A65F-A58C4613F157}"/>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7F2436E5-5BBE-403F-B178-94EF63C1305C}"/>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FD06D2D2-2F3F-4964-9A85-5F2ABD2B06C2}"/>
            </a:ext>
          </a:extLst>
        </xdr:cNvPr>
        <xdr:cNvCxnSpPr/>
      </xdr:nvCxnSpPr>
      <xdr:spPr>
        <a:xfrm flipV="1">
          <a:off x="4086225"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705EB10E-BE9C-4FB4-A463-1F4C677FA80A}"/>
            </a:ext>
          </a:extLst>
        </xdr:cNvPr>
        <xdr:cNvSpPr txBox="1"/>
      </xdr:nvSpPr>
      <xdr:spPr>
        <a:xfrm>
          <a:off x="412496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B0F54884-6ED0-4602-B184-757D710419B0}"/>
            </a:ext>
          </a:extLst>
        </xdr:cNvPr>
        <xdr:cNvCxnSpPr/>
      </xdr:nvCxnSpPr>
      <xdr:spPr>
        <a:xfrm>
          <a:off x="402082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B9B74BA5-C36B-4866-9465-5A1EE30C3716}"/>
            </a:ext>
          </a:extLst>
        </xdr:cNvPr>
        <xdr:cNvSpPr txBox="1"/>
      </xdr:nvSpPr>
      <xdr:spPr>
        <a:xfrm>
          <a:off x="412496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63371BFF-DC91-45A4-BDC1-5A3365D2BC07}"/>
            </a:ext>
          </a:extLst>
        </xdr:cNvPr>
        <xdr:cNvCxnSpPr/>
      </xdr:nvCxnSpPr>
      <xdr:spPr>
        <a:xfrm>
          <a:off x="402082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58437</xdr:rowOff>
    </xdr:from>
    <xdr:ext cx="405111" cy="259045"/>
    <xdr:sp macro="" textlink="">
      <xdr:nvSpPr>
        <xdr:cNvPr id="61" name="【図書館】&#10;有形固定資産減価償却率平均値テキスト">
          <a:extLst>
            <a:ext uri="{FF2B5EF4-FFF2-40B4-BE49-F238E27FC236}">
              <a16:creationId xmlns:a16="http://schemas.microsoft.com/office/drawing/2014/main" id="{F345E6E2-50A2-4C52-A54F-89B9239E110C}"/>
            </a:ext>
          </a:extLst>
        </xdr:cNvPr>
        <xdr:cNvSpPr txBox="1"/>
      </xdr:nvSpPr>
      <xdr:spPr>
        <a:xfrm>
          <a:off x="4124960" y="6093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EA53E424-ECAA-42CC-97AA-CCA5D134B65C}"/>
            </a:ext>
          </a:extLst>
        </xdr:cNvPr>
        <xdr:cNvSpPr/>
      </xdr:nvSpPr>
      <xdr:spPr>
        <a:xfrm>
          <a:off x="4036060" y="6115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CD62D662-2D55-4F7E-8EC9-C5171F9CD5C4}"/>
            </a:ext>
          </a:extLst>
        </xdr:cNvPr>
        <xdr:cNvSpPr/>
      </xdr:nvSpPr>
      <xdr:spPr>
        <a:xfrm>
          <a:off x="3312160" y="6156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4C40C7B0-88E8-4521-95A1-0E4C62749BB8}"/>
            </a:ext>
          </a:extLst>
        </xdr:cNvPr>
        <xdr:cNvSpPr/>
      </xdr:nvSpPr>
      <xdr:spPr>
        <a:xfrm>
          <a:off x="2514600" y="617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B3A3F594-BC60-4ACD-924A-ADD0BB449EBF}"/>
            </a:ext>
          </a:extLst>
        </xdr:cNvPr>
        <xdr:cNvSpPr/>
      </xdr:nvSpPr>
      <xdr:spPr>
        <a:xfrm>
          <a:off x="1739900" y="6160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a:extLst>
            <a:ext uri="{FF2B5EF4-FFF2-40B4-BE49-F238E27FC236}">
              <a16:creationId xmlns:a16="http://schemas.microsoft.com/office/drawing/2014/main" id="{6F12A260-8F18-4F89-8ACA-685E01DF58ED}"/>
            </a:ext>
          </a:extLst>
        </xdr:cNvPr>
        <xdr:cNvSpPr/>
      </xdr:nvSpPr>
      <xdr:spPr>
        <a:xfrm>
          <a:off x="965200" y="6155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FB396AE-170F-4593-9A67-E33B3B8FAC42}"/>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52A562D-6737-4708-9C8E-6EB731EFFB74}"/>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9938EB2-84F8-4355-AEAF-A5B734DFADB4}"/>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B8664A0-0F51-4C92-BA5B-21C320E621FB}"/>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0D79D9A-471C-4A28-82D8-0CA73BAB097B}"/>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54610</xdr:rowOff>
    </xdr:from>
    <xdr:to>
      <xdr:col>24</xdr:col>
      <xdr:colOff>114300</xdr:colOff>
      <xdr:row>36</xdr:row>
      <xdr:rowOff>156210</xdr:rowOff>
    </xdr:to>
    <xdr:sp macro="" textlink="">
      <xdr:nvSpPr>
        <xdr:cNvPr id="72" name="楕円 71">
          <a:extLst>
            <a:ext uri="{FF2B5EF4-FFF2-40B4-BE49-F238E27FC236}">
              <a16:creationId xmlns:a16="http://schemas.microsoft.com/office/drawing/2014/main" id="{98939EC8-FF97-4DA6-BCA9-3B204634C3DB}"/>
            </a:ext>
          </a:extLst>
        </xdr:cNvPr>
        <xdr:cNvSpPr/>
      </xdr:nvSpPr>
      <xdr:spPr>
        <a:xfrm>
          <a:off x="403606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77487</xdr:rowOff>
    </xdr:from>
    <xdr:ext cx="405111" cy="259045"/>
    <xdr:sp macro="" textlink="">
      <xdr:nvSpPr>
        <xdr:cNvPr id="73" name="【図書館】&#10;有形固定資産減価償却率該当値テキスト">
          <a:extLst>
            <a:ext uri="{FF2B5EF4-FFF2-40B4-BE49-F238E27FC236}">
              <a16:creationId xmlns:a16="http://schemas.microsoft.com/office/drawing/2014/main" id="{D21E5514-836D-4037-AD5E-C69300295CE8}"/>
            </a:ext>
          </a:extLst>
        </xdr:cNvPr>
        <xdr:cNvSpPr txBox="1"/>
      </xdr:nvSpPr>
      <xdr:spPr>
        <a:xfrm>
          <a:off x="4124960"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27940</xdr:rowOff>
    </xdr:from>
    <xdr:to>
      <xdr:col>20</xdr:col>
      <xdr:colOff>38100</xdr:colOff>
      <xdr:row>36</xdr:row>
      <xdr:rowOff>129540</xdr:rowOff>
    </xdr:to>
    <xdr:sp macro="" textlink="">
      <xdr:nvSpPr>
        <xdr:cNvPr id="74" name="楕円 73">
          <a:extLst>
            <a:ext uri="{FF2B5EF4-FFF2-40B4-BE49-F238E27FC236}">
              <a16:creationId xmlns:a16="http://schemas.microsoft.com/office/drawing/2014/main" id="{C350F54C-1C9F-48D2-B042-83C5F1E517AC}"/>
            </a:ext>
          </a:extLst>
        </xdr:cNvPr>
        <xdr:cNvSpPr/>
      </xdr:nvSpPr>
      <xdr:spPr>
        <a:xfrm>
          <a:off x="3312160" y="60629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78740</xdr:rowOff>
    </xdr:from>
    <xdr:to>
      <xdr:col>24</xdr:col>
      <xdr:colOff>63500</xdr:colOff>
      <xdr:row>36</xdr:row>
      <xdr:rowOff>105410</xdr:rowOff>
    </xdr:to>
    <xdr:cxnSp macro="">
      <xdr:nvCxnSpPr>
        <xdr:cNvPr id="75" name="直線コネクタ 74">
          <a:extLst>
            <a:ext uri="{FF2B5EF4-FFF2-40B4-BE49-F238E27FC236}">
              <a16:creationId xmlns:a16="http://schemas.microsoft.com/office/drawing/2014/main" id="{FD15D93F-8B46-4B45-914E-AE7934EF185D}"/>
            </a:ext>
          </a:extLst>
        </xdr:cNvPr>
        <xdr:cNvCxnSpPr/>
      </xdr:nvCxnSpPr>
      <xdr:spPr>
        <a:xfrm>
          <a:off x="3355340" y="6113780"/>
          <a:ext cx="7315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2540</xdr:rowOff>
    </xdr:from>
    <xdr:to>
      <xdr:col>15</xdr:col>
      <xdr:colOff>101600</xdr:colOff>
      <xdr:row>36</xdr:row>
      <xdr:rowOff>104140</xdr:rowOff>
    </xdr:to>
    <xdr:sp macro="" textlink="">
      <xdr:nvSpPr>
        <xdr:cNvPr id="76" name="楕円 75">
          <a:extLst>
            <a:ext uri="{FF2B5EF4-FFF2-40B4-BE49-F238E27FC236}">
              <a16:creationId xmlns:a16="http://schemas.microsoft.com/office/drawing/2014/main" id="{59CA5E59-6D20-4516-B127-1C1ED0D7CA28}"/>
            </a:ext>
          </a:extLst>
        </xdr:cNvPr>
        <xdr:cNvSpPr/>
      </xdr:nvSpPr>
      <xdr:spPr>
        <a:xfrm>
          <a:off x="25146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53340</xdr:rowOff>
    </xdr:from>
    <xdr:to>
      <xdr:col>19</xdr:col>
      <xdr:colOff>177800</xdr:colOff>
      <xdr:row>36</xdr:row>
      <xdr:rowOff>78740</xdr:rowOff>
    </xdr:to>
    <xdr:cxnSp macro="">
      <xdr:nvCxnSpPr>
        <xdr:cNvPr id="77" name="直線コネクタ 76">
          <a:extLst>
            <a:ext uri="{FF2B5EF4-FFF2-40B4-BE49-F238E27FC236}">
              <a16:creationId xmlns:a16="http://schemas.microsoft.com/office/drawing/2014/main" id="{904AC050-490E-44E7-9729-08E0F771E593}"/>
            </a:ext>
          </a:extLst>
        </xdr:cNvPr>
        <xdr:cNvCxnSpPr/>
      </xdr:nvCxnSpPr>
      <xdr:spPr>
        <a:xfrm>
          <a:off x="2565400" y="6088380"/>
          <a:ext cx="78994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147320</xdr:rowOff>
    </xdr:from>
    <xdr:to>
      <xdr:col>10</xdr:col>
      <xdr:colOff>165100</xdr:colOff>
      <xdr:row>36</xdr:row>
      <xdr:rowOff>77470</xdr:rowOff>
    </xdr:to>
    <xdr:sp macro="" textlink="">
      <xdr:nvSpPr>
        <xdr:cNvPr id="78" name="楕円 77">
          <a:extLst>
            <a:ext uri="{FF2B5EF4-FFF2-40B4-BE49-F238E27FC236}">
              <a16:creationId xmlns:a16="http://schemas.microsoft.com/office/drawing/2014/main" id="{0D81BECC-42CE-4756-B50A-23894C507E40}"/>
            </a:ext>
          </a:extLst>
        </xdr:cNvPr>
        <xdr:cNvSpPr/>
      </xdr:nvSpPr>
      <xdr:spPr>
        <a:xfrm>
          <a:off x="1739900" y="6014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26670</xdr:rowOff>
    </xdr:from>
    <xdr:to>
      <xdr:col>15</xdr:col>
      <xdr:colOff>50800</xdr:colOff>
      <xdr:row>36</xdr:row>
      <xdr:rowOff>53340</xdr:rowOff>
    </xdr:to>
    <xdr:cxnSp macro="">
      <xdr:nvCxnSpPr>
        <xdr:cNvPr id="79" name="直線コネクタ 78">
          <a:extLst>
            <a:ext uri="{FF2B5EF4-FFF2-40B4-BE49-F238E27FC236}">
              <a16:creationId xmlns:a16="http://schemas.microsoft.com/office/drawing/2014/main" id="{9E354A57-4B6C-4157-8A89-2B3FF8C933B4}"/>
            </a:ext>
          </a:extLst>
        </xdr:cNvPr>
        <xdr:cNvCxnSpPr/>
      </xdr:nvCxnSpPr>
      <xdr:spPr>
        <a:xfrm>
          <a:off x="1790700" y="6061710"/>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123190</xdr:rowOff>
    </xdr:from>
    <xdr:to>
      <xdr:col>6</xdr:col>
      <xdr:colOff>38100</xdr:colOff>
      <xdr:row>36</xdr:row>
      <xdr:rowOff>53340</xdr:rowOff>
    </xdr:to>
    <xdr:sp macro="" textlink="">
      <xdr:nvSpPr>
        <xdr:cNvPr id="80" name="楕円 79">
          <a:extLst>
            <a:ext uri="{FF2B5EF4-FFF2-40B4-BE49-F238E27FC236}">
              <a16:creationId xmlns:a16="http://schemas.microsoft.com/office/drawing/2014/main" id="{117A57E9-2EC9-434C-8829-6930C32B98A9}"/>
            </a:ext>
          </a:extLst>
        </xdr:cNvPr>
        <xdr:cNvSpPr/>
      </xdr:nvSpPr>
      <xdr:spPr>
        <a:xfrm>
          <a:off x="965200" y="5990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2540</xdr:rowOff>
    </xdr:from>
    <xdr:to>
      <xdr:col>10</xdr:col>
      <xdr:colOff>114300</xdr:colOff>
      <xdr:row>36</xdr:row>
      <xdr:rowOff>26670</xdr:rowOff>
    </xdr:to>
    <xdr:cxnSp macro="">
      <xdr:nvCxnSpPr>
        <xdr:cNvPr id="81" name="直線コネクタ 80">
          <a:extLst>
            <a:ext uri="{FF2B5EF4-FFF2-40B4-BE49-F238E27FC236}">
              <a16:creationId xmlns:a16="http://schemas.microsoft.com/office/drawing/2014/main" id="{17A22731-9171-49F2-8F8B-2649489BCEC9}"/>
            </a:ext>
          </a:extLst>
        </xdr:cNvPr>
        <xdr:cNvCxnSpPr/>
      </xdr:nvCxnSpPr>
      <xdr:spPr>
        <a:xfrm>
          <a:off x="1008380" y="6037580"/>
          <a:ext cx="78232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43197</xdr:rowOff>
    </xdr:from>
    <xdr:ext cx="405111" cy="259045"/>
    <xdr:sp macro="" textlink="">
      <xdr:nvSpPr>
        <xdr:cNvPr id="82" name="n_1aveValue【図書館】&#10;有形固定資産減価償却率">
          <a:extLst>
            <a:ext uri="{FF2B5EF4-FFF2-40B4-BE49-F238E27FC236}">
              <a16:creationId xmlns:a16="http://schemas.microsoft.com/office/drawing/2014/main" id="{4F642AF7-78D1-4835-B061-AEB6CA0995D4}"/>
            </a:ext>
          </a:extLst>
        </xdr:cNvPr>
        <xdr:cNvSpPr txBox="1"/>
      </xdr:nvSpPr>
      <xdr:spPr>
        <a:xfrm>
          <a:off x="3170564" y="6245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64787</xdr:rowOff>
    </xdr:from>
    <xdr:ext cx="405111" cy="259045"/>
    <xdr:sp macro="" textlink="">
      <xdr:nvSpPr>
        <xdr:cNvPr id="83" name="n_2aveValue【図書館】&#10;有形固定資産減価償却率">
          <a:extLst>
            <a:ext uri="{FF2B5EF4-FFF2-40B4-BE49-F238E27FC236}">
              <a16:creationId xmlns:a16="http://schemas.microsoft.com/office/drawing/2014/main" id="{5B18C2B8-5242-4A57-ACBE-460891F7B2D0}"/>
            </a:ext>
          </a:extLst>
        </xdr:cNvPr>
        <xdr:cNvSpPr txBox="1"/>
      </xdr:nvSpPr>
      <xdr:spPr>
        <a:xfrm>
          <a:off x="2385704"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47007</xdr:rowOff>
    </xdr:from>
    <xdr:ext cx="405111" cy="259045"/>
    <xdr:sp macro="" textlink="">
      <xdr:nvSpPr>
        <xdr:cNvPr id="84" name="n_3aveValue【図書館】&#10;有形固定資産減価償却率">
          <a:extLst>
            <a:ext uri="{FF2B5EF4-FFF2-40B4-BE49-F238E27FC236}">
              <a16:creationId xmlns:a16="http://schemas.microsoft.com/office/drawing/2014/main" id="{7399F3D0-5B23-45BB-A74C-2AD491FB6D22}"/>
            </a:ext>
          </a:extLst>
        </xdr:cNvPr>
        <xdr:cNvSpPr txBox="1"/>
      </xdr:nvSpPr>
      <xdr:spPr>
        <a:xfrm>
          <a:off x="1611004" y="6249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41927</xdr:rowOff>
    </xdr:from>
    <xdr:ext cx="405111" cy="259045"/>
    <xdr:sp macro="" textlink="">
      <xdr:nvSpPr>
        <xdr:cNvPr id="85" name="n_4aveValue【図書館】&#10;有形固定資産減価償却率">
          <a:extLst>
            <a:ext uri="{FF2B5EF4-FFF2-40B4-BE49-F238E27FC236}">
              <a16:creationId xmlns:a16="http://schemas.microsoft.com/office/drawing/2014/main" id="{D1E35ECE-EDA6-4E62-81DD-93832EC0F963}"/>
            </a:ext>
          </a:extLst>
        </xdr:cNvPr>
        <xdr:cNvSpPr txBox="1"/>
      </xdr:nvSpPr>
      <xdr:spPr>
        <a:xfrm>
          <a:off x="836304" y="624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146067</xdr:rowOff>
    </xdr:from>
    <xdr:ext cx="405111" cy="259045"/>
    <xdr:sp macro="" textlink="">
      <xdr:nvSpPr>
        <xdr:cNvPr id="86" name="n_1mainValue【図書館】&#10;有形固定資産減価償却率">
          <a:extLst>
            <a:ext uri="{FF2B5EF4-FFF2-40B4-BE49-F238E27FC236}">
              <a16:creationId xmlns:a16="http://schemas.microsoft.com/office/drawing/2014/main" id="{7CC678FF-D590-4A1B-89A4-828C08653286}"/>
            </a:ext>
          </a:extLst>
        </xdr:cNvPr>
        <xdr:cNvSpPr txBox="1"/>
      </xdr:nvSpPr>
      <xdr:spPr>
        <a:xfrm>
          <a:off x="3170564" y="584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87" name="n_2mainValue【図書館】&#10;有形固定資産減価償却率">
          <a:extLst>
            <a:ext uri="{FF2B5EF4-FFF2-40B4-BE49-F238E27FC236}">
              <a16:creationId xmlns:a16="http://schemas.microsoft.com/office/drawing/2014/main" id="{DF44FF3E-0679-4D9E-8CBE-7C651EF67956}"/>
            </a:ext>
          </a:extLst>
        </xdr:cNvPr>
        <xdr:cNvSpPr txBox="1"/>
      </xdr:nvSpPr>
      <xdr:spPr>
        <a:xfrm>
          <a:off x="2385704" y="58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93997</xdr:rowOff>
    </xdr:from>
    <xdr:ext cx="405111" cy="259045"/>
    <xdr:sp macro="" textlink="">
      <xdr:nvSpPr>
        <xdr:cNvPr id="88" name="n_3mainValue【図書館】&#10;有形固定資産減価償却率">
          <a:extLst>
            <a:ext uri="{FF2B5EF4-FFF2-40B4-BE49-F238E27FC236}">
              <a16:creationId xmlns:a16="http://schemas.microsoft.com/office/drawing/2014/main" id="{34D4786C-DB70-43BA-950A-1B3EA1DA59F2}"/>
            </a:ext>
          </a:extLst>
        </xdr:cNvPr>
        <xdr:cNvSpPr txBox="1"/>
      </xdr:nvSpPr>
      <xdr:spPr>
        <a:xfrm>
          <a:off x="1611004"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69867</xdr:rowOff>
    </xdr:from>
    <xdr:ext cx="405111" cy="259045"/>
    <xdr:sp macro="" textlink="">
      <xdr:nvSpPr>
        <xdr:cNvPr id="89" name="n_4mainValue【図書館】&#10;有形固定資産減価償却率">
          <a:extLst>
            <a:ext uri="{FF2B5EF4-FFF2-40B4-BE49-F238E27FC236}">
              <a16:creationId xmlns:a16="http://schemas.microsoft.com/office/drawing/2014/main" id="{1AC9E417-7ABC-4917-8F2D-F5F8E86DD1B6}"/>
            </a:ext>
          </a:extLst>
        </xdr:cNvPr>
        <xdr:cNvSpPr txBox="1"/>
      </xdr:nvSpPr>
      <xdr:spPr>
        <a:xfrm>
          <a:off x="836304" y="5769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F840D8E3-CD7E-492F-80D0-149C49680AC2}"/>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B7EF98EE-AFE7-4F01-81D9-8F790CE88AAD}"/>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AD44DF8D-66E2-43DA-9F90-E9404A967EAB}"/>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DAF97AB3-B394-4128-BDF1-DA98A2E6486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4FCA03F1-B863-4E80-99F1-3B4BDFC0DD31}"/>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1770E637-3FB9-4920-BBF8-E48116CABCD8}"/>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D1630761-966E-45DB-A0AB-F1EAC14516DA}"/>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C97BDF61-20F6-442B-8D81-7C5FD5C3530C}"/>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B48525D2-91B0-4111-A9BF-73B3187DDB0B}"/>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7D6AA094-17CC-4921-8A9D-915361B834FC}"/>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33249CCE-9B1B-496B-A17A-95A5C100C5FD}"/>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533B2B8B-D03D-412E-93DB-42CBEE67DA58}"/>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E344A713-DA03-4C01-A07A-D94CDC5337D2}"/>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27B52ACF-F003-44AA-81D0-18062B5FB85B}"/>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2E5F33EB-24C8-4474-AD43-D703358F887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5C0C4A81-CC0E-4FBE-9A42-1F1323387D57}"/>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C56D219A-DF40-4E12-8965-57B1B52FAE71}"/>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CAAFE6D6-24CE-4014-BB49-DBF4DA194A86}"/>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DEA5A31A-E4F3-4221-AA4E-D1EDB9A698F6}"/>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B94000C1-F248-4962-81E5-D5C3E75AA497}"/>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413A059C-A31D-40B4-B38B-4826D6D4854B}"/>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82C11C4B-9E31-4ACE-8884-06E806F857D1}"/>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5076C46-6F19-4C5D-8CE7-2C9416F21364}"/>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92006CCE-F55E-4498-BB3C-B667CADB6F52}"/>
            </a:ext>
          </a:extLst>
        </xdr:cNvPr>
        <xdr:cNvCxnSpPr/>
      </xdr:nvCxnSpPr>
      <xdr:spPr>
        <a:xfrm flipV="1">
          <a:off x="9219565" y="5791200"/>
          <a:ext cx="0" cy="1169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54BCFAC5-DDBC-44F8-BEC6-761D8227E7B0}"/>
            </a:ext>
          </a:extLst>
        </xdr:cNvPr>
        <xdr:cNvSpPr txBox="1"/>
      </xdr:nvSpPr>
      <xdr:spPr>
        <a:xfrm>
          <a:off x="9258300"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4F46BDDE-5BF1-4A2F-B7EF-31984EE1E5E7}"/>
            </a:ext>
          </a:extLst>
        </xdr:cNvPr>
        <xdr:cNvCxnSpPr/>
      </xdr:nvCxnSpPr>
      <xdr:spPr>
        <a:xfrm>
          <a:off x="9154160" y="696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a:extLst>
            <a:ext uri="{FF2B5EF4-FFF2-40B4-BE49-F238E27FC236}">
              <a16:creationId xmlns:a16="http://schemas.microsoft.com/office/drawing/2014/main" id="{9039ABB1-ACE1-4274-AA9C-5B3D3451D5D7}"/>
            </a:ext>
          </a:extLst>
        </xdr:cNvPr>
        <xdr:cNvSpPr txBox="1"/>
      </xdr:nvSpPr>
      <xdr:spPr>
        <a:xfrm>
          <a:off x="9258300" y="557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E2642862-5FA0-46F8-82DF-268E921FBBA8}"/>
            </a:ext>
          </a:extLst>
        </xdr:cNvPr>
        <xdr:cNvCxnSpPr/>
      </xdr:nvCxnSpPr>
      <xdr:spPr>
        <a:xfrm>
          <a:off x="9154160" y="5791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118127</xdr:rowOff>
    </xdr:from>
    <xdr:ext cx="469744" cy="259045"/>
    <xdr:sp macro="" textlink="">
      <xdr:nvSpPr>
        <xdr:cNvPr id="118" name="【図書館】&#10;一人当たり面積平均値テキスト">
          <a:extLst>
            <a:ext uri="{FF2B5EF4-FFF2-40B4-BE49-F238E27FC236}">
              <a16:creationId xmlns:a16="http://schemas.microsoft.com/office/drawing/2014/main" id="{663CBC73-234B-4CAC-9FD2-7070E042BD6E}"/>
            </a:ext>
          </a:extLst>
        </xdr:cNvPr>
        <xdr:cNvSpPr txBox="1"/>
      </xdr:nvSpPr>
      <xdr:spPr>
        <a:xfrm>
          <a:off x="9258300" y="6488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7D35085D-8A7A-4ABF-83F0-C01D2279B6C5}"/>
            </a:ext>
          </a:extLst>
        </xdr:cNvPr>
        <xdr:cNvSpPr/>
      </xdr:nvSpPr>
      <xdr:spPr>
        <a:xfrm>
          <a:off x="919226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14D4230D-0835-4111-B9F5-3855820F79AB}"/>
            </a:ext>
          </a:extLst>
        </xdr:cNvPr>
        <xdr:cNvSpPr/>
      </xdr:nvSpPr>
      <xdr:spPr>
        <a:xfrm>
          <a:off x="8445500" y="652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E1926CBE-3785-4859-B2A3-D562A21A743A}"/>
            </a:ext>
          </a:extLst>
        </xdr:cNvPr>
        <xdr:cNvSpPr/>
      </xdr:nvSpPr>
      <xdr:spPr>
        <a:xfrm>
          <a:off x="7670800" y="65405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a:extLst>
            <a:ext uri="{FF2B5EF4-FFF2-40B4-BE49-F238E27FC236}">
              <a16:creationId xmlns:a16="http://schemas.microsoft.com/office/drawing/2014/main" id="{47892561-E0EF-4671-8692-55290208A653}"/>
            </a:ext>
          </a:extLst>
        </xdr:cNvPr>
        <xdr:cNvSpPr/>
      </xdr:nvSpPr>
      <xdr:spPr>
        <a:xfrm>
          <a:off x="687324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3" name="フローチャート: 判断 122">
          <a:extLst>
            <a:ext uri="{FF2B5EF4-FFF2-40B4-BE49-F238E27FC236}">
              <a16:creationId xmlns:a16="http://schemas.microsoft.com/office/drawing/2014/main" id="{F8746630-7903-4A0B-9A0E-A1391E203C20}"/>
            </a:ext>
          </a:extLst>
        </xdr:cNvPr>
        <xdr:cNvSpPr/>
      </xdr:nvSpPr>
      <xdr:spPr>
        <a:xfrm>
          <a:off x="609854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92654EC-79F7-43D3-90AC-CF748AFE4EC7}"/>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3BBD8B5-5690-4296-99F5-27375E5F747D}"/>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45601C6-DA6E-4402-B48F-769202C7B664}"/>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344CBA2-C031-49C0-A0E3-44A044204415}"/>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B8749B9-5667-4221-9D78-6C77F24A7445}"/>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40640</xdr:rowOff>
    </xdr:from>
    <xdr:to>
      <xdr:col>55</xdr:col>
      <xdr:colOff>50800</xdr:colOff>
      <xdr:row>34</xdr:row>
      <xdr:rowOff>142240</xdr:rowOff>
    </xdr:to>
    <xdr:sp macro="" textlink="">
      <xdr:nvSpPr>
        <xdr:cNvPr id="129" name="楕円 128">
          <a:extLst>
            <a:ext uri="{FF2B5EF4-FFF2-40B4-BE49-F238E27FC236}">
              <a16:creationId xmlns:a16="http://schemas.microsoft.com/office/drawing/2014/main" id="{C2AB2B70-2D30-4CC1-AA84-17A188722A30}"/>
            </a:ext>
          </a:extLst>
        </xdr:cNvPr>
        <xdr:cNvSpPr/>
      </xdr:nvSpPr>
      <xdr:spPr>
        <a:xfrm>
          <a:off x="9192260" y="57404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165117</xdr:rowOff>
    </xdr:from>
    <xdr:ext cx="469744" cy="259045"/>
    <xdr:sp macro="" textlink="">
      <xdr:nvSpPr>
        <xdr:cNvPr id="130" name="【図書館】&#10;一人当たり面積該当値テキスト">
          <a:extLst>
            <a:ext uri="{FF2B5EF4-FFF2-40B4-BE49-F238E27FC236}">
              <a16:creationId xmlns:a16="http://schemas.microsoft.com/office/drawing/2014/main" id="{62609078-CFB3-4B60-BBF1-330A3D5D8CEE}"/>
            </a:ext>
          </a:extLst>
        </xdr:cNvPr>
        <xdr:cNvSpPr txBox="1"/>
      </xdr:nvSpPr>
      <xdr:spPr>
        <a:xfrm>
          <a:off x="9258300" y="569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71120</xdr:rowOff>
    </xdr:from>
    <xdr:to>
      <xdr:col>50</xdr:col>
      <xdr:colOff>165100</xdr:colOff>
      <xdr:row>35</xdr:row>
      <xdr:rowOff>1270</xdr:rowOff>
    </xdr:to>
    <xdr:sp macro="" textlink="">
      <xdr:nvSpPr>
        <xdr:cNvPr id="131" name="楕円 130">
          <a:extLst>
            <a:ext uri="{FF2B5EF4-FFF2-40B4-BE49-F238E27FC236}">
              <a16:creationId xmlns:a16="http://schemas.microsoft.com/office/drawing/2014/main" id="{03D3D77A-3691-4B7F-882C-532EDC449E14}"/>
            </a:ext>
          </a:extLst>
        </xdr:cNvPr>
        <xdr:cNvSpPr/>
      </xdr:nvSpPr>
      <xdr:spPr>
        <a:xfrm>
          <a:off x="8445500" y="5770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91440</xdr:rowOff>
    </xdr:from>
    <xdr:to>
      <xdr:col>55</xdr:col>
      <xdr:colOff>0</xdr:colOff>
      <xdr:row>34</xdr:row>
      <xdr:rowOff>121920</xdr:rowOff>
    </xdr:to>
    <xdr:cxnSp macro="">
      <xdr:nvCxnSpPr>
        <xdr:cNvPr id="132" name="直線コネクタ 131">
          <a:extLst>
            <a:ext uri="{FF2B5EF4-FFF2-40B4-BE49-F238E27FC236}">
              <a16:creationId xmlns:a16="http://schemas.microsoft.com/office/drawing/2014/main" id="{27F78D04-F0C2-48EE-9CC0-B90BBB29EB3A}"/>
            </a:ext>
          </a:extLst>
        </xdr:cNvPr>
        <xdr:cNvCxnSpPr/>
      </xdr:nvCxnSpPr>
      <xdr:spPr>
        <a:xfrm flipV="1">
          <a:off x="8496300" y="5791200"/>
          <a:ext cx="7239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93980</xdr:rowOff>
    </xdr:from>
    <xdr:to>
      <xdr:col>46</xdr:col>
      <xdr:colOff>38100</xdr:colOff>
      <xdr:row>35</xdr:row>
      <xdr:rowOff>24130</xdr:rowOff>
    </xdr:to>
    <xdr:sp macro="" textlink="">
      <xdr:nvSpPr>
        <xdr:cNvPr id="133" name="楕円 132">
          <a:extLst>
            <a:ext uri="{FF2B5EF4-FFF2-40B4-BE49-F238E27FC236}">
              <a16:creationId xmlns:a16="http://schemas.microsoft.com/office/drawing/2014/main" id="{E5083115-02F3-436B-BACC-76E3ECBFB9F6}"/>
            </a:ext>
          </a:extLst>
        </xdr:cNvPr>
        <xdr:cNvSpPr/>
      </xdr:nvSpPr>
      <xdr:spPr>
        <a:xfrm>
          <a:off x="7670800" y="57937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121920</xdr:rowOff>
    </xdr:from>
    <xdr:to>
      <xdr:col>50</xdr:col>
      <xdr:colOff>114300</xdr:colOff>
      <xdr:row>34</xdr:row>
      <xdr:rowOff>144780</xdr:rowOff>
    </xdr:to>
    <xdr:cxnSp macro="">
      <xdr:nvCxnSpPr>
        <xdr:cNvPr id="134" name="直線コネクタ 133">
          <a:extLst>
            <a:ext uri="{FF2B5EF4-FFF2-40B4-BE49-F238E27FC236}">
              <a16:creationId xmlns:a16="http://schemas.microsoft.com/office/drawing/2014/main" id="{1803D9A3-B456-4301-81C6-B6B63377600E}"/>
            </a:ext>
          </a:extLst>
        </xdr:cNvPr>
        <xdr:cNvCxnSpPr/>
      </xdr:nvCxnSpPr>
      <xdr:spPr>
        <a:xfrm flipV="1">
          <a:off x="7713980" y="582168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116840</xdr:rowOff>
    </xdr:from>
    <xdr:to>
      <xdr:col>41</xdr:col>
      <xdr:colOff>101600</xdr:colOff>
      <xdr:row>35</xdr:row>
      <xdr:rowOff>46990</xdr:rowOff>
    </xdr:to>
    <xdr:sp macro="" textlink="">
      <xdr:nvSpPr>
        <xdr:cNvPr id="135" name="楕円 134">
          <a:extLst>
            <a:ext uri="{FF2B5EF4-FFF2-40B4-BE49-F238E27FC236}">
              <a16:creationId xmlns:a16="http://schemas.microsoft.com/office/drawing/2014/main" id="{0EF7CF4C-7F0A-4645-A6F0-D8EB6957A781}"/>
            </a:ext>
          </a:extLst>
        </xdr:cNvPr>
        <xdr:cNvSpPr/>
      </xdr:nvSpPr>
      <xdr:spPr>
        <a:xfrm>
          <a:off x="6873240" y="5816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144780</xdr:rowOff>
    </xdr:from>
    <xdr:to>
      <xdr:col>45</xdr:col>
      <xdr:colOff>177800</xdr:colOff>
      <xdr:row>34</xdr:row>
      <xdr:rowOff>167640</xdr:rowOff>
    </xdr:to>
    <xdr:cxnSp macro="">
      <xdr:nvCxnSpPr>
        <xdr:cNvPr id="136" name="直線コネクタ 135">
          <a:extLst>
            <a:ext uri="{FF2B5EF4-FFF2-40B4-BE49-F238E27FC236}">
              <a16:creationId xmlns:a16="http://schemas.microsoft.com/office/drawing/2014/main" id="{E2292CAB-777C-4413-8ED3-68B5EAD7203D}"/>
            </a:ext>
          </a:extLst>
        </xdr:cNvPr>
        <xdr:cNvCxnSpPr/>
      </xdr:nvCxnSpPr>
      <xdr:spPr>
        <a:xfrm flipV="1">
          <a:off x="6924040" y="584454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132080</xdr:rowOff>
    </xdr:from>
    <xdr:to>
      <xdr:col>36</xdr:col>
      <xdr:colOff>165100</xdr:colOff>
      <xdr:row>35</xdr:row>
      <xdr:rowOff>62230</xdr:rowOff>
    </xdr:to>
    <xdr:sp macro="" textlink="">
      <xdr:nvSpPr>
        <xdr:cNvPr id="137" name="楕円 136">
          <a:extLst>
            <a:ext uri="{FF2B5EF4-FFF2-40B4-BE49-F238E27FC236}">
              <a16:creationId xmlns:a16="http://schemas.microsoft.com/office/drawing/2014/main" id="{049387C1-66FD-4B52-BF65-2CAE9B0C4411}"/>
            </a:ext>
          </a:extLst>
        </xdr:cNvPr>
        <xdr:cNvSpPr/>
      </xdr:nvSpPr>
      <xdr:spPr>
        <a:xfrm>
          <a:off x="6098540" y="5831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167640</xdr:rowOff>
    </xdr:from>
    <xdr:to>
      <xdr:col>41</xdr:col>
      <xdr:colOff>50800</xdr:colOff>
      <xdr:row>35</xdr:row>
      <xdr:rowOff>11430</xdr:rowOff>
    </xdr:to>
    <xdr:cxnSp macro="">
      <xdr:nvCxnSpPr>
        <xdr:cNvPr id="138" name="直線コネクタ 137">
          <a:extLst>
            <a:ext uri="{FF2B5EF4-FFF2-40B4-BE49-F238E27FC236}">
              <a16:creationId xmlns:a16="http://schemas.microsoft.com/office/drawing/2014/main" id="{F709EEF4-0FDE-4AD9-8A0A-D1F5C2B522B9}"/>
            </a:ext>
          </a:extLst>
        </xdr:cNvPr>
        <xdr:cNvCxnSpPr/>
      </xdr:nvCxnSpPr>
      <xdr:spPr>
        <a:xfrm flipV="1">
          <a:off x="6149340" y="5867400"/>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76217</xdr:rowOff>
    </xdr:from>
    <xdr:ext cx="469744" cy="259045"/>
    <xdr:sp macro="" textlink="">
      <xdr:nvSpPr>
        <xdr:cNvPr id="139" name="n_1aveValue【図書館】&#10;一人当たり面積">
          <a:extLst>
            <a:ext uri="{FF2B5EF4-FFF2-40B4-BE49-F238E27FC236}">
              <a16:creationId xmlns:a16="http://schemas.microsoft.com/office/drawing/2014/main" id="{00FF3CA6-F985-44B5-B3D8-283955B68E8B}"/>
            </a:ext>
          </a:extLst>
        </xdr:cNvPr>
        <xdr:cNvSpPr txBox="1"/>
      </xdr:nvSpPr>
      <xdr:spPr>
        <a:xfrm>
          <a:off x="827158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91457</xdr:rowOff>
    </xdr:from>
    <xdr:ext cx="469744" cy="259045"/>
    <xdr:sp macro="" textlink="">
      <xdr:nvSpPr>
        <xdr:cNvPr id="140" name="n_2aveValue【図書館】&#10;一人当たり面積">
          <a:extLst>
            <a:ext uri="{FF2B5EF4-FFF2-40B4-BE49-F238E27FC236}">
              <a16:creationId xmlns:a16="http://schemas.microsoft.com/office/drawing/2014/main" id="{791F8398-506B-48B0-9915-1B84F50FE15C}"/>
            </a:ext>
          </a:extLst>
        </xdr:cNvPr>
        <xdr:cNvSpPr txBox="1"/>
      </xdr:nvSpPr>
      <xdr:spPr>
        <a:xfrm>
          <a:off x="7509587" y="662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129557</xdr:rowOff>
    </xdr:from>
    <xdr:ext cx="469744" cy="259045"/>
    <xdr:sp macro="" textlink="">
      <xdr:nvSpPr>
        <xdr:cNvPr id="141" name="n_3aveValue【図書館】&#10;一人当たり面積">
          <a:extLst>
            <a:ext uri="{FF2B5EF4-FFF2-40B4-BE49-F238E27FC236}">
              <a16:creationId xmlns:a16="http://schemas.microsoft.com/office/drawing/2014/main" id="{22F16B2E-52DF-46D6-A16C-07270B9C71C1}"/>
            </a:ext>
          </a:extLst>
        </xdr:cNvPr>
        <xdr:cNvSpPr txBox="1"/>
      </xdr:nvSpPr>
      <xdr:spPr>
        <a:xfrm>
          <a:off x="6712027" y="66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137177</xdr:rowOff>
    </xdr:from>
    <xdr:ext cx="469744" cy="259045"/>
    <xdr:sp macro="" textlink="">
      <xdr:nvSpPr>
        <xdr:cNvPr id="142" name="n_4aveValue【図書館】&#10;一人当たり面積">
          <a:extLst>
            <a:ext uri="{FF2B5EF4-FFF2-40B4-BE49-F238E27FC236}">
              <a16:creationId xmlns:a16="http://schemas.microsoft.com/office/drawing/2014/main" id="{7D0A8935-E2A4-40DB-8CB1-5EB2DF361CF8}"/>
            </a:ext>
          </a:extLst>
        </xdr:cNvPr>
        <xdr:cNvSpPr txBox="1"/>
      </xdr:nvSpPr>
      <xdr:spPr>
        <a:xfrm>
          <a:off x="5937327" y="66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17797</xdr:rowOff>
    </xdr:from>
    <xdr:ext cx="469744" cy="259045"/>
    <xdr:sp macro="" textlink="">
      <xdr:nvSpPr>
        <xdr:cNvPr id="143" name="n_1mainValue【図書館】&#10;一人当たり面積">
          <a:extLst>
            <a:ext uri="{FF2B5EF4-FFF2-40B4-BE49-F238E27FC236}">
              <a16:creationId xmlns:a16="http://schemas.microsoft.com/office/drawing/2014/main" id="{F85F6C2D-50A1-45C3-9CED-9D0E7C1A59D6}"/>
            </a:ext>
          </a:extLst>
        </xdr:cNvPr>
        <xdr:cNvSpPr txBox="1"/>
      </xdr:nvSpPr>
      <xdr:spPr>
        <a:xfrm>
          <a:off x="8271587" y="554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40657</xdr:rowOff>
    </xdr:from>
    <xdr:ext cx="469744" cy="259045"/>
    <xdr:sp macro="" textlink="">
      <xdr:nvSpPr>
        <xdr:cNvPr id="144" name="n_2mainValue【図書館】&#10;一人当たり面積">
          <a:extLst>
            <a:ext uri="{FF2B5EF4-FFF2-40B4-BE49-F238E27FC236}">
              <a16:creationId xmlns:a16="http://schemas.microsoft.com/office/drawing/2014/main" id="{16A1C221-B60E-4CE8-87A6-CDD064A1FEEA}"/>
            </a:ext>
          </a:extLst>
        </xdr:cNvPr>
        <xdr:cNvSpPr txBox="1"/>
      </xdr:nvSpPr>
      <xdr:spPr>
        <a:xfrm>
          <a:off x="7509587" y="55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63517</xdr:rowOff>
    </xdr:from>
    <xdr:ext cx="469744" cy="259045"/>
    <xdr:sp macro="" textlink="">
      <xdr:nvSpPr>
        <xdr:cNvPr id="145" name="n_3mainValue【図書館】&#10;一人当たり面積">
          <a:extLst>
            <a:ext uri="{FF2B5EF4-FFF2-40B4-BE49-F238E27FC236}">
              <a16:creationId xmlns:a16="http://schemas.microsoft.com/office/drawing/2014/main" id="{F86CD35D-BC0C-4815-AB45-13AA0E9BFEBD}"/>
            </a:ext>
          </a:extLst>
        </xdr:cNvPr>
        <xdr:cNvSpPr txBox="1"/>
      </xdr:nvSpPr>
      <xdr:spPr>
        <a:xfrm>
          <a:off x="6712027" y="55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33</xdr:row>
      <xdr:rowOff>78757</xdr:rowOff>
    </xdr:from>
    <xdr:ext cx="469744" cy="259045"/>
    <xdr:sp macro="" textlink="">
      <xdr:nvSpPr>
        <xdr:cNvPr id="146" name="n_4mainValue【図書館】&#10;一人当たり面積">
          <a:extLst>
            <a:ext uri="{FF2B5EF4-FFF2-40B4-BE49-F238E27FC236}">
              <a16:creationId xmlns:a16="http://schemas.microsoft.com/office/drawing/2014/main" id="{864023ED-47DD-4E5F-9C5C-BA5260CAB8DE}"/>
            </a:ext>
          </a:extLst>
        </xdr:cNvPr>
        <xdr:cNvSpPr txBox="1"/>
      </xdr:nvSpPr>
      <xdr:spPr>
        <a:xfrm>
          <a:off x="5937327" y="561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4C012-2C01-49A1-AEE5-06827D18D316}"/>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61004095-8021-416B-8A69-AF92116110C3}"/>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DBF11FEB-186E-4858-97C7-0100FCCCA15D}"/>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9433068D-5850-4160-9191-D70C6FAD53B8}"/>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72EACBC2-A6C1-447B-BA85-39D2BF9AEC02}"/>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AD9AFD44-27B9-485C-B122-68C69CB0B3A2}"/>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195A35F5-2B4D-415F-BC89-CA9CE287A509}"/>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CD1F3659-5D1E-4CDE-9AD2-64FC3E77ED4B}"/>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8DF28D38-BE38-4F6F-8B4F-3FE2AD6BA41F}"/>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7A4BC2D2-8A94-40DC-B303-961D2041072D}"/>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D1D03D50-F602-4D6D-A5BD-9A8E717D6203}"/>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945FC8C0-9A0C-48C7-95E5-C6E30F7052E2}"/>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12052C39-6861-4155-8B7F-A28B558321F7}"/>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1E5E55AA-BA89-4BC2-A67D-7478C7813066}"/>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B2102951-5BD8-4293-8642-526E1B631919}"/>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13A8D5BB-22C8-4378-A99E-9D13F17E80C5}"/>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AEBE70C-8F1F-40EB-A949-8350C084B8EA}"/>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3AFB2489-44FD-4968-B266-EDB1317D4CDD}"/>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94E0AA6B-2E7A-4D77-96C3-3FF3BB5D86E3}"/>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51B91046-6E3A-4161-A820-B19B433DC961}"/>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7487C7DD-A6DC-4671-9087-961B654121FB}"/>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2C2931A-15EE-42F5-A6A3-CF50C485E40B}"/>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DCB3B44E-604D-4610-80D5-C64815A92002}"/>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CDC51A08-0DDB-41E7-8BA3-9FE16F0B95E6}"/>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A4F00A18-642B-479C-BEF5-520A1E30DF50}"/>
            </a:ext>
          </a:extLst>
        </xdr:cNvPr>
        <xdr:cNvCxnSpPr/>
      </xdr:nvCxnSpPr>
      <xdr:spPr>
        <a:xfrm flipV="1">
          <a:off x="4086225" y="948880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BE8952BF-526B-4F03-87CB-60EE76F7CEAB}"/>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27B7D018-3BDC-4F2A-A479-A4278B53233C}"/>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9D7F03B8-982B-4350-A69E-D915BA3FB45C}"/>
            </a:ext>
          </a:extLst>
        </xdr:cNvPr>
        <xdr:cNvSpPr txBox="1"/>
      </xdr:nvSpPr>
      <xdr:spPr>
        <a:xfrm>
          <a:off x="4124960" y="926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6FF068DB-4CA9-4723-86E4-1EEF5076EC7C}"/>
            </a:ext>
          </a:extLst>
        </xdr:cNvPr>
        <xdr:cNvCxnSpPr/>
      </xdr:nvCxnSpPr>
      <xdr:spPr>
        <a:xfrm>
          <a:off x="4020820" y="9488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101617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CD92DC77-9E7C-432C-B987-AA8B323E61F4}"/>
            </a:ext>
          </a:extLst>
        </xdr:cNvPr>
        <xdr:cNvSpPr txBox="1"/>
      </xdr:nvSpPr>
      <xdr:spPr>
        <a:xfrm>
          <a:off x="4124960" y="999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3E88A9ED-7FE5-4FC9-87AC-2555267A4A93}"/>
            </a:ext>
          </a:extLst>
        </xdr:cNvPr>
        <xdr:cNvSpPr/>
      </xdr:nvSpPr>
      <xdr:spPr>
        <a:xfrm>
          <a:off x="4036060" y="10137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BF78F752-2A6E-4D2F-B176-69F78666F5DB}"/>
            </a:ext>
          </a:extLst>
        </xdr:cNvPr>
        <xdr:cNvSpPr/>
      </xdr:nvSpPr>
      <xdr:spPr>
        <a:xfrm>
          <a:off x="3312160" y="101466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9339D305-B6EF-4B90-980B-5C09B5D8F02E}"/>
            </a:ext>
          </a:extLst>
        </xdr:cNvPr>
        <xdr:cNvSpPr/>
      </xdr:nvSpPr>
      <xdr:spPr>
        <a:xfrm>
          <a:off x="2514600" y="10135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a:extLst>
            <a:ext uri="{FF2B5EF4-FFF2-40B4-BE49-F238E27FC236}">
              <a16:creationId xmlns:a16="http://schemas.microsoft.com/office/drawing/2014/main" id="{BFA34E9A-3E82-441C-AE0F-FE55E4AA0147}"/>
            </a:ext>
          </a:extLst>
        </xdr:cNvPr>
        <xdr:cNvSpPr/>
      </xdr:nvSpPr>
      <xdr:spPr>
        <a:xfrm>
          <a:off x="17399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1" name="フローチャート: 判断 180">
          <a:extLst>
            <a:ext uri="{FF2B5EF4-FFF2-40B4-BE49-F238E27FC236}">
              <a16:creationId xmlns:a16="http://schemas.microsoft.com/office/drawing/2014/main" id="{11AB36A7-6583-4A93-B3D2-E1939BE44AB4}"/>
            </a:ext>
          </a:extLst>
        </xdr:cNvPr>
        <xdr:cNvSpPr/>
      </xdr:nvSpPr>
      <xdr:spPr>
        <a:xfrm>
          <a:off x="965200" y="101371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9885590-64CB-40D3-B8C5-C933018EB83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6E8D807-072C-40B8-B466-2F4DA14CFB0C}"/>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F06D312-CFDF-4564-9495-F297BC6859A5}"/>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CABD9CE-83AF-4C54-9C47-44EAAD7F5C47}"/>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653BCB1-5C35-4E91-93D9-1D7EA16FFDF9}"/>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126365</xdr:rowOff>
    </xdr:from>
    <xdr:to>
      <xdr:col>24</xdr:col>
      <xdr:colOff>114300</xdr:colOff>
      <xdr:row>63</xdr:row>
      <xdr:rowOff>56515</xdr:rowOff>
    </xdr:to>
    <xdr:sp macro="" textlink="">
      <xdr:nvSpPr>
        <xdr:cNvPr id="187" name="楕円 186">
          <a:extLst>
            <a:ext uri="{FF2B5EF4-FFF2-40B4-BE49-F238E27FC236}">
              <a16:creationId xmlns:a16="http://schemas.microsoft.com/office/drawing/2014/main" id="{5534951A-8D80-4F77-B478-91D13D0B8D1A}"/>
            </a:ext>
          </a:extLst>
        </xdr:cNvPr>
        <xdr:cNvSpPr/>
      </xdr:nvSpPr>
      <xdr:spPr>
        <a:xfrm>
          <a:off x="4036060" y="10520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104792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C5AFF4D2-789A-4B5B-AB22-06356CFF13A7}"/>
            </a:ext>
          </a:extLst>
        </xdr:cNvPr>
        <xdr:cNvSpPr txBox="1"/>
      </xdr:nvSpPr>
      <xdr:spPr>
        <a:xfrm>
          <a:off x="4124960" y="1049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93980</xdr:rowOff>
    </xdr:from>
    <xdr:to>
      <xdr:col>20</xdr:col>
      <xdr:colOff>38100</xdr:colOff>
      <xdr:row>63</xdr:row>
      <xdr:rowOff>24130</xdr:rowOff>
    </xdr:to>
    <xdr:sp macro="" textlink="">
      <xdr:nvSpPr>
        <xdr:cNvPr id="189" name="楕円 188">
          <a:extLst>
            <a:ext uri="{FF2B5EF4-FFF2-40B4-BE49-F238E27FC236}">
              <a16:creationId xmlns:a16="http://schemas.microsoft.com/office/drawing/2014/main" id="{945450AC-0A9E-4268-9A1C-719DD344AFD7}"/>
            </a:ext>
          </a:extLst>
        </xdr:cNvPr>
        <xdr:cNvSpPr/>
      </xdr:nvSpPr>
      <xdr:spPr>
        <a:xfrm>
          <a:off x="3312160" y="104876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144780</xdr:rowOff>
    </xdr:from>
    <xdr:to>
      <xdr:col>24</xdr:col>
      <xdr:colOff>63500</xdr:colOff>
      <xdr:row>63</xdr:row>
      <xdr:rowOff>5715</xdr:rowOff>
    </xdr:to>
    <xdr:cxnSp macro="">
      <xdr:nvCxnSpPr>
        <xdr:cNvPr id="190" name="直線コネクタ 189">
          <a:extLst>
            <a:ext uri="{FF2B5EF4-FFF2-40B4-BE49-F238E27FC236}">
              <a16:creationId xmlns:a16="http://schemas.microsoft.com/office/drawing/2014/main" id="{438B5A4C-BD7B-47D0-BB75-6EBAF32781B7}"/>
            </a:ext>
          </a:extLst>
        </xdr:cNvPr>
        <xdr:cNvCxnSpPr/>
      </xdr:nvCxnSpPr>
      <xdr:spPr>
        <a:xfrm>
          <a:off x="3355340" y="10538460"/>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63500</xdr:rowOff>
    </xdr:from>
    <xdr:to>
      <xdr:col>15</xdr:col>
      <xdr:colOff>101600</xdr:colOff>
      <xdr:row>62</xdr:row>
      <xdr:rowOff>165100</xdr:rowOff>
    </xdr:to>
    <xdr:sp macro="" textlink="">
      <xdr:nvSpPr>
        <xdr:cNvPr id="191" name="楕円 190">
          <a:extLst>
            <a:ext uri="{FF2B5EF4-FFF2-40B4-BE49-F238E27FC236}">
              <a16:creationId xmlns:a16="http://schemas.microsoft.com/office/drawing/2014/main" id="{7058C546-4A3E-4126-8D28-7511387893C5}"/>
            </a:ext>
          </a:extLst>
        </xdr:cNvPr>
        <xdr:cNvSpPr/>
      </xdr:nvSpPr>
      <xdr:spPr>
        <a:xfrm>
          <a:off x="25146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114300</xdr:rowOff>
    </xdr:from>
    <xdr:to>
      <xdr:col>19</xdr:col>
      <xdr:colOff>177800</xdr:colOff>
      <xdr:row>62</xdr:row>
      <xdr:rowOff>144780</xdr:rowOff>
    </xdr:to>
    <xdr:cxnSp macro="">
      <xdr:nvCxnSpPr>
        <xdr:cNvPr id="192" name="直線コネクタ 191">
          <a:extLst>
            <a:ext uri="{FF2B5EF4-FFF2-40B4-BE49-F238E27FC236}">
              <a16:creationId xmlns:a16="http://schemas.microsoft.com/office/drawing/2014/main" id="{51EC7709-2FF6-4688-925F-38671199187B}"/>
            </a:ext>
          </a:extLst>
        </xdr:cNvPr>
        <xdr:cNvCxnSpPr/>
      </xdr:nvCxnSpPr>
      <xdr:spPr>
        <a:xfrm>
          <a:off x="2565400" y="10507980"/>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34925</xdr:rowOff>
    </xdr:from>
    <xdr:to>
      <xdr:col>10</xdr:col>
      <xdr:colOff>165100</xdr:colOff>
      <xdr:row>62</xdr:row>
      <xdr:rowOff>136525</xdr:rowOff>
    </xdr:to>
    <xdr:sp macro="" textlink="">
      <xdr:nvSpPr>
        <xdr:cNvPr id="193" name="楕円 192">
          <a:extLst>
            <a:ext uri="{FF2B5EF4-FFF2-40B4-BE49-F238E27FC236}">
              <a16:creationId xmlns:a16="http://schemas.microsoft.com/office/drawing/2014/main" id="{62DCE93E-4E20-481E-9D8E-6C9CF074DD9A}"/>
            </a:ext>
          </a:extLst>
        </xdr:cNvPr>
        <xdr:cNvSpPr/>
      </xdr:nvSpPr>
      <xdr:spPr>
        <a:xfrm>
          <a:off x="17399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85725</xdr:rowOff>
    </xdr:from>
    <xdr:to>
      <xdr:col>15</xdr:col>
      <xdr:colOff>50800</xdr:colOff>
      <xdr:row>62</xdr:row>
      <xdr:rowOff>114300</xdr:rowOff>
    </xdr:to>
    <xdr:cxnSp macro="">
      <xdr:nvCxnSpPr>
        <xdr:cNvPr id="194" name="直線コネクタ 193">
          <a:extLst>
            <a:ext uri="{FF2B5EF4-FFF2-40B4-BE49-F238E27FC236}">
              <a16:creationId xmlns:a16="http://schemas.microsoft.com/office/drawing/2014/main" id="{2AB04420-D241-429E-89BC-78FF95F4BCF5}"/>
            </a:ext>
          </a:extLst>
        </xdr:cNvPr>
        <xdr:cNvCxnSpPr/>
      </xdr:nvCxnSpPr>
      <xdr:spPr>
        <a:xfrm>
          <a:off x="1790700" y="10479405"/>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19685</xdr:rowOff>
    </xdr:from>
    <xdr:to>
      <xdr:col>6</xdr:col>
      <xdr:colOff>38100</xdr:colOff>
      <xdr:row>62</xdr:row>
      <xdr:rowOff>121285</xdr:rowOff>
    </xdr:to>
    <xdr:sp macro="" textlink="">
      <xdr:nvSpPr>
        <xdr:cNvPr id="195" name="楕円 194">
          <a:extLst>
            <a:ext uri="{FF2B5EF4-FFF2-40B4-BE49-F238E27FC236}">
              <a16:creationId xmlns:a16="http://schemas.microsoft.com/office/drawing/2014/main" id="{3372BCC8-0F5C-45CD-8713-394CCE638A17}"/>
            </a:ext>
          </a:extLst>
        </xdr:cNvPr>
        <xdr:cNvSpPr/>
      </xdr:nvSpPr>
      <xdr:spPr>
        <a:xfrm>
          <a:off x="965200" y="104133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70485</xdr:rowOff>
    </xdr:from>
    <xdr:to>
      <xdr:col>10</xdr:col>
      <xdr:colOff>114300</xdr:colOff>
      <xdr:row>62</xdr:row>
      <xdr:rowOff>85725</xdr:rowOff>
    </xdr:to>
    <xdr:cxnSp macro="">
      <xdr:nvCxnSpPr>
        <xdr:cNvPr id="196" name="直線コネクタ 195">
          <a:extLst>
            <a:ext uri="{FF2B5EF4-FFF2-40B4-BE49-F238E27FC236}">
              <a16:creationId xmlns:a16="http://schemas.microsoft.com/office/drawing/2014/main" id="{84AFD706-A455-4BDC-9025-F1996DA4377F}"/>
            </a:ext>
          </a:extLst>
        </xdr:cNvPr>
        <xdr:cNvCxnSpPr/>
      </xdr:nvCxnSpPr>
      <xdr:spPr>
        <a:xfrm>
          <a:off x="1008380" y="10464165"/>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34942</xdr:rowOff>
    </xdr:from>
    <xdr:ext cx="405111" cy="259045"/>
    <xdr:sp macro="" textlink="">
      <xdr:nvSpPr>
        <xdr:cNvPr id="197" name="n_1aveValue【体育館・プール】&#10;有形固定資産減価償却率">
          <a:extLst>
            <a:ext uri="{FF2B5EF4-FFF2-40B4-BE49-F238E27FC236}">
              <a16:creationId xmlns:a16="http://schemas.microsoft.com/office/drawing/2014/main" id="{515F1752-9ED6-41CE-9A37-C1FDB9626277}"/>
            </a:ext>
          </a:extLst>
        </xdr:cNvPr>
        <xdr:cNvSpPr txBox="1"/>
      </xdr:nvSpPr>
      <xdr:spPr>
        <a:xfrm>
          <a:off x="317056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23512</xdr:rowOff>
    </xdr:from>
    <xdr:ext cx="405111" cy="259045"/>
    <xdr:sp macro="" textlink="">
      <xdr:nvSpPr>
        <xdr:cNvPr id="198" name="n_2aveValue【体育館・プール】&#10;有形固定資産減価償却率">
          <a:extLst>
            <a:ext uri="{FF2B5EF4-FFF2-40B4-BE49-F238E27FC236}">
              <a16:creationId xmlns:a16="http://schemas.microsoft.com/office/drawing/2014/main" id="{4E7C10AD-589B-41D3-9E00-858C8D22FEE2}"/>
            </a:ext>
          </a:extLst>
        </xdr:cNvPr>
        <xdr:cNvSpPr txBox="1"/>
      </xdr:nvSpPr>
      <xdr:spPr>
        <a:xfrm>
          <a:off x="238570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99" name="n_3aveValue【体育館・プール】&#10;有形固定資産減価償却率">
          <a:extLst>
            <a:ext uri="{FF2B5EF4-FFF2-40B4-BE49-F238E27FC236}">
              <a16:creationId xmlns:a16="http://schemas.microsoft.com/office/drawing/2014/main" id="{86565CCA-9798-4C97-AB7A-7224760EBE85}"/>
            </a:ext>
          </a:extLst>
        </xdr:cNvPr>
        <xdr:cNvSpPr txBox="1"/>
      </xdr:nvSpPr>
      <xdr:spPr>
        <a:xfrm>
          <a:off x="161100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25417</xdr:rowOff>
    </xdr:from>
    <xdr:ext cx="405111" cy="259045"/>
    <xdr:sp macro="" textlink="">
      <xdr:nvSpPr>
        <xdr:cNvPr id="200" name="n_4aveValue【体育館・プール】&#10;有形固定資産減価償却率">
          <a:extLst>
            <a:ext uri="{FF2B5EF4-FFF2-40B4-BE49-F238E27FC236}">
              <a16:creationId xmlns:a16="http://schemas.microsoft.com/office/drawing/2014/main" id="{DB0C5B4C-08A7-4475-BA68-382FAA418314}"/>
            </a:ext>
          </a:extLst>
        </xdr:cNvPr>
        <xdr:cNvSpPr txBox="1"/>
      </xdr:nvSpPr>
      <xdr:spPr>
        <a:xfrm>
          <a:off x="83630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15257</xdr:rowOff>
    </xdr:from>
    <xdr:ext cx="405111" cy="259045"/>
    <xdr:sp macro="" textlink="">
      <xdr:nvSpPr>
        <xdr:cNvPr id="201" name="n_1mainValue【体育館・プール】&#10;有形固定資産減価償却率">
          <a:extLst>
            <a:ext uri="{FF2B5EF4-FFF2-40B4-BE49-F238E27FC236}">
              <a16:creationId xmlns:a16="http://schemas.microsoft.com/office/drawing/2014/main" id="{5F66FF04-6BBC-414D-8AF5-06A52D90FEBD}"/>
            </a:ext>
          </a:extLst>
        </xdr:cNvPr>
        <xdr:cNvSpPr txBox="1"/>
      </xdr:nvSpPr>
      <xdr:spPr>
        <a:xfrm>
          <a:off x="3170564"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156227</xdr:rowOff>
    </xdr:from>
    <xdr:ext cx="405111" cy="259045"/>
    <xdr:sp macro="" textlink="">
      <xdr:nvSpPr>
        <xdr:cNvPr id="202" name="n_2mainValue【体育館・プール】&#10;有形固定資産減価償却率">
          <a:extLst>
            <a:ext uri="{FF2B5EF4-FFF2-40B4-BE49-F238E27FC236}">
              <a16:creationId xmlns:a16="http://schemas.microsoft.com/office/drawing/2014/main" id="{4B6BAAB3-D342-4D4D-83F8-09914C6F49ED}"/>
            </a:ext>
          </a:extLst>
        </xdr:cNvPr>
        <xdr:cNvSpPr txBox="1"/>
      </xdr:nvSpPr>
      <xdr:spPr>
        <a:xfrm>
          <a:off x="238570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127652</xdr:rowOff>
    </xdr:from>
    <xdr:ext cx="405111" cy="259045"/>
    <xdr:sp macro="" textlink="">
      <xdr:nvSpPr>
        <xdr:cNvPr id="203" name="n_3mainValue【体育館・プール】&#10;有形固定資産減価償却率">
          <a:extLst>
            <a:ext uri="{FF2B5EF4-FFF2-40B4-BE49-F238E27FC236}">
              <a16:creationId xmlns:a16="http://schemas.microsoft.com/office/drawing/2014/main" id="{B6D2C8DC-A9A8-4ECB-B39D-AE8B39A8904D}"/>
            </a:ext>
          </a:extLst>
        </xdr:cNvPr>
        <xdr:cNvSpPr txBox="1"/>
      </xdr:nvSpPr>
      <xdr:spPr>
        <a:xfrm>
          <a:off x="1611004" y="1052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112412</xdr:rowOff>
    </xdr:from>
    <xdr:ext cx="405111" cy="259045"/>
    <xdr:sp macro="" textlink="">
      <xdr:nvSpPr>
        <xdr:cNvPr id="204" name="n_4mainValue【体育館・プール】&#10;有形固定資産減価償却率">
          <a:extLst>
            <a:ext uri="{FF2B5EF4-FFF2-40B4-BE49-F238E27FC236}">
              <a16:creationId xmlns:a16="http://schemas.microsoft.com/office/drawing/2014/main" id="{B1C53D09-F14A-4960-9F19-33C0AD815E19}"/>
            </a:ext>
          </a:extLst>
        </xdr:cNvPr>
        <xdr:cNvSpPr txBox="1"/>
      </xdr:nvSpPr>
      <xdr:spPr>
        <a:xfrm>
          <a:off x="83630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2FAAFBA6-2EB7-4C35-899D-C91B7E1D5FE2}"/>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FF508BDD-B1DB-4322-A2AB-47280BDA08F2}"/>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AD2C419D-2CD9-47D8-B2F8-7B78459BFCC9}"/>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9085A27B-F7AA-48B0-BA1C-E7ED5EE15BBD}"/>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BA84355-9CBC-4EEC-BBBD-5DB12FD6AEAA}"/>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AA4C0042-22C1-405D-9F24-65ADE3E31749}"/>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FCD79B40-29BD-4FDB-AE5C-BC68147CCA6D}"/>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38B7447-4207-4B9D-BF18-F1F224B3D4D7}"/>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138E1899-A1F1-47B9-B5AF-6A9073E5EEC2}"/>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2BCAB6E4-B138-4338-AFEB-A15F50829511}"/>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2767CFA0-17BA-44FB-8074-B18E7D512F8A}"/>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9EC109E7-A0C9-4BD5-8EE2-0813C8A456AB}"/>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CA8D8E44-DCF3-4C08-8E21-7D109267367E}"/>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8506C075-4597-40B8-9186-57697C6F07B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16A12F9A-2EF4-407A-98A6-2FDCAB8F7F5A}"/>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BB2F63C2-6A6D-4492-890F-DD8932666E62}"/>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B3B27436-A401-407F-B1D8-A538E542422C}"/>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B46FC2C2-59E2-4A72-A363-C148B7D5ED18}"/>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3B600C41-F8F3-48AD-9D7D-F051B992EFB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91EA42B0-4DD8-41C3-A3CC-2897CE0BC3D8}"/>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23B8B48E-4B98-4D79-8960-4FB7F6CE504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829E9DF7-3DF3-4088-B443-D5692E199F25}"/>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D2FCC55E-9FA1-4616-8D69-A9B294790D6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0A97F537-BADF-4CFF-B1A2-1BCEBA433884}"/>
            </a:ext>
          </a:extLst>
        </xdr:cNvPr>
        <xdr:cNvCxnSpPr/>
      </xdr:nvCxnSpPr>
      <xdr:spPr>
        <a:xfrm flipV="1">
          <a:off x="9219565" y="9441180"/>
          <a:ext cx="0" cy="13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a:extLst>
            <a:ext uri="{FF2B5EF4-FFF2-40B4-BE49-F238E27FC236}">
              <a16:creationId xmlns:a16="http://schemas.microsoft.com/office/drawing/2014/main" id="{F80B233A-FC74-4624-9523-D6B7E529CEE9}"/>
            </a:ext>
          </a:extLst>
        </xdr:cNvPr>
        <xdr:cNvSpPr txBox="1"/>
      </xdr:nvSpPr>
      <xdr:spPr>
        <a:xfrm>
          <a:off x="9258300" y="107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7B4CD2C5-6676-49B0-8400-41C1AB209127}"/>
            </a:ext>
          </a:extLst>
        </xdr:cNvPr>
        <xdr:cNvCxnSpPr/>
      </xdr:nvCxnSpPr>
      <xdr:spPr>
        <a:xfrm>
          <a:off x="9154160" y="10781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a:extLst>
            <a:ext uri="{FF2B5EF4-FFF2-40B4-BE49-F238E27FC236}">
              <a16:creationId xmlns:a16="http://schemas.microsoft.com/office/drawing/2014/main" id="{4F4B86A7-11EE-4A5F-9C8B-53960E0C2E6B}"/>
            </a:ext>
          </a:extLst>
        </xdr:cNvPr>
        <xdr:cNvSpPr txBox="1"/>
      </xdr:nvSpPr>
      <xdr:spPr>
        <a:xfrm>
          <a:off x="9258300" y="922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50824880-5E8F-428F-89CE-ED1D627AFD65}"/>
            </a:ext>
          </a:extLst>
        </xdr:cNvPr>
        <xdr:cNvCxnSpPr/>
      </xdr:nvCxnSpPr>
      <xdr:spPr>
        <a:xfrm>
          <a:off x="9154160" y="9441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128287</xdr:rowOff>
    </xdr:from>
    <xdr:ext cx="469744" cy="259045"/>
    <xdr:sp macro="" textlink="">
      <xdr:nvSpPr>
        <xdr:cNvPr id="233" name="【体育館・プール】&#10;一人当たり面積平均値テキスト">
          <a:extLst>
            <a:ext uri="{FF2B5EF4-FFF2-40B4-BE49-F238E27FC236}">
              <a16:creationId xmlns:a16="http://schemas.microsoft.com/office/drawing/2014/main" id="{927FDA04-F301-4511-A113-57C821DE9B1B}"/>
            </a:ext>
          </a:extLst>
        </xdr:cNvPr>
        <xdr:cNvSpPr txBox="1"/>
      </xdr:nvSpPr>
      <xdr:spPr>
        <a:xfrm>
          <a:off x="92583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0DA88E35-1D82-43B5-89C9-E7BEA365E628}"/>
            </a:ext>
          </a:extLst>
        </xdr:cNvPr>
        <xdr:cNvSpPr/>
      </xdr:nvSpPr>
      <xdr:spPr>
        <a:xfrm>
          <a:off x="9192260" y="103759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DF0E6A4A-916C-4AE2-B902-30AB5947704B}"/>
            </a:ext>
          </a:extLst>
        </xdr:cNvPr>
        <xdr:cNvSpPr/>
      </xdr:nvSpPr>
      <xdr:spPr>
        <a:xfrm>
          <a:off x="8445500" y="10379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6D46FA9A-9600-427A-93C9-56FE7C8D903B}"/>
            </a:ext>
          </a:extLst>
        </xdr:cNvPr>
        <xdr:cNvSpPr/>
      </xdr:nvSpPr>
      <xdr:spPr>
        <a:xfrm>
          <a:off x="7670800" y="103746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a:extLst>
            <a:ext uri="{FF2B5EF4-FFF2-40B4-BE49-F238E27FC236}">
              <a16:creationId xmlns:a16="http://schemas.microsoft.com/office/drawing/2014/main" id="{0B8DC9EC-7A5C-407B-B7DF-D46A03574906}"/>
            </a:ext>
          </a:extLst>
        </xdr:cNvPr>
        <xdr:cNvSpPr/>
      </xdr:nvSpPr>
      <xdr:spPr>
        <a:xfrm>
          <a:off x="6873240" y="10383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38" name="フローチャート: 判断 237">
          <a:extLst>
            <a:ext uri="{FF2B5EF4-FFF2-40B4-BE49-F238E27FC236}">
              <a16:creationId xmlns:a16="http://schemas.microsoft.com/office/drawing/2014/main" id="{B5B7715D-E8AE-4B95-8910-1D8ACE460568}"/>
            </a:ext>
          </a:extLst>
        </xdr:cNvPr>
        <xdr:cNvSpPr/>
      </xdr:nvSpPr>
      <xdr:spPr>
        <a:xfrm>
          <a:off x="6098540" y="1039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2FF8C5D-BCC4-474D-A8F7-B716B217E1FB}"/>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F142A35-B3DB-49D2-8012-A8090F046D6B}"/>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2A94737-F77C-4D45-8CD3-F83F9C998814}"/>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24AD426-A253-415E-8D6C-CE6000618E65}"/>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0A9E119-885F-4482-ABE3-936631D4080F}"/>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91440</xdr:rowOff>
    </xdr:from>
    <xdr:to>
      <xdr:col>55</xdr:col>
      <xdr:colOff>50800</xdr:colOff>
      <xdr:row>61</xdr:row>
      <xdr:rowOff>21590</xdr:rowOff>
    </xdr:to>
    <xdr:sp macro="" textlink="">
      <xdr:nvSpPr>
        <xdr:cNvPr id="244" name="楕円 243">
          <a:extLst>
            <a:ext uri="{FF2B5EF4-FFF2-40B4-BE49-F238E27FC236}">
              <a16:creationId xmlns:a16="http://schemas.microsoft.com/office/drawing/2014/main" id="{C62333C8-38E4-4BB8-9E1E-57467338E5A5}"/>
            </a:ext>
          </a:extLst>
        </xdr:cNvPr>
        <xdr:cNvSpPr/>
      </xdr:nvSpPr>
      <xdr:spPr>
        <a:xfrm>
          <a:off x="9192260" y="101498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114317</xdr:rowOff>
    </xdr:from>
    <xdr:ext cx="469744" cy="259045"/>
    <xdr:sp macro="" textlink="">
      <xdr:nvSpPr>
        <xdr:cNvPr id="245" name="【体育館・プール】&#10;一人当たり面積該当値テキスト">
          <a:extLst>
            <a:ext uri="{FF2B5EF4-FFF2-40B4-BE49-F238E27FC236}">
              <a16:creationId xmlns:a16="http://schemas.microsoft.com/office/drawing/2014/main" id="{30F247D1-5D07-4D06-A5F1-867BD5531A5F}"/>
            </a:ext>
          </a:extLst>
        </xdr:cNvPr>
        <xdr:cNvSpPr txBox="1"/>
      </xdr:nvSpPr>
      <xdr:spPr>
        <a:xfrm>
          <a:off x="9258300" y="1000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102870</xdr:rowOff>
    </xdr:from>
    <xdr:to>
      <xdr:col>50</xdr:col>
      <xdr:colOff>165100</xdr:colOff>
      <xdr:row>61</xdr:row>
      <xdr:rowOff>33020</xdr:rowOff>
    </xdr:to>
    <xdr:sp macro="" textlink="">
      <xdr:nvSpPr>
        <xdr:cNvPr id="246" name="楕円 245">
          <a:extLst>
            <a:ext uri="{FF2B5EF4-FFF2-40B4-BE49-F238E27FC236}">
              <a16:creationId xmlns:a16="http://schemas.microsoft.com/office/drawing/2014/main" id="{BFA6D591-FDA1-41B9-BF15-C365994107A2}"/>
            </a:ext>
          </a:extLst>
        </xdr:cNvPr>
        <xdr:cNvSpPr/>
      </xdr:nvSpPr>
      <xdr:spPr>
        <a:xfrm>
          <a:off x="8445500" y="10161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142240</xdr:rowOff>
    </xdr:from>
    <xdr:to>
      <xdr:col>55</xdr:col>
      <xdr:colOff>0</xdr:colOff>
      <xdr:row>60</xdr:row>
      <xdr:rowOff>153670</xdr:rowOff>
    </xdr:to>
    <xdr:cxnSp macro="">
      <xdr:nvCxnSpPr>
        <xdr:cNvPr id="247" name="直線コネクタ 246">
          <a:extLst>
            <a:ext uri="{FF2B5EF4-FFF2-40B4-BE49-F238E27FC236}">
              <a16:creationId xmlns:a16="http://schemas.microsoft.com/office/drawing/2014/main" id="{4D2ABF78-78E7-43B5-82E1-60C929255419}"/>
            </a:ext>
          </a:extLst>
        </xdr:cNvPr>
        <xdr:cNvCxnSpPr/>
      </xdr:nvCxnSpPr>
      <xdr:spPr>
        <a:xfrm flipV="1">
          <a:off x="8496300" y="10200640"/>
          <a:ext cx="7239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115570</xdr:rowOff>
    </xdr:from>
    <xdr:to>
      <xdr:col>46</xdr:col>
      <xdr:colOff>38100</xdr:colOff>
      <xdr:row>61</xdr:row>
      <xdr:rowOff>45720</xdr:rowOff>
    </xdr:to>
    <xdr:sp macro="" textlink="">
      <xdr:nvSpPr>
        <xdr:cNvPr id="248" name="楕円 247">
          <a:extLst>
            <a:ext uri="{FF2B5EF4-FFF2-40B4-BE49-F238E27FC236}">
              <a16:creationId xmlns:a16="http://schemas.microsoft.com/office/drawing/2014/main" id="{EF5F261E-272F-4E1E-BA5A-ADDE11ADC051}"/>
            </a:ext>
          </a:extLst>
        </xdr:cNvPr>
        <xdr:cNvSpPr/>
      </xdr:nvSpPr>
      <xdr:spPr>
        <a:xfrm>
          <a:off x="7670800" y="10173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153670</xdr:rowOff>
    </xdr:from>
    <xdr:to>
      <xdr:col>50</xdr:col>
      <xdr:colOff>114300</xdr:colOff>
      <xdr:row>60</xdr:row>
      <xdr:rowOff>166370</xdr:rowOff>
    </xdr:to>
    <xdr:cxnSp macro="">
      <xdr:nvCxnSpPr>
        <xdr:cNvPr id="249" name="直線コネクタ 248">
          <a:extLst>
            <a:ext uri="{FF2B5EF4-FFF2-40B4-BE49-F238E27FC236}">
              <a16:creationId xmlns:a16="http://schemas.microsoft.com/office/drawing/2014/main" id="{9A263BF1-12D2-4A57-99D1-7FA092260A1B}"/>
            </a:ext>
          </a:extLst>
        </xdr:cNvPr>
        <xdr:cNvCxnSpPr/>
      </xdr:nvCxnSpPr>
      <xdr:spPr>
        <a:xfrm flipV="1">
          <a:off x="7713980" y="10212070"/>
          <a:ext cx="7823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156210</xdr:rowOff>
    </xdr:from>
    <xdr:to>
      <xdr:col>41</xdr:col>
      <xdr:colOff>101600</xdr:colOff>
      <xdr:row>60</xdr:row>
      <xdr:rowOff>86360</xdr:rowOff>
    </xdr:to>
    <xdr:sp macro="" textlink="">
      <xdr:nvSpPr>
        <xdr:cNvPr id="250" name="楕円 249">
          <a:extLst>
            <a:ext uri="{FF2B5EF4-FFF2-40B4-BE49-F238E27FC236}">
              <a16:creationId xmlns:a16="http://schemas.microsoft.com/office/drawing/2014/main" id="{B4C927AA-EE8A-401B-8600-0DA45B8B602B}"/>
            </a:ext>
          </a:extLst>
        </xdr:cNvPr>
        <xdr:cNvSpPr/>
      </xdr:nvSpPr>
      <xdr:spPr>
        <a:xfrm>
          <a:off x="6873240" y="10046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35560</xdr:rowOff>
    </xdr:from>
    <xdr:to>
      <xdr:col>45</xdr:col>
      <xdr:colOff>177800</xdr:colOff>
      <xdr:row>60</xdr:row>
      <xdr:rowOff>166370</xdr:rowOff>
    </xdr:to>
    <xdr:cxnSp macro="">
      <xdr:nvCxnSpPr>
        <xdr:cNvPr id="251" name="直線コネクタ 250">
          <a:extLst>
            <a:ext uri="{FF2B5EF4-FFF2-40B4-BE49-F238E27FC236}">
              <a16:creationId xmlns:a16="http://schemas.microsoft.com/office/drawing/2014/main" id="{CBAF3A40-23D8-4971-9BF0-D610A9AD84B3}"/>
            </a:ext>
          </a:extLst>
        </xdr:cNvPr>
        <xdr:cNvCxnSpPr/>
      </xdr:nvCxnSpPr>
      <xdr:spPr>
        <a:xfrm>
          <a:off x="6924040" y="10093960"/>
          <a:ext cx="789940" cy="13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165100</xdr:rowOff>
    </xdr:from>
    <xdr:to>
      <xdr:col>36</xdr:col>
      <xdr:colOff>165100</xdr:colOff>
      <xdr:row>60</xdr:row>
      <xdr:rowOff>95250</xdr:rowOff>
    </xdr:to>
    <xdr:sp macro="" textlink="">
      <xdr:nvSpPr>
        <xdr:cNvPr id="252" name="楕円 251">
          <a:extLst>
            <a:ext uri="{FF2B5EF4-FFF2-40B4-BE49-F238E27FC236}">
              <a16:creationId xmlns:a16="http://schemas.microsoft.com/office/drawing/2014/main" id="{165F89E6-F8D3-4A8C-9128-E2F78D629EE0}"/>
            </a:ext>
          </a:extLst>
        </xdr:cNvPr>
        <xdr:cNvSpPr/>
      </xdr:nvSpPr>
      <xdr:spPr>
        <a:xfrm>
          <a:off x="6098540" y="10055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35560</xdr:rowOff>
    </xdr:from>
    <xdr:to>
      <xdr:col>41</xdr:col>
      <xdr:colOff>50800</xdr:colOff>
      <xdr:row>60</xdr:row>
      <xdr:rowOff>44450</xdr:rowOff>
    </xdr:to>
    <xdr:cxnSp macro="">
      <xdr:nvCxnSpPr>
        <xdr:cNvPr id="253" name="直線コネクタ 252">
          <a:extLst>
            <a:ext uri="{FF2B5EF4-FFF2-40B4-BE49-F238E27FC236}">
              <a16:creationId xmlns:a16="http://schemas.microsoft.com/office/drawing/2014/main" id="{5BBBBA27-F754-4C89-92DC-375C08F577AF}"/>
            </a:ext>
          </a:extLst>
        </xdr:cNvPr>
        <xdr:cNvCxnSpPr/>
      </xdr:nvCxnSpPr>
      <xdr:spPr>
        <a:xfrm flipV="1">
          <a:off x="6149340" y="10093960"/>
          <a:ext cx="7747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74947</xdr:rowOff>
    </xdr:from>
    <xdr:ext cx="469744" cy="259045"/>
    <xdr:sp macro="" textlink="">
      <xdr:nvSpPr>
        <xdr:cNvPr id="254" name="n_1aveValue【体育館・プール】&#10;一人当たり面積">
          <a:extLst>
            <a:ext uri="{FF2B5EF4-FFF2-40B4-BE49-F238E27FC236}">
              <a16:creationId xmlns:a16="http://schemas.microsoft.com/office/drawing/2014/main" id="{8DC4C22F-8C29-465F-9CC5-8DAEEC22AD77}"/>
            </a:ext>
          </a:extLst>
        </xdr:cNvPr>
        <xdr:cNvSpPr txBox="1"/>
      </xdr:nvSpPr>
      <xdr:spPr>
        <a:xfrm>
          <a:off x="827158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69867</xdr:rowOff>
    </xdr:from>
    <xdr:ext cx="469744" cy="259045"/>
    <xdr:sp macro="" textlink="">
      <xdr:nvSpPr>
        <xdr:cNvPr id="255" name="n_2aveValue【体育館・プール】&#10;一人当たり面積">
          <a:extLst>
            <a:ext uri="{FF2B5EF4-FFF2-40B4-BE49-F238E27FC236}">
              <a16:creationId xmlns:a16="http://schemas.microsoft.com/office/drawing/2014/main" id="{E10BF8F9-3AC5-4E7A-AB24-3DA6719A9A0E}"/>
            </a:ext>
          </a:extLst>
        </xdr:cNvPr>
        <xdr:cNvSpPr txBox="1"/>
      </xdr:nvSpPr>
      <xdr:spPr>
        <a:xfrm>
          <a:off x="7509587" y="1046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78757</xdr:rowOff>
    </xdr:from>
    <xdr:ext cx="469744" cy="259045"/>
    <xdr:sp macro="" textlink="">
      <xdr:nvSpPr>
        <xdr:cNvPr id="256" name="n_3aveValue【体育館・プール】&#10;一人当たり面積">
          <a:extLst>
            <a:ext uri="{FF2B5EF4-FFF2-40B4-BE49-F238E27FC236}">
              <a16:creationId xmlns:a16="http://schemas.microsoft.com/office/drawing/2014/main" id="{62F78689-65F5-4672-A772-AB654B9C25D3}"/>
            </a:ext>
          </a:extLst>
        </xdr:cNvPr>
        <xdr:cNvSpPr txBox="1"/>
      </xdr:nvSpPr>
      <xdr:spPr>
        <a:xfrm>
          <a:off x="6712027" y="1047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93997</xdr:rowOff>
    </xdr:from>
    <xdr:ext cx="469744" cy="259045"/>
    <xdr:sp macro="" textlink="">
      <xdr:nvSpPr>
        <xdr:cNvPr id="257" name="n_4aveValue【体育館・プール】&#10;一人当たり面積">
          <a:extLst>
            <a:ext uri="{FF2B5EF4-FFF2-40B4-BE49-F238E27FC236}">
              <a16:creationId xmlns:a16="http://schemas.microsoft.com/office/drawing/2014/main" id="{66ACE223-5198-47D3-B13B-C7D9C5FC4CAB}"/>
            </a:ext>
          </a:extLst>
        </xdr:cNvPr>
        <xdr:cNvSpPr txBox="1"/>
      </xdr:nvSpPr>
      <xdr:spPr>
        <a:xfrm>
          <a:off x="59373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49547</xdr:rowOff>
    </xdr:from>
    <xdr:ext cx="469744" cy="259045"/>
    <xdr:sp macro="" textlink="">
      <xdr:nvSpPr>
        <xdr:cNvPr id="258" name="n_1mainValue【体育館・プール】&#10;一人当たり面積">
          <a:extLst>
            <a:ext uri="{FF2B5EF4-FFF2-40B4-BE49-F238E27FC236}">
              <a16:creationId xmlns:a16="http://schemas.microsoft.com/office/drawing/2014/main" id="{BDE8447A-67BE-4841-A2BF-4FE6F54ECD01}"/>
            </a:ext>
          </a:extLst>
        </xdr:cNvPr>
        <xdr:cNvSpPr txBox="1"/>
      </xdr:nvSpPr>
      <xdr:spPr>
        <a:xfrm>
          <a:off x="8271587" y="994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62247</xdr:rowOff>
    </xdr:from>
    <xdr:ext cx="469744" cy="259045"/>
    <xdr:sp macro="" textlink="">
      <xdr:nvSpPr>
        <xdr:cNvPr id="259" name="n_2mainValue【体育館・プール】&#10;一人当たり面積">
          <a:extLst>
            <a:ext uri="{FF2B5EF4-FFF2-40B4-BE49-F238E27FC236}">
              <a16:creationId xmlns:a16="http://schemas.microsoft.com/office/drawing/2014/main" id="{C3E4A30C-9FD9-4427-AF5F-3C4ECB30730D}"/>
            </a:ext>
          </a:extLst>
        </xdr:cNvPr>
        <xdr:cNvSpPr txBox="1"/>
      </xdr:nvSpPr>
      <xdr:spPr>
        <a:xfrm>
          <a:off x="7509587" y="995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102887</xdr:rowOff>
    </xdr:from>
    <xdr:ext cx="469744" cy="259045"/>
    <xdr:sp macro="" textlink="">
      <xdr:nvSpPr>
        <xdr:cNvPr id="260" name="n_3mainValue【体育館・プール】&#10;一人当たり面積">
          <a:extLst>
            <a:ext uri="{FF2B5EF4-FFF2-40B4-BE49-F238E27FC236}">
              <a16:creationId xmlns:a16="http://schemas.microsoft.com/office/drawing/2014/main" id="{A5CA5073-64B2-48D7-BC7E-90059B752269}"/>
            </a:ext>
          </a:extLst>
        </xdr:cNvPr>
        <xdr:cNvSpPr txBox="1"/>
      </xdr:nvSpPr>
      <xdr:spPr>
        <a:xfrm>
          <a:off x="6712027" y="982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111777</xdr:rowOff>
    </xdr:from>
    <xdr:ext cx="469744" cy="259045"/>
    <xdr:sp macro="" textlink="">
      <xdr:nvSpPr>
        <xdr:cNvPr id="261" name="n_4mainValue【体育館・プール】&#10;一人当たり面積">
          <a:extLst>
            <a:ext uri="{FF2B5EF4-FFF2-40B4-BE49-F238E27FC236}">
              <a16:creationId xmlns:a16="http://schemas.microsoft.com/office/drawing/2014/main" id="{C8094156-D2D5-458E-A6A9-F91CF5661A0A}"/>
            </a:ext>
          </a:extLst>
        </xdr:cNvPr>
        <xdr:cNvSpPr txBox="1"/>
      </xdr:nvSpPr>
      <xdr:spPr>
        <a:xfrm>
          <a:off x="5937327" y="983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BBCB6439-9389-4BBA-B1AA-6B7999C643E6}"/>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3520AF16-5D8C-4637-BDAD-80F2700D5383}"/>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F9BFD3C3-7265-439C-B521-605ABB473376}"/>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72236673-BD37-4EE2-A287-9EF6E9CA9301}"/>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17D91A99-ABAF-456F-8EA2-E22D42414129}"/>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98E87CF8-E88D-4CBA-9198-35DA99C35CFB}"/>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6539F5B0-2300-4C11-9936-82E6D7B21A5B}"/>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E8887ADA-86A0-4B94-9B47-5251CE38EAF8}"/>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1B58AAD4-1B6C-47ED-AC04-E951722840EB}"/>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C7EFAFB9-1B8D-40D6-BA41-3545DE56656F}"/>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9B435849-8B2C-46CC-92B7-2BD0B572899C}"/>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64BD6718-708E-430F-8DBC-AE4380308D1A}"/>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3D1F8D7C-8ACA-4474-A265-668066DF5F45}"/>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30BA617A-6FB5-47D8-851A-7A0CF9AC6028}"/>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42820EED-1189-42AE-8DA2-E32638B70266}"/>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4B8B5B4F-AEE8-41EE-98AD-8A041D245CA1}"/>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1B3EBF13-8379-4751-8031-254D2F19FB98}"/>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30DD169-19F7-471B-9277-68A9C2CE0B4E}"/>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A3F298E3-209F-41CF-9CA1-DD814B38D048}"/>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5A33780D-1E19-475C-BF4F-D43F773B59C7}"/>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99765223-41C5-4B06-B606-E9D850BA31FB}"/>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626D1FC0-0D2C-486C-AA56-11787496E85B}"/>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24DA8FF5-81A4-4845-BFBC-D4E5603554D9}"/>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17A8BD93-78CF-4745-B82D-3AFC1ED4AA2B}"/>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a:extLst>
            <a:ext uri="{FF2B5EF4-FFF2-40B4-BE49-F238E27FC236}">
              <a16:creationId xmlns:a16="http://schemas.microsoft.com/office/drawing/2014/main" id="{91EDA566-BC8F-460B-BE45-ACD8B1F6B8C3}"/>
            </a:ext>
          </a:extLst>
        </xdr:cNvPr>
        <xdr:cNvCxnSpPr/>
      </xdr:nvCxnSpPr>
      <xdr:spPr>
        <a:xfrm flipV="1">
          <a:off x="4086225" y="13068300"/>
          <a:ext cx="0" cy="145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76C906DE-DE21-421F-944F-4BB6F57451D9}"/>
            </a:ext>
          </a:extLst>
        </xdr:cNvPr>
        <xdr:cNvSpPr txBox="1"/>
      </xdr:nvSpPr>
      <xdr:spPr>
        <a:xfrm>
          <a:off x="4124960" y="1452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a:extLst>
            <a:ext uri="{FF2B5EF4-FFF2-40B4-BE49-F238E27FC236}">
              <a16:creationId xmlns:a16="http://schemas.microsoft.com/office/drawing/2014/main" id="{AFEDDDCA-2E3F-47F1-8010-F10BB69DD71A}"/>
            </a:ext>
          </a:extLst>
        </xdr:cNvPr>
        <xdr:cNvCxnSpPr/>
      </xdr:nvCxnSpPr>
      <xdr:spPr>
        <a:xfrm>
          <a:off x="4020820" y="1452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6783BC3-AF25-4DA5-846C-B7E7435E8004}"/>
            </a:ext>
          </a:extLst>
        </xdr:cNvPr>
        <xdr:cNvSpPr txBox="1"/>
      </xdr:nvSpPr>
      <xdr:spPr>
        <a:xfrm>
          <a:off x="4124960" y="1284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a:extLst>
            <a:ext uri="{FF2B5EF4-FFF2-40B4-BE49-F238E27FC236}">
              <a16:creationId xmlns:a16="http://schemas.microsoft.com/office/drawing/2014/main" id="{4665253C-AB9B-45D2-9F90-4F96B465621A}"/>
            </a:ext>
          </a:extLst>
        </xdr:cNvPr>
        <xdr:cNvCxnSpPr/>
      </xdr:nvCxnSpPr>
      <xdr:spPr>
        <a:xfrm>
          <a:off x="4020820" y="13068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100982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D294BF00-6C9C-418B-A2C1-A6D8643B0BDA}"/>
            </a:ext>
          </a:extLst>
        </xdr:cNvPr>
        <xdr:cNvSpPr txBox="1"/>
      </xdr:nvSpPr>
      <xdr:spPr>
        <a:xfrm>
          <a:off x="4124960" y="13679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a:extLst>
            <a:ext uri="{FF2B5EF4-FFF2-40B4-BE49-F238E27FC236}">
              <a16:creationId xmlns:a16="http://schemas.microsoft.com/office/drawing/2014/main" id="{B08AC333-FD13-496D-B884-CE9DF6971551}"/>
            </a:ext>
          </a:extLst>
        </xdr:cNvPr>
        <xdr:cNvSpPr/>
      </xdr:nvSpPr>
      <xdr:spPr>
        <a:xfrm>
          <a:off x="403606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a:extLst>
            <a:ext uri="{FF2B5EF4-FFF2-40B4-BE49-F238E27FC236}">
              <a16:creationId xmlns:a16="http://schemas.microsoft.com/office/drawing/2014/main" id="{E6FE7238-2D94-4283-A3A4-5C3F773E8BF2}"/>
            </a:ext>
          </a:extLst>
        </xdr:cNvPr>
        <xdr:cNvSpPr/>
      </xdr:nvSpPr>
      <xdr:spPr>
        <a:xfrm>
          <a:off x="3312160" y="136861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a:extLst>
            <a:ext uri="{FF2B5EF4-FFF2-40B4-BE49-F238E27FC236}">
              <a16:creationId xmlns:a16="http://schemas.microsoft.com/office/drawing/2014/main" id="{BB530499-F07E-4D79-A57B-B51040087424}"/>
            </a:ext>
          </a:extLst>
        </xdr:cNvPr>
        <xdr:cNvSpPr/>
      </xdr:nvSpPr>
      <xdr:spPr>
        <a:xfrm>
          <a:off x="2514600" y="1367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a:extLst>
            <a:ext uri="{FF2B5EF4-FFF2-40B4-BE49-F238E27FC236}">
              <a16:creationId xmlns:a16="http://schemas.microsoft.com/office/drawing/2014/main" id="{2C66DE02-9C56-4B40-BFDB-76136E7D84C4}"/>
            </a:ext>
          </a:extLst>
        </xdr:cNvPr>
        <xdr:cNvSpPr/>
      </xdr:nvSpPr>
      <xdr:spPr>
        <a:xfrm>
          <a:off x="1739900" y="13682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F12F2234-53AA-47EF-9B46-44581A50FC41}"/>
            </a:ext>
          </a:extLst>
        </xdr:cNvPr>
        <xdr:cNvSpPr/>
      </xdr:nvSpPr>
      <xdr:spPr>
        <a:xfrm>
          <a:off x="965200" y="136747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39F5C12B-34D6-4A8D-A257-9079E86AD0F1}"/>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A5B26C4-27E9-42EC-9A35-8FEBA3325D52}"/>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710AB81-5CDC-4D9F-86E9-91AF7C403606}"/>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126C3AF-E5BA-48A2-AEDC-E38CF56223E9}"/>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264ACD6-0D52-4BCE-89BD-D3677D9EE579}"/>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59689</xdr:rowOff>
    </xdr:from>
    <xdr:to>
      <xdr:col>24</xdr:col>
      <xdr:colOff>114300</xdr:colOff>
      <xdr:row>78</xdr:row>
      <xdr:rowOff>161289</xdr:rowOff>
    </xdr:to>
    <xdr:sp macro="" textlink="">
      <xdr:nvSpPr>
        <xdr:cNvPr id="302" name="楕円 301">
          <a:extLst>
            <a:ext uri="{FF2B5EF4-FFF2-40B4-BE49-F238E27FC236}">
              <a16:creationId xmlns:a16="http://schemas.microsoft.com/office/drawing/2014/main" id="{C6DD6837-D93D-46A9-91C0-D5DFF888F2D0}"/>
            </a:ext>
          </a:extLst>
        </xdr:cNvPr>
        <xdr:cNvSpPr/>
      </xdr:nvSpPr>
      <xdr:spPr>
        <a:xfrm>
          <a:off x="4036060" y="1313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146066</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17318712-0F4A-4C30-B8B3-5B4AAD301C38}"/>
            </a:ext>
          </a:extLst>
        </xdr:cNvPr>
        <xdr:cNvSpPr txBox="1"/>
      </xdr:nvSpPr>
      <xdr:spPr>
        <a:xfrm>
          <a:off x="4124960" y="13054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158750</xdr:rowOff>
    </xdr:from>
    <xdr:to>
      <xdr:col>20</xdr:col>
      <xdr:colOff>38100</xdr:colOff>
      <xdr:row>78</xdr:row>
      <xdr:rowOff>88900</xdr:rowOff>
    </xdr:to>
    <xdr:sp macro="" textlink="">
      <xdr:nvSpPr>
        <xdr:cNvPr id="304" name="楕円 303">
          <a:extLst>
            <a:ext uri="{FF2B5EF4-FFF2-40B4-BE49-F238E27FC236}">
              <a16:creationId xmlns:a16="http://schemas.microsoft.com/office/drawing/2014/main" id="{AF42113E-6E1E-4F44-BE2B-780553CC8396}"/>
            </a:ext>
          </a:extLst>
        </xdr:cNvPr>
        <xdr:cNvSpPr/>
      </xdr:nvSpPr>
      <xdr:spPr>
        <a:xfrm>
          <a:off x="3312160" y="130670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38100</xdr:rowOff>
    </xdr:from>
    <xdr:to>
      <xdr:col>24</xdr:col>
      <xdr:colOff>63500</xdr:colOff>
      <xdr:row>78</xdr:row>
      <xdr:rowOff>110489</xdr:rowOff>
    </xdr:to>
    <xdr:cxnSp macro="">
      <xdr:nvCxnSpPr>
        <xdr:cNvPr id="305" name="直線コネクタ 304">
          <a:extLst>
            <a:ext uri="{FF2B5EF4-FFF2-40B4-BE49-F238E27FC236}">
              <a16:creationId xmlns:a16="http://schemas.microsoft.com/office/drawing/2014/main" id="{A250C17D-3405-4758-A455-CEF57338562A}"/>
            </a:ext>
          </a:extLst>
        </xdr:cNvPr>
        <xdr:cNvCxnSpPr/>
      </xdr:nvCxnSpPr>
      <xdr:spPr>
        <a:xfrm>
          <a:off x="3355340" y="13114020"/>
          <a:ext cx="73152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86361</xdr:rowOff>
    </xdr:from>
    <xdr:to>
      <xdr:col>15</xdr:col>
      <xdr:colOff>101600</xdr:colOff>
      <xdr:row>78</xdr:row>
      <xdr:rowOff>16511</xdr:rowOff>
    </xdr:to>
    <xdr:sp macro="" textlink="">
      <xdr:nvSpPr>
        <xdr:cNvPr id="306" name="楕円 305">
          <a:extLst>
            <a:ext uri="{FF2B5EF4-FFF2-40B4-BE49-F238E27FC236}">
              <a16:creationId xmlns:a16="http://schemas.microsoft.com/office/drawing/2014/main" id="{3E8AB5F5-900B-4EBC-88C0-6CC8D66F457D}"/>
            </a:ext>
          </a:extLst>
        </xdr:cNvPr>
        <xdr:cNvSpPr/>
      </xdr:nvSpPr>
      <xdr:spPr>
        <a:xfrm>
          <a:off x="2514600" y="129946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137161</xdr:rowOff>
    </xdr:from>
    <xdr:to>
      <xdr:col>19</xdr:col>
      <xdr:colOff>177800</xdr:colOff>
      <xdr:row>78</xdr:row>
      <xdr:rowOff>38100</xdr:rowOff>
    </xdr:to>
    <xdr:cxnSp macro="">
      <xdr:nvCxnSpPr>
        <xdr:cNvPr id="307" name="直線コネクタ 306">
          <a:extLst>
            <a:ext uri="{FF2B5EF4-FFF2-40B4-BE49-F238E27FC236}">
              <a16:creationId xmlns:a16="http://schemas.microsoft.com/office/drawing/2014/main" id="{C3848087-D951-422C-B50B-EA199A285DEB}"/>
            </a:ext>
          </a:extLst>
        </xdr:cNvPr>
        <xdr:cNvCxnSpPr/>
      </xdr:nvCxnSpPr>
      <xdr:spPr>
        <a:xfrm>
          <a:off x="2565400" y="13045441"/>
          <a:ext cx="78994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15875</xdr:rowOff>
    </xdr:from>
    <xdr:to>
      <xdr:col>10</xdr:col>
      <xdr:colOff>165100</xdr:colOff>
      <xdr:row>77</xdr:row>
      <xdr:rowOff>117475</xdr:rowOff>
    </xdr:to>
    <xdr:sp macro="" textlink="">
      <xdr:nvSpPr>
        <xdr:cNvPr id="308" name="楕円 307">
          <a:extLst>
            <a:ext uri="{FF2B5EF4-FFF2-40B4-BE49-F238E27FC236}">
              <a16:creationId xmlns:a16="http://schemas.microsoft.com/office/drawing/2014/main" id="{72B7F5A0-946F-4DF8-968D-783D3D26D2AD}"/>
            </a:ext>
          </a:extLst>
        </xdr:cNvPr>
        <xdr:cNvSpPr/>
      </xdr:nvSpPr>
      <xdr:spPr>
        <a:xfrm>
          <a:off x="1739900" y="1292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66675</xdr:rowOff>
    </xdr:from>
    <xdr:to>
      <xdr:col>15</xdr:col>
      <xdr:colOff>50800</xdr:colOff>
      <xdr:row>77</xdr:row>
      <xdr:rowOff>137161</xdr:rowOff>
    </xdr:to>
    <xdr:cxnSp macro="">
      <xdr:nvCxnSpPr>
        <xdr:cNvPr id="309" name="直線コネクタ 308">
          <a:extLst>
            <a:ext uri="{FF2B5EF4-FFF2-40B4-BE49-F238E27FC236}">
              <a16:creationId xmlns:a16="http://schemas.microsoft.com/office/drawing/2014/main" id="{27138CC5-C50C-42DC-842B-F66B5BA43F22}"/>
            </a:ext>
          </a:extLst>
        </xdr:cNvPr>
        <xdr:cNvCxnSpPr/>
      </xdr:nvCxnSpPr>
      <xdr:spPr>
        <a:xfrm>
          <a:off x="1790700" y="12974955"/>
          <a:ext cx="7747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4445</xdr:rowOff>
    </xdr:from>
    <xdr:to>
      <xdr:col>6</xdr:col>
      <xdr:colOff>38100</xdr:colOff>
      <xdr:row>77</xdr:row>
      <xdr:rowOff>106045</xdr:rowOff>
    </xdr:to>
    <xdr:sp macro="" textlink="">
      <xdr:nvSpPr>
        <xdr:cNvPr id="310" name="楕円 309">
          <a:extLst>
            <a:ext uri="{FF2B5EF4-FFF2-40B4-BE49-F238E27FC236}">
              <a16:creationId xmlns:a16="http://schemas.microsoft.com/office/drawing/2014/main" id="{EE523807-9A89-467E-A540-DEFE2BF4351A}"/>
            </a:ext>
          </a:extLst>
        </xdr:cNvPr>
        <xdr:cNvSpPr/>
      </xdr:nvSpPr>
      <xdr:spPr>
        <a:xfrm>
          <a:off x="965200" y="129127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55245</xdr:rowOff>
    </xdr:from>
    <xdr:to>
      <xdr:col>10</xdr:col>
      <xdr:colOff>114300</xdr:colOff>
      <xdr:row>77</xdr:row>
      <xdr:rowOff>66675</xdr:rowOff>
    </xdr:to>
    <xdr:cxnSp macro="">
      <xdr:nvCxnSpPr>
        <xdr:cNvPr id="311" name="直線コネクタ 310">
          <a:extLst>
            <a:ext uri="{FF2B5EF4-FFF2-40B4-BE49-F238E27FC236}">
              <a16:creationId xmlns:a16="http://schemas.microsoft.com/office/drawing/2014/main" id="{16522334-33B3-4BC5-A93E-B242338B12FD}"/>
            </a:ext>
          </a:extLst>
        </xdr:cNvPr>
        <xdr:cNvCxnSpPr/>
      </xdr:nvCxnSpPr>
      <xdr:spPr>
        <a:xfrm>
          <a:off x="1008380" y="12963525"/>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28591</xdr:rowOff>
    </xdr:from>
    <xdr:ext cx="405111" cy="259045"/>
    <xdr:sp macro="" textlink="">
      <xdr:nvSpPr>
        <xdr:cNvPr id="312" name="n_1aveValue【福祉施設】&#10;有形固定資産減価償却率">
          <a:extLst>
            <a:ext uri="{FF2B5EF4-FFF2-40B4-BE49-F238E27FC236}">
              <a16:creationId xmlns:a16="http://schemas.microsoft.com/office/drawing/2014/main" id="{35D21B29-B928-4508-96A4-3B1563DDCC68}"/>
            </a:ext>
          </a:extLst>
        </xdr:cNvPr>
        <xdr:cNvSpPr txBox="1"/>
      </xdr:nvSpPr>
      <xdr:spPr>
        <a:xfrm>
          <a:off x="3170564" y="13775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19066</xdr:rowOff>
    </xdr:from>
    <xdr:ext cx="405111" cy="259045"/>
    <xdr:sp macro="" textlink="">
      <xdr:nvSpPr>
        <xdr:cNvPr id="313" name="n_2aveValue【福祉施設】&#10;有形固定資産減価償却率">
          <a:extLst>
            <a:ext uri="{FF2B5EF4-FFF2-40B4-BE49-F238E27FC236}">
              <a16:creationId xmlns:a16="http://schemas.microsoft.com/office/drawing/2014/main" id="{CFC147DD-C051-4DAD-A01B-8F84E07A5C7B}"/>
            </a:ext>
          </a:extLst>
        </xdr:cNvPr>
        <xdr:cNvSpPr txBox="1"/>
      </xdr:nvSpPr>
      <xdr:spPr>
        <a:xfrm>
          <a:off x="2385704" y="13765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24782</xdr:rowOff>
    </xdr:from>
    <xdr:ext cx="405111" cy="259045"/>
    <xdr:sp macro="" textlink="">
      <xdr:nvSpPr>
        <xdr:cNvPr id="314" name="n_3aveValue【福祉施設】&#10;有形固定資産減価償却率">
          <a:extLst>
            <a:ext uri="{FF2B5EF4-FFF2-40B4-BE49-F238E27FC236}">
              <a16:creationId xmlns:a16="http://schemas.microsoft.com/office/drawing/2014/main" id="{7AFF9D37-2541-4C59-B32D-858EB337916D}"/>
            </a:ext>
          </a:extLst>
        </xdr:cNvPr>
        <xdr:cNvSpPr txBox="1"/>
      </xdr:nvSpPr>
      <xdr:spPr>
        <a:xfrm>
          <a:off x="1611004" y="1377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a:extLst>
            <a:ext uri="{FF2B5EF4-FFF2-40B4-BE49-F238E27FC236}">
              <a16:creationId xmlns:a16="http://schemas.microsoft.com/office/drawing/2014/main" id="{923DD4E8-7F2A-43DC-B27C-4F9E7B8E03B8}"/>
            </a:ext>
          </a:extLst>
        </xdr:cNvPr>
        <xdr:cNvSpPr txBox="1"/>
      </xdr:nvSpPr>
      <xdr:spPr>
        <a:xfrm>
          <a:off x="836304" y="1376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105427</xdr:rowOff>
    </xdr:from>
    <xdr:ext cx="405111" cy="259045"/>
    <xdr:sp macro="" textlink="">
      <xdr:nvSpPr>
        <xdr:cNvPr id="316" name="n_1mainValue【福祉施設】&#10;有形固定資産減価償却率">
          <a:extLst>
            <a:ext uri="{FF2B5EF4-FFF2-40B4-BE49-F238E27FC236}">
              <a16:creationId xmlns:a16="http://schemas.microsoft.com/office/drawing/2014/main" id="{F76A9B72-0163-4D39-879B-8A7D6D45935F}"/>
            </a:ext>
          </a:extLst>
        </xdr:cNvPr>
        <xdr:cNvSpPr txBox="1"/>
      </xdr:nvSpPr>
      <xdr:spPr>
        <a:xfrm>
          <a:off x="3170564" y="1284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33038</xdr:rowOff>
    </xdr:from>
    <xdr:ext cx="405111" cy="259045"/>
    <xdr:sp macro="" textlink="">
      <xdr:nvSpPr>
        <xdr:cNvPr id="317" name="n_2mainValue【福祉施設】&#10;有形固定資産減価償却率">
          <a:extLst>
            <a:ext uri="{FF2B5EF4-FFF2-40B4-BE49-F238E27FC236}">
              <a16:creationId xmlns:a16="http://schemas.microsoft.com/office/drawing/2014/main" id="{251C93CA-C07F-45FA-AFD3-1495AFC48F57}"/>
            </a:ext>
          </a:extLst>
        </xdr:cNvPr>
        <xdr:cNvSpPr txBox="1"/>
      </xdr:nvSpPr>
      <xdr:spPr>
        <a:xfrm>
          <a:off x="2385704" y="127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75</xdr:row>
      <xdr:rowOff>134002</xdr:rowOff>
    </xdr:from>
    <xdr:ext cx="405111" cy="259045"/>
    <xdr:sp macro="" textlink="">
      <xdr:nvSpPr>
        <xdr:cNvPr id="318" name="n_3mainValue【福祉施設】&#10;有形固定資産減価償却率">
          <a:extLst>
            <a:ext uri="{FF2B5EF4-FFF2-40B4-BE49-F238E27FC236}">
              <a16:creationId xmlns:a16="http://schemas.microsoft.com/office/drawing/2014/main" id="{F27A941D-A5A4-4478-9EE0-88BDB279B6F0}"/>
            </a:ext>
          </a:extLst>
        </xdr:cNvPr>
        <xdr:cNvSpPr txBox="1"/>
      </xdr:nvSpPr>
      <xdr:spPr>
        <a:xfrm>
          <a:off x="1611004" y="1270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122572</xdr:rowOff>
    </xdr:from>
    <xdr:ext cx="405111" cy="259045"/>
    <xdr:sp macro="" textlink="">
      <xdr:nvSpPr>
        <xdr:cNvPr id="319" name="n_4mainValue【福祉施設】&#10;有形固定資産減価償却率">
          <a:extLst>
            <a:ext uri="{FF2B5EF4-FFF2-40B4-BE49-F238E27FC236}">
              <a16:creationId xmlns:a16="http://schemas.microsoft.com/office/drawing/2014/main" id="{A84AB14B-CEB2-4B61-9C1C-AA9439006642}"/>
            </a:ext>
          </a:extLst>
        </xdr:cNvPr>
        <xdr:cNvSpPr txBox="1"/>
      </xdr:nvSpPr>
      <xdr:spPr>
        <a:xfrm>
          <a:off x="836304" y="1269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AE93832E-C749-4D92-963D-FAD1E233C6D3}"/>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38142336-3416-4184-8D6C-1505CDBEC5D2}"/>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79C9F8D9-5C32-4645-8EBC-07831F350AE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30F62F9E-F673-4B62-8688-2439C8D71F68}"/>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F4F8F3B5-39D2-4C32-A041-48D8AC6985FD}"/>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4504806A-ABE5-414B-A6A5-18C8ABF4D5B2}"/>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3BAB7962-6646-4D58-B883-594F231828B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49F6BFA3-A33B-4174-802E-8A14A0E37E8F}"/>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6C02874D-416D-423F-971F-765B65CE09FF}"/>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F2D01334-4FDD-4C33-BFB4-EE4596A77DD6}"/>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A7E3F213-7524-4B42-BD35-693F75D92893}"/>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3DB8013D-2148-4ABA-B6F3-14954A95616F}"/>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5244BCF1-29E2-4012-A6EE-942FEEFE0937}"/>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09926453-195A-438F-936A-D56A14F6FA7F}"/>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86FA62CF-20C1-4503-98F9-E300064D3D6B}"/>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26981211-F548-401C-BB3C-0B9AFDA51D39}"/>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656BEC38-0D38-4E54-9962-BA1B79A49F04}"/>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4412144C-F70A-4D0E-A656-45299BE472E1}"/>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359D02EA-C091-4CCD-A869-5D2DE99CE567}"/>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6DFCBE62-6F8A-4682-84E5-A2ECAE943CEC}"/>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8E59FFB7-FBF4-4819-9322-D0482D2BB1B4}"/>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94F1E19C-AD41-4624-B1A2-CEF62307D12F}"/>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1D08A4DE-CE7E-4377-B122-734A1BD548A1}"/>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AC6710E0-B93B-4A28-B7BA-F484D39BF993}"/>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F4F04557-C245-470B-B20F-F8F9456C084A}"/>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a:extLst>
            <a:ext uri="{FF2B5EF4-FFF2-40B4-BE49-F238E27FC236}">
              <a16:creationId xmlns:a16="http://schemas.microsoft.com/office/drawing/2014/main" id="{EE119835-C60B-4AA5-A2D0-4E79DE492524}"/>
            </a:ext>
          </a:extLst>
        </xdr:cNvPr>
        <xdr:cNvCxnSpPr/>
      </xdr:nvCxnSpPr>
      <xdr:spPr>
        <a:xfrm flipV="1">
          <a:off x="9219565" y="12993732"/>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a:extLst>
            <a:ext uri="{FF2B5EF4-FFF2-40B4-BE49-F238E27FC236}">
              <a16:creationId xmlns:a16="http://schemas.microsoft.com/office/drawing/2014/main" id="{C6CB5B30-F80B-427E-B52A-57440C2E6114}"/>
            </a:ext>
          </a:extLst>
        </xdr:cNvPr>
        <xdr:cNvSpPr txBox="1"/>
      </xdr:nvSpPr>
      <xdr:spPr>
        <a:xfrm>
          <a:off x="9258300"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a:extLst>
            <a:ext uri="{FF2B5EF4-FFF2-40B4-BE49-F238E27FC236}">
              <a16:creationId xmlns:a16="http://schemas.microsoft.com/office/drawing/2014/main" id="{FC179CD9-DBDD-4D86-947B-0DEFCE67F41D}"/>
            </a:ext>
          </a:extLst>
        </xdr:cNvPr>
        <xdr:cNvCxnSpPr/>
      </xdr:nvCxnSpPr>
      <xdr:spPr>
        <a:xfrm>
          <a:off x="9154160" y="145759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a:extLst>
            <a:ext uri="{FF2B5EF4-FFF2-40B4-BE49-F238E27FC236}">
              <a16:creationId xmlns:a16="http://schemas.microsoft.com/office/drawing/2014/main" id="{0A8F1FBC-C1DC-4491-A180-24E94434598E}"/>
            </a:ext>
          </a:extLst>
        </xdr:cNvPr>
        <xdr:cNvSpPr txBox="1"/>
      </xdr:nvSpPr>
      <xdr:spPr>
        <a:xfrm>
          <a:off x="9258300" y="1277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a:extLst>
            <a:ext uri="{FF2B5EF4-FFF2-40B4-BE49-F238E27FC236}">
              <a16:creationId xmlns:a16="http://schemas.microsoft.com/office/drawing/2014/main" id="{FC843134-7F24-4489-8080-78E68DE3F2DE}"/>
            </a:ext>
          </a:extLst>
        </xdr:cNvPr>
        <xdr:cNvCxnSpPr/>
      </xdr:nvCxnSpPr>
      <xdr:spPr>
        <a:xfrm>
          <a:off x="9154160" y="129937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16708</xdr:rowOff>
    </xdr:from>
    <xdr:ext cx="469744" cy="259045"/>
    <xdr:sp macro="" textlink="">
      <xdr:nvSpPr>
        <xdr:cNvPr id="350" name="【福祉施設】&#10;一人当たり面積平均値テキスト">
          <a:extLst>
            <a:ext uri="{FF2B5EF4-FFF2-40B4-BE49-F238E27FC236}">
              <a16:creationId xmlns:a16="http://schemas.microsoft.com/office/drawing/2014/main" id="{E658835C-8985-4AE2-8537-3549D5D5FFEF}"/>
            </a:ext>
          </a:extLst>
        </xdr:cNvPr>
        <xdr:cNvSpPr txBox="1"/>
      </xdr:nvSpPr>
      <xdr:spPr>
        <a:xfrm>
          <a:off x="9258300" y="13930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a:extLst>
            <a:ext uri="{FF2B5EF4-FFF2-40B4-BE49-F238E27FC236}">
              <a16:creationId xmlns:a16="http://schemas.microsoft.com/office/drawing/2014/main" id="{EF0EA51D-82DD-436B-9C9D-FC83B9CAAB97}"/>
            </a:ext>
          </a:extLst>
        </xdr:cNvPr>
        <xdr:cNvSpPr/>
      </xdr:nvSpPr>
      <xdr:spPr>
        <a:xfrm>
          <a:off x="9192260" y="140794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a:extLst>
            <a:ext uri="{FF2B5EF4-FFF2-40B4-BE49-F238E27FC236}">
              <a16:creationId xmlns:a16="http://schemas.microsoft.com/office/drawing/2014/main" id="{9EA70D6C-6A38-41C8-9FA6-3E634D035351}"/>
            </a:ext>
          </a:extLst>
        </xdr:cNvPr>
        <xdr:cNvSpPr/>
      </xdr:nvSpPr>
      <xdr:spPr>
        <a:xfrm>
          <a:off x="8445500" y="140826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a:extLst>
            <a:ext uri="{FF2B5EF4-FFF2-40B4-BE49-F238E27FC236}">
              <a16:creationId xmlns:a16="http://schemas.microsoft.com/office/drawing/2014/main" id="{CACA1A22-B7F6-44E7-BFF6-9030635A5279}"/>
            </a:ext>
          </a:extLst>
        </xdr:cNvPr>
        <xdr:cNvSpPr/>
      </xdr:nvSpPr>
      <xdr:spPr>
        <a:xfrm>
          <a:off x="7670800" y="14091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54" name="フローチャート: 判断 353">
          <a:extLst>
            <a:ext uri="{FF2B5EF4-FFF2-40B4-BE49-F238E27FC236}">
              <a16:creationId xmlns:a16="http://schemas.microsoft.com/office/drawing/2014/main" id="{83891534-43A8-45F9-A88C-0E44417CF131}"/>
            </a:ext>
          </a:extLst>
        </xdr:cNvPr>
        <xdr:cNvSpPr/>
      </xdr:nvSpPr>
      <xdr:spPr>
        <a:xfrm>
          <a:off x="6873240" y="140402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55" name="フローチャート: 判断 354">
          <a:extLst>
            <a:ext uri="{FF2B5EF4-FFF2-40B4-BE49-F238E27FC236}">
              <a16:creationId xmlns:a16="http://schemas.microsoft.com/office/drawing/2014/main" id="{70363880-D8DE-4033-AC9A-36B1D32AB0D5}"/>
            </a:ext>
          </a:extLst>
        </xdr:cNvPr>
        <xdr:cNvSpPr/>
      </xdr:nvSpPr>
      <xdr:spPr>
        <a:xfrm>
          <a:off x="6098540" y="140500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29232D7-BCDA-48CA-A263-C44E3A72A971}"/>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2169945-C31D-4E1B-927F-B7DD8405B6A3}"/>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CD597CF-269A-4AC2-940A-01FB31D189D2}"/>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B165475-04F3-4D57-B721-610DFA2F39A8}"/>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AE5755C-6936-47FA-AE78-A7B830971D7E}"/>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72208</xdr:rowOff>
    </xdr:from>
    <xdr:to>
      <xdr:col>55</xdr:col>
      <xdr:colOff>50800</xdr:colOff>
      <xdr:row>85</xdr:row>
      <xdr:rowOff>2358</xdr:rowOff>
    </xdr:to>
    <xdr:sp macro="" textlink="">
      <xdr:nvSpPr>
        <xdr:cNvPr id="361" name="楕円 360">
          <a:extLst>
            <a:ext uri="{FF2B5EF4-FFF2-40B4-BE49-F238E27FC236}">
              <a16:creationId xmlns:a16="http://schemas.microsoft.com/office/drawing/2014/main" id="{96C79A12-CA33-4D2D-93A2-48D223B0193A}"/>
            </a:ext>
          </a:extLst>
        </xdr:cNvPr>
        <xdr:cNvSpPr/>
      </xdr:nvSpPr>
      <xdr:spPr>
        <a:xfrm>
          <a:off x="9192260" y="141539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50635</xdr:rowOff>
    </xdr:from>
    <xdr:ext cx="469744" cy="259045"/>
    <xdr:sp macro="" textlink="">
      <xdr:nvSpPr>
        <xdr:cNvPr id="362" name="【福祉施設】&#10;一人当たり面積該当値テキスト">
          <a:extLst>
            <a:ext uri="{FF2B5EF4-FFF2-40B4-BE49-F238E27FC236}">
              <a16:creationId xmlns:a16="http://schemas.microsoft.com/office/drawing/2014/main" id="{35F20120-6F44-4638-8B21-9B99CE28C067}"/>
            </a:ext>
          </a:extLst>
        </xdr:cNvPr>
        <xdr:cNvSpPr txBox="1"/>
      </xdr:nvSpPr>
      <xdr:spPr>
        <a:xfrm>
          <a:off x="9258300" y="1413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78739</xdr:rowOff>
    </xdr:from>
    <xdr:to>
      <xdr:col>50</xdr:col>
      <xdr:colOff>165100</xdr:colOff>
      <xdr:row>85</xdr:row>
      <xdr:rowOff>8889</xdr:rowOff>
    </xdr:to>
    <xdr:sp macro="" textlink="">
      <xdr:nvSpPr>
        <xdr:cNvPr id="363" name="楕円 362">
          <a:extLst>
            <a:ext uri="{FF2B5EF4-FFF2-40B4-BE49-F238E27FC236}">
              <a16:creationId xmlns:a16="http://schemas.microsoft.com/office/drawing/2014/main" id="{0B035B70-473E-4890-A57E-19A666549341}"/>
            </a:ext>
          </a:extLst>
        </xdr:cNvPr>
        <xdr:cNvSpPr/>
      </xdr:nvSpPr>
      <xdr:spPr>
        <a:xfrm>
          <a:off x="8445500" y="141604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123008</xdr:rowOff>
    </xdr:from>
    <xdr:to>
      <xdr:col>55</xdr:col>
      <xdr:colOff>0</xdr:colOff>
      <xdr:row>84</xdr:row>
      <xdr:rowOff>129539</xdr:rowOff>
    </xdr:to>
    <xdr:cxnSp macro="">
      <xdr:nvCxnSpPr>
        <xdr:cNvPr id="364" name="直線コネクタ 363">
          <a:extLst>
            <a:ext uri="{FF2B5EF4-FFF2-40B4-BE49-F238E27FC236}">
              <a16:creationId xmlns:a16="http://schemas.microsoft.com/office/drawing/2014/main" id="{548B3D82-D66D-47A3-A37C-14B857D35804}"/>
            </a:ext>
          </a:extLst>
        </xdr:cNvPr>
        <xdr:cNvCxnSpPr/>
      </xdr:nvCxnSpPr>
      <xdr:spPr>
        <a:xfrm flipV="1">
          <a:off x="8496300" y="14204768"/>
          <a:ext cx="7239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88537</xdr:rowOff>
    </xdr:from>
    <xdr:to>
      <xdr:col>46</xdr:col>
      <xdr:colOff>38100</xdr:colOff>
      <xdr:row>85</xdr:row>
      <xdr:rowOff>18687</xdr:rowOff>
    </xdr:to>
    <xdr:sp macro="" textlink="">
      <xdr:nvSpPr>
        <xdr:cNvPr id="365" name="楕円 364">
          <a:extLst>
            <a:ext uri="{FF2B5EF4-FFF2-40B4-BE49-F238E27FC236}">
              <a16:creationId xmlns:a16="http://schemas.microsoft.com/office/drawing/2014/main" id="{6E9B1AC8-5DDB-49E9-A521-B558E6C26915}"/>
            </a:ext>
          </a:extLst>
        </xdr:cNvPr>
        <xdr:cNvSpPr/>
      </xdr:nvSpPr>
      <xdr:spPr>
        <a:xfrm>
          <a:off x="7670800" y="141702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129539</xdr:rowOff>
    </xdr:from>
    <xdr:to>
      <xdr:col>50</xdr:col>
      <xdr:colOff>114300</xdr:colOff>
      <xdr:row>84</xdr:row>
      <xdr:rowOff>139337</xdr:rowOff>
    </xdr:to>
    <xdr:cxnSp macro="">
      <xdr:nvCxnSpPr>
        <xdr:cNvPr id="366" name="直線コネクタ 365">
          <a:extLst>
            <a:ext uri="{FF2B5EF4-FFF2-40B4-BE49-F238E27FC236}">
              <a16:creationId xmlns:a16="http://schemas.microsoft.com/office/drawing/2014/main" id="{A6284ED9-9AAE-4944-A1E5-91687069D960}"/>
            </a:ext>
          </a:extLst>
        </xdr:cNvPr>
        <xdr:cNvCxnSpPr/>
      </xdr:nvCxnSpPr>
      <xdr:spPr>
        <a:xfrm flipV="1">
          <a:off x="7713980" y="14211299"/>
          <a:ext cx="78232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95069</xdr:rowOff>
    </xdr:from>
    <xdr:to>
      <xdr:col>41</xdr:col>
      <xdr:colOff>101600</xdr:colOff>
      <xdr:row>85</xdr:row>
      <xdr:rowOff>25219</xdr:rowOff>
    </xdr:to>
    <xdr:sp macro="" textlink="">
      <xdr:nvSpPr>
        <xdr:cNvPr id="367" name="楕円 366">
          <a:extLst>
            <a:ext uri="{FF2B5EF4-FFF2-40B4-BE49-F238E27FC236}">
              <a16:creationId xmlns:a16="http://schemas.microsoft.com/office/drawing/2014/main" id="{4BA3D079-4C0E-4B9F-8234-A17F0B4B06C8}"/>
            </a:ext>
          </a:extLst>
        </xdr:cNvPr>
        <xdr:cNvSpPr/>
      </xdr:nvSpPr>
      <xdr:spPr>
        <a:xfrm>
          <a:off x="6873240" y="141768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139337</xdr:rowOff>
    </xdr:from>
    <xdr:to>
      <xdr:col>45</xdr:col>
      <xdr:colOff>177800</xdr:colOff>
      <xdr:row>84</xdr:row>
      <xdr:rowOff>145869</xdr:rowOff>
    </xdr:to>
    <xdr:cxnSp macro="">
      <xdr:nvCxnSpPr>
        <xdr:cNvPr id="368" name="直線コネクタ 367">
          <a:extLst>
            <a:ext uri="{FF2B5EF4-FFF2-40B4-BE49-F238E27FC236}">
              <a16:creationId xmlns:a16="http://schemas.microsoft.com/office/drawing/2014/main" id="{191CBEFE-8EA9-4462-BE7A-6E9DADF6730C}"/>
            </a:ext>
          </a:extLst>
        </xdr:cNvPr>
        <xdr:cNvCxnSpPr/>
      </xdr:nvCxnSpPr>
      <xdr:spPr>
        <a:xfrm flipV="1">
          <a:off x="6924040" y="14221097"/>
          <a:ext cx="78994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28121</xdr:rowOff>
    </xdr:from>
    <xdr:to>
      <xdr:col>36</xdr:col>
      <xdr:colOff>165100</xdr:colOff>
      <xdr:row>83</xdr:row>
      <xdr:rowOff>129721</xdr:rowOff>
    </xdr:to>
    <xdr:sp macro="" textlink="">
      <xdr:nvSpPr>
        <xdr:cNvPr id="369" name="楕円 368">
          <a:extLst>
            <a:ext uri="{FF2B5EF4-FFF2-40B4-BE49-F238E27FC236}">
              <a16:creationId xmlns:a16="http://schemas.microsoft.com/office/drawing/2014/main" id="{9A57E6F6-D983-4308-843A-34B6CC4EE01C}"/>
            </a:ext>
          </a:extLst>
        </xdr:cNvPr>
        <xdr:cNvSpPr/>
      </xdr:nvSpPr>
      <xdr:spPr>
        <a:xfrm>
          <a:off x="6098540" y="1394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78921</xdr:rowOff>
    </xdr:from>
    <xdr:to>
      <xdr:col>41</xdr:col>
      <xdr:colOff>50800</xdr:colOff>
      <xdr:row>84</xdr:row>
      <xdr:rowOff>145869</xdr:rowOff>
    </xdr:to>
    <xdr:cxnSp macro="">
      <xdr:nvCxnSpPr>
        <xdr:cNvPr id="370" name="直線コネクタ 369">
          <a:extLst>
            <a:ext uri="{FF2B5EF4-FFF2-40B4-BE49-F238E27FC236}">
              <a16:creationId xmlns:a16="http://schemas.microsoft.com/office/drawing/2014/main" id="{160B7F81-B026-456B-9FD9-2F860681A925}"/>
            </a:ext>
          </a:extLst>
        </xdr:cNvPr>
        <xdr:cNvCxnSpPr/>
      </xdr:nvCxnSpPr>
      <xdr:spPr>
        <a:xfrm>
          <a:off x="6149340" y="13993041"/>
          <a:ext cx="774700" cy="23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115225</xdr:rowOff>
    </xdr:from>
    <xdr:ext cx="469744" cy="259045"/>
    <xdr:sp macro="" textlink="">
      <xdr:nvSpPr>
        <xdr:cNvPr id="371" name="n_1aveValue【福祉施設】&#10;一人当たり面積">
          <a:extLst>
            <a:ext uri="{FF2B5EF4-FFF2-40B4-BE49-F238E27FC236}">
              <a16:creationId xmlns:a16="http://schemas.microsoft.com/office/drawing/2014/main" id="{D84E645C-D4C7-474E-9862-FC3B1DFDB593}"/>
            </a:ext>
          </a:extLst>
        </xdr:cNvPr>
        <xdr:cNvSpPr txBox="1"/>
      </xdr:nvSpPr>
      <xdr:spPr>
        <a:xfrm>
          <a:off x="8271587" y="1386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128288</xdr:rowOff>
    </xdr:from>
    <xdr:ext cx="469744" cy="259045"/>
    <xdr:sp macro="" textlink="">
      <xdr:nvSpPr>
        <xdr:cNvPr id="372" name="n_2aveValue【福祉施設】&#10;一人当たり面積">
          <a:extLst>
            <a:ext uri="{FF2B5EF4-FFF2-40B4-BE49-F238E27FC236}">
              <a16:creationId xmlns:a16="http://schemas.microsoft.com/office/drawing/2014/main" id="{79E546E9-ABFD-4F94-B9E7-40DF17E77DAD}"/>
            </a:ext>
          </a:extLst>
        </xdr:cNvPr>
        <xdr:cNvSpPr txBox="1"/>
      </xdr:nvSpPr>
      <xdr:spPr>
        <a:xfrm>
          <a:off x="7509587" y="1387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72770</xdr:rowOff>
    </xdr:from>
    <xdr:ext cx="469744" cy="259045"/>
    <xdr:sp macro="" textlink="">
      <xdr:nvSpPr>
        <xdr:cNvPr id="373" name="n_3aveValue【福祉施設】&#10;一人当たり面積">
          <a:extLst>
            <a:ext uri="{FF2B5EF4-FFF2-40B4-BE49-F238E27FC236}">
              <a16:creationId xmlns:a16="http://schemas.microsoft.com/office/drawing/2014/main" id="{2B7EC5CE-59C4-4969-A150-4FBE18C80EC7}"/>
            </a:ext>
          </a:extLst>
        </xdr:cNvPr>
        <xdr:cNvSpPr txBox="1"/>
      </xdr:nvSpPr>
      <xdr:spPr>
        <a:xfrm>
          <a:off x="6712027" y="1381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57166</xdr:rowOff>
    </xdr:from>
    <xdr:ext cx="469744" cy="259045"/>
    <xdr:sp macro="" textlink="">
      <xdr:nvSpPr>
        <xdr:cNvPr id="374" name="n_4aveValue【福祉施設】&#10;一人当たり面積">
          <a:extLst>
            <a:ext uri="{FF2B5EF4-FFF2-40B4-BE49-F238E27FC236}">
              <a16:creationId xmlns:a16="http://schemas.microsoft.com/office/drawing/2014/main" id="{4BDF6BD6-92B0-4BDB-842F-8553C3946618}"/>
            </a:ext>
          </a:extLst>
        </xdr:cNvPr>
        <xdr:cNvSpPr txBox="1"/>
      </xdr:nvSpPr>
      <xdr:spPr>
        <a:xfrm>
          <a:off x="5937327" y="1413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xdr:rowOff>
    </xdr:from>
    <xdr:ext cx="469744" cy="259045"/>
    <xdr:sp macro="" textlink="">
      <xdr:nvSpPr>
        <xdr:cNvPr id="375" name="n_1mainValue【福祉施設】&#10;一人当たり面積">
          <a:extLst>
            <a:ext uri="{FF2B5EF4-FFF2-40B4-BE49-F238E27FC236}">
              <a16:creationId xmlns:a16="http://schemas.microsoft.com/office/drawing/2014/main" id="{21E7517C-6529-40E1-81E2-24A86F5904C3}"/>
            </a:ext>
          </a:extLst>
        </xdr:cNvPr>
        <xdr:cNvSpPr txBox="1"/>
      </xdr:nvSpPr>
      <xdr:spPr>
        <a:xfrm>
          <a:off x="8271587" y="1424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9814</xdr:rowOff>
    </xdr:from>
    <xdr:ext cx="469744" cy="259045"/>
    <xdr:sp macro="" textlink="">
      <xdr:nvSpPr>
        <xdr:cNvPr id="376" name="n_2mainValue【福祉施設】&#10;一人当たり面積">
          <a:extLst>
            <a:ext uri="{FF2B5EF4-FFF2-40B4-BE49-F238E27FC236}">
              <a16:creationId xmlns:a16="http://schemas.microsoft.com/office/drawing/2014/main" id="{A4164B5B-F5A8-4BDE-9F8D-8F4E633F8D51}"/>
            </a:ext>
          </a:extLst>
        </xdr:cNvPr>
        <xdr:cNvSpPr txBox="1"/>
      </xdr:nvSpPr>
      <xdr:spPr>
        <a:xfrm>
          <a:off x="7509587" y="1425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16346</xdr:rowOff>
    </xdr:from>
    <xdr:ext cx="469744" cy="259045"/>
    <xdr:sp macro="" textlink="">
      <xdr:nvSpPr>
        <xdr:cNvPr id="377" name="n_3mainValue【福祉施設】&#10;一人当たり面積">
          <a:extLst>
            <a:ext uri="{FF2B5EF4-FFF2-40B4-BE49-F238E27FC236}">
              <a16:creationId xmlns:a16="http://schemas.microsoft.com/office/drawing/2014/main" id="{D2A96995-51E3-4DCB-8A0A-9C1CBAA8654B}"/>
            </a:ext>
          </a:extLst>
        </xdr:cNvPr>
        <xdr:cNvSpPr txBox="1"/>
      </xdr:nvSpPr>
      <xdr:spPr>
        <a:xfrm>
          <a:off x="6712027" y="14265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146248</xdr:rowOff>
    </xdr:from>
    <xdr:ext cx="469744" cy="259045"/>
    <xdr:sp macro="" textlink="">
      <xdr:nvSpPr>
        <xdr:cNvPr id="378" name="n_4mainValue【福祉施設】&#10;一人当たり面積">
          <a:extLst>
            <a:ext uri="{FF2B5EF4-FFF2-40B4-BE49-F238E27FC236}">
              <a16:creationId xmlns:a16="http://schemas.microsoft.com/office/drawing/2014/main" id="{C8495A70-4494-4051-A728-13E719B9CD27}"/>
            </a:ext>
          </a:extLst>
        </xdr:cNvPr>
        <xdr:cNvSpPr txBox="1"/>
      </xdr:nvSpPr>
      <xdr:spPr>
        <a:xfrm>
          <a:off x="5937327" y="1372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2B2ABD47-6415-4EC0-935E-B77E1D345489}"/>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FBE1580A-EF72-48C5-99C4-FA8DD67568D2}"/>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EB131ADD-6F56-4C6A-A197-24E5A0EC75F1}"/>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B2FF2345-682A-461C-A7BD-148BCB28831F}"/>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D58B2FED-FBA1-4D9E-BA87-1FB2298118FA}"/>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60513F07-A3D1-4676-8FB1-FC7EA1048503}"/>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E7E93CC9-5FFA-484D-85AF-991A5944A833}"/>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CE584CDE-B246-4FF3-AFE9-C83D1AABE672}"/>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C2884E9F-476D-4DBF-B5BF-392A30030CEB}"/>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674E1F8-3C70-4530-BC3C-D194FAA00424}"/>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6FB48E00-5B22-4056-A8C9-BE35A77BB138}"/>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4CEEB2BE-7415-4E80-8AA5-DB9CC5CA1B8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9707A666-2BEA-4E36-8EAE-B0593CA4C30A}"/>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6837C109-4F85-4587-A3ED-708F2607CE1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8DAF4295-C164-4E8C-A1FC-E3BCF19E17BD}"/>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75923F59-7869-40A7-9BE9-45861934A913}"/>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EB2F9F93-17BB-4B36-AFE5-B2E1EC9AD53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BDF16E6D-35E7-47BB-A909-5718D48D8B83}"/>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300C2020-A55E-40B2-AC73-AF2040A2FC8D}"/>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BBFE9940-AAF1-4E09-8055-7C76D395CD04}"/>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5543DCDC-F2B2-4AAD-930F-480902ECB8EC}"/>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3097D33-0590-4C48-9077-8599B7D16389}"/>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5CADBB78-40EE-4D80-B296-5167FDA44E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517B96E0-683A-4291-8489-064ABBE8A021}"/>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D0A3F752-990A-448D-8855-D9CAFEFA1921}"/>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3BC7BF5E-5BCE-4374-9583-ECBFD2225021}"/>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2F46D2AA-6C52-48E6-A3DE-61BA543D6B0A}"/>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03D118A4-A92E-44B2-9BF5-F8D50AB3A5F6}"/>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E07DD158-6806-414F-A0E2-187A756060B6}"/>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92ECA872-9670-4DB7-8A60-920A6351565A}"/>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999D83BF-8AD7-46B5-98E4-9338B00D9C16}"/>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7F513462-FF38-4E09-8C54-5BC8BBDE3C69}"/>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B49B0B56-5610-4F36-8317-C1FB2B765FE4}"/>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58CE1FEC-3C5F-4510-A81D-D6350298CC77}"/>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7F52F241-1EA0-4B3B-9D9C-FB112CE0C3AB}"/>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86214681-A524-4942-80A3-A53FE5144B15}"/>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BC20959B-E5F3-42FD-8D42-539B5CE1E6EB}"/>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FBF637AE-643A-4503-A002-E954408F6178}"/>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6DBBE66C-9E64-4318-9739-0E96E4E0A107}"/>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B3205561-47CE-4034-BABE-E6217CBCEF1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7623AC2D-AC41-4F10-B05A-268099949517}"/>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420" name="直線コネクタ 419">
          <a:extLst>
            <a:ext uri="{FF2B5EF4-FFF2-40B4-BE49-F238E27FC236}">
              <a16:creationId xmlns:a16="http://schemas.microsoft.com/office/drawing/2014/main" id="{57811FB4-8412-47AC-9AEA-97E1D3928901}"/>
            </a:ext>
          </a:extLst>
        </xdr:cNvPr>
        <xdr:cNvCxnSpPr/>
      </xdr:nvCxnSpPr>
      <xdr:spPr>
        <a:xfrm flipV="1">
          <a:off x="14375764" y="5696494"/>
          <a:ext cx="0" cy="1392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421" name="【一般廃棄物処理施設】&#10;有形固定資産減価償却率最小値テキスト">
          <a:extLst>
            <a:ext uri="{FF2B5EF4-FFF2-40B4-BE49-F238E27FC236}">
              <a16:creationId xmlns:a16="http://schemas.microsoft.com/office/drawing/2014/main" id="{C6279F14-86A3-4534-A005-9DF25DF44DC7}"/>
            </a:ext>
          </a:extLst>
        </xdr:cNvPr>
        <xdr:cNvSpPr txBox="1"/>
      </xdr:nvSpPr>
      <xdr:spPr>
        <a:xfrm>
          <a:off x="14414500" y="7093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422" name="直線コネクタ 421">
          <a:extLst>
            <a:ext uri="{FF2B5EF4-FFF2-40B4-BE49-F238E27FC236}">
              <a16:creationId xmlns:a16="http://schemas.microsoft.com/office/drawing/2014/main" id="{972788B5-0374-45B1-9AE9-DC7EE8BD7C88}"/>
            </a:ext>
          </a:extLst>
        </xdr:cNvPr>
        <xdr:cNvCxnSpPr/>
      </xdr:nvCxnSpPr>
      <xdr:spPr>
        <a:xfrm>
          <a:off x="14287500" y="70893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423" name="【一般廃棄物処理施設】&#10;有形固定資産減価償却率最大値テキスト">
          <a:extLst>
            <a:ext uri="{FF2B5EF4-FFF2-40B4-BE49-F238E27FC236}">
              <a16:creationId xmlns:a16="http://schemas.microsoft.com/office/drawing/2014/main" id="{E4913128-9481-4369-9ED5-6AED821B5218}"/>
            </a:ext>
          </a:extLst>
        </xdr:cNvPr>
        <xdr:cNvSpPr txBox="1"/>
      </xdr:nvSpPr>
      <xdr:spPr>
        <a:xfrm>
          <a:off x="14414500" y="54755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424" name="直線コネクタ 423">
          <a:extLst>
            <a:ext uri="{FF2B5EF4-FFF2-40B4-BE49-F238E27FC236}">
              <a16:creationId xmlns:a16="http://schemas.microsoft.com/office/drawing/2014/main" id="{B7A7FDE5-8571-4F60-AA5F-291C8C692742}"/>
            </a:ext>
          </a:extLst>
        </xdr:cNvPr>
        <xdr:cNvCxnSpPr/>
      </xdr:nvCxnSpPr>
      <xdr:spPr>
        <a:xfrm>
          <a:off x="14287500" y="5696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126292</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A6A37B11-FC21-4E5D-8397-1B02257951CB}"/>
            </a:ext>
          </a:extLst>
        </xdr:cNvPr>
        <xdr:cNvSpPr txBox="1"/>
      </xdr:nvSpPr>
      <xdr:spPr>
        <a:xfrm>
          <a:off x="14414500" y="64966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426" name="フローチャート: 判断 425">
          <a:extLst>
            <a:ext uri="{FF2B5EF4-FFF2-40B4-BE49-F238E27FC236}">
              <a16:creationId xmlns:a16="http://schemas.microsoft.com/office/drawing/2014/main" id="{6FB08AF7-3C96-4176-A4E7-64832B731165}"/>
            </a:ext>
          </a:extLst>
        </xdr:cNvPr>
        <xdr:cNvSpPr/>
      </xdr:nvSpPr>
      <xdr:spPr>
        <a:xfrm>
          <a:off x="14325600" y="651818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427" name="フローチャート: 判断 426">
          <a:extLst>
            <a:ext uri="{FF2B5EF4-FFF2-40B4-BE49-F238E27FC236}">
              <a16:creationId xmlns:a16="http://schemas.microsoft.com/office/drawing/2014/main" id="{A6B0B1B9-7569-4E5C-BDAC-C3FCEBF59488}"/>
            </a:ext>
          </a:extLst>
        </xdr:cNvPr>
        <xdr:cNvSpPr/>
      </xdr:nvSpPr>
      <xdr:spPr>
        <a:xfrm>
          <a:off x="13578840" y="6547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428" name="フローチャート: 判断 427">
          <a:extLst>
            <a:ext uri="{FF2B5EF4-FFF2-40B4-BE49-F238E27FC236}">
              <a16:creationId xmlns:a16="http://schemas.microsoft.com/office/drawing/2014/main" id="{8BE0D190-05CE-42B0-82C1-9BB97538A106}"/>
            </a:ext>
          </a:extLst>
        </xdr:cNvPr>
        <xdr:cNvSpPr/>
      </xdr:nvSpPr>
      <xdr:spPr>
        <a:xfrm>
          <a:off x="12804140" y="65083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429" name="フローチャート: 判断 428">
          <a:extLst>
            <a:ext uri="{FF2B5EF4-FFF2-40B4-BE49-F238E27FC236}">
              <a16:creationId xmlns:a16="http://schemas.microsoft.com/office/drawing/2014/main" id="{82290DFF-F75D-43F8-B4CB-42BCDDA4464E}"/>
            </a:ext>
          </a:extLst>
        </xdr:cNvPr>
        <xdr:cNvSpPr/>
      </xdr:nvSpPr>
      <xdr:spPr>
        <a:xfrm>
          <a:off x="12029440" y="64577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430" name="フローチャート: 判断 429">
          <a:extLst>
            <a:ext uri="{FF2B5EF4-FFF2-40B4-BE49-F238E27FC236}">
              <a16:creationId xmlns:a16="http://schemas.microsoft.com/office/drawing/2014/main" id="{E06F186A-06BB-40FE-AB1E-B38D5CE002A0}"/>
            </a:ext>
          </a:extLst>
        </xdr:cNvPr>
        <xdr:cNvSpPr/>
      </xdr:nvSpPr>
      <xdr:spPr>
        <a:xfrm>
          <a:off x="11231880" y="6340747"/>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B43F795C-569C-4CC0-B7E5-0BA0577CB143}"/>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925B4531-CA41-4B00-ADF7-59CF3A991357}"/>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42A3E1E9-54E3-4032-B784-293F6D7783AD}"/>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6C4F2B36-62A2-4AAB-865C-90A5C35048AF}"/>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8B94B880-FF5A-4743-8625-875EA0CE530B}"/>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149497</xdr:rowOff>
    </xdr:from>
    <xdr:to>
      <xdr:col>85</xdr:col>
      <xdr:colOff>177800</xdr:colOff>
      <xdr:row>38</xdr:row>
      <xdr:rowOff>79647</xdr:rowOff>
    </xdr:to>
    <xdr:sp macro="" textlink="">
      <xdr:nvSpPr>
        <xdr:cNvPr id="436" name="楕円 435">
          <a:extLst>
            <a:ext uri="{FF2B5EF4-FFF2-40B4-BE49-F238E27FC236}">
              <a16:creationId xmlns:a16="http://schemas.microsoft.com/office/drawing/2014/main" id="{6395A772-EAD0-49E4-B95E-4D9D1B54908E}"/>
            </a:ext>
          </a:extLst>
        </xdr:cNvPr>
        <xdr:cNvSpPr/>
      </xdr:nvSpPr>
      <xdr:spPr>
        <a:xfrm>
          <a:off x="14325600" y="635217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924</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42A36549-800B-4FB9-914C-B18CF8C19E5A}"/>
            </a:ext>
          </a:extLst>
        </xdr:cNvPr>
        <xdr:cNvSpPr txBox="1"/>
      </xdr:nvSpPr>
      <xdr:spPr>
        <a:xfrm>
          <a:off x="14414500" y="6203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103777</xdr:rowOff>
    </xdr:from>
    <xdr:to>
      <xdr:col>81</xdr:col>
      <xdr:colOff>101600</xdr:colOff>
      <xdr:row>38</xdr:row>
      <xdr:rowOff>33927</xdr:rowOff>
    </xdr:to>
    <xdr:sp macro="" textlink="">
      <xdr:nvSpPr>
        <xdr:cNvPr id="438" name="楕円 437">
          <a:extLst>
            <a:ext uri="{FF2B5EF4-FFF2-40B4-BE49-F238E27FC236}">
              <a16:creationId xmlns:a16="http://schemas.microsoft.com/office/drawing/2014/main" id="{525B08C9-16F9-484D-8ECD-24D67D4BCB22}"/>
            </a:ext>
          </a:extLst>
        </xdr:cNvPr>
        <xdr:cNvSpPr/>
      </xdr:nvSpPr>
      <xdr:spPr>
        <a:xfrm>
          <a:off x="13578840" y="63064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154577</xdr:rowOff>
    </xdr:from>
    <xdr:to>
      <xdr:col>85</xdr:col>
      <xdr:colOff>127000</xdr:colOff>
      <xdr:row>38</xdr:row>
      <xdr:rowOff>28847</xdr:rowOff>
    </xdr:to>
    <xdr:cxnSp macro="">
      <xdr:nvCxnSpPr>
        <xdr:cNvPr id="439" name="直線コネクタ 438">
          <a:extLst>
            <a:ext uri="{FF2B5EF4-FFF2-40B4-BE49-F238E27FC236}">
              <a16:creationId xmlns:a16="http://schemas.microsoft.com/office/drawing/2014/main" id="{9A0C1B57-FBEE-433C-9430-6E8EE26F0688}"/>
            </a:ext>
          </a:extLst>
        </xdr:cNvPr>
        <xdr:cNvCxnSpPr/>
      </xdr:nvCxnSpPr>
      <xdr:spPr>
        <a:xfrm>
          <a:off x="13629640" y="6357257"/>
          <a:ext cx="7467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66222</xdr:rowOff>
    </xdr:from>
    <xdr:to>
      <xdr:col>76</xdr:col>
      <xdr:colOff>165100</xdr:colOff>
      <xdr:row>37</xdr:row>
      <xdr:rowOff>167822</xdr:rowOff>
    </xdr:to>
    <xdr:sp macro="" textlink="">
      <xdr:nvSpPr>
        <xdr:cNvPr id="440" name="楕円 439">
          <a:extLst>
            <a:ext uri="{FF2B5EF4-FFF2-40B4-BE49-F238E27FC236}">
              <a16:creationId xmlns:a16="http://schemas.microsoft.com/office/drawing/2014/main" id="{07FC33DD-D851-47DF-9299-B198D251343E}"/>
            </a:ext>
          </a:extLst>
        </xdr:cNvPr>
        <xdr:cNvSpPr/>
      </xdr:nvSpPr>
      <xdr:spPr>
        <a:xfrm>
          <a:off x="12804140" y="626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117022</xdr:rowOff>
    </xdr:from>
    <xdr:to>
      <xdr:col>81</xdr:col>
      <xdr:colOff>50800</xdr:colOff>
      <xdr:row>37</xdr:row>
      <xdr:rowOff>154577</xdr:rowOff>
    </xdr:to>
    <xdr:cxnSp macro="">
      <xdr:nvCxnSpPr>
        <xdr:cNvPr id="441" name="直線コネクタ 440">
          <a:extLst>
            <a:ext uri="{FF2B5EF4-FFF2-40B4-BE49-F238E27FC236}">
              <a16:creationId xmlns:a16="http://schemas.microsoft.com/office/drawing/2014/main" id="{54C709B4-9047-41EF-9D30-EDAD141DE6CC}"/>
            </a:ext>
          </a:extLst>
        </xdr:cNvPr>
        <xdr:cNvCxnSpPr/>
      </xdr:nvCxnSpPr>
      <xdr:spPr>
        <a:xfrm>
          <a:off x="12854940" y="6319702"/>
          <a:ext cx="7747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4173</xdr:rowOff>
    </xdr:from>
    <xdr:to>
      <xdr:col>72</xdr:col>
      <xdr:colOff>38100</xdr:colOff>
      <xdr:row>37</xdr:row>
      <xdr:rowOff>105773</xdr:rowOff>
    </xdr:to>
    <xdr:sp macro="" textlink="">
      <xdr:nvSpPr>
        <xdr:cNvPr id="442" name="楕円 441">
          <a:extLst>
            <a:ext uri="{FF2B5EF4-FFF2-40B4-BE49-F238E27FC236}">
              <a16:creationId xmlns:a16="http://schemas.microsoft.com/office/drawing/2014/main" id="{61B04DE6-E4D0-4615-94FC-BF7389DC906D}"/>
            </a:ext>
          </a:extLst>
        </xdr:cNvPr>
        <xdr:cNvSpPr/>
      </xdr:nvSpPr>
      <xdr:spPr>
        <a:xfrm>
          <a:off x="12029440" y="62068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54973</xdr:rowOff>
    </xdr:from>
    <xdr:to>
      <xdr:col>76</xdr:col>
      <xdr:colOff>114300</xdr:colOff>
      <xdr:row>37</xdr:row>
      <xdr:rowOff>117022</xdr:rowOff>
    </xdr:to>
    <xdr:cxnSp macro="">
      <xdr:nvCxnSpPr>
        <xdr:cNvPr id="443" name="直線コネクタ 442">
          <a:extLst>
            <a:ext uri="{FF2B5EF4-FFF2-40B4-BE49-F238E27FC236}">
              <a16:creationId xmlns:a16="http://schemas.microsoft.com/office/drawing/2014/main" id="{6070779C-F3CD-4DBB-AA4E-4C8E6DA3D89C}"/>
            </a:ext>
          </a:extLst>
        </xdr:cNvPr>
        <xdr:cNvCxnSpPr/>
      </xdr:nvCxnSpPr>
      <xdr:spPr>
        <a:xfrm>
          <a:off x="12072620" y="6257653"/>
          <a:ext cx="78232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142966</xdr:rowOff>
    </xdr:from>
    <xdr:to>
      <xdr:col>67</xdr:col>
      <xdr:colOff>101600</xdr:colOff>
      <xdr:row>37</xdr:row>
      <xdr:rowOff>73116</xdr:rowOff>
    </xdr:to>
    <xdr:sp macro="" textlink="">
      <xdr:nvSpPr>
        <xdr:cNvPr id="444" name="楕円 443">
          <a:extLst>
            <a:ext uri="{FF2B5EF4-FFF2-40B4-BE49-F238E27FC236}">
              <a16:creationId xmlns:a16="http://schemas.microsoft.com/office/drawing/2014/main" id="{64E3DE9B-2B8B-4D49-ABF2-10FAA6BC712D}"/>
            </a:ext>
          </a:extLst>
        </xdr:cNvPr>
        <xdr:cNvSpPr/>
      </xdr:nvSpPr>
      <xdr:spPr>
        <a:xfrm>
          <a:off x="11231880" y="61780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22316</xdr:rowOff>
    </xdr:from>
    <xdr:to>
      <xdr:col>71</xdr:col>
      <xdr:colOff>177800</xdr:colOff>
      <xdr:row>37</xdr:row>
      <xdr:rowOff>54973</xdr:rowOff>
    </xdr:to>
    <xdr:cxnSp macro="">
      <xdr:nvCxnSpPr>
        <xdr:cNvPr id="445" name="直線コネクタ 444">
          <a:extLst>
            <a:ext uri="{FF2B5EF4-FFF2-40B4-BE49-F238E27FC236}">
              <a16:creationId xmlns:a16="http://schemas.microsoft.com/office/drawing/2014/main" id="{9DE974A4-E43D-47AF-A8E1-700F964B9AF4}"/>
            </a:ext>
          </a:extLst>
        </xdr:cNvPr>
        <xdr:cNvCxnSpPr/>
      </xdr:nvCxnSpPr>
      <xdr:spPr>
        <a:xfrm>
          <a:off x="11282680" y="6224996"/>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101799</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AAC51F7A-3D03-43C5-854B-E4D730D18F59}"/>
            </a:ext>
          </a:extLst>
        </xdr:cNvPr>
        <xdr:cNvSpPr txBox="1"/>
      </xdr:nvSpPr>
      <xdr:spPr>
        <a:xfrm>
          <a:off x="13437244" y="6639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59344</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D69C4915-DFD2-4C5B-95AF-45520389F61E}"/>
            </a:ext>
          </a:extLst>
        </xdr:cNvPr>
        <xdr:cNvSpPr txBox="1"/>
      </xdr:nvSpPr>
      <xdr:spPr>
        <a:xfrm>
          <a:off x="126752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8726</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02AE3662-D990-4535-B571-BD241AE7D04F}"/>
            </a:ext>
          </a:extLst>
        </xdr:cNvPr>
        <xdr:cNvSpPr txBox="1"/>
      </xdr:nvSpPr>
      <xdr:spPr>
        <a:xfrm>
          <a:off x="11900544" y="654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59344</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EC14FB0B-58B2-4B6B-AB8D-616008727C36}"/>
            </a:ext>
          </a:extLst>
        </xdr:cNvPr>
        <xdr:cNvSpPr txBox="1"/>
      </xdr:nvSpPr>
      <xdr:spPr>
        <a:xfrm>
          <a:off x="11102984" y="6429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50454</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FB41E838-1B34-4E3D-8525-83D65B92364D}"/>
            </a:ext>
          </a:extLst>
        </xdr:cNvPr>
        <xdr:cNvSpPr txBox="1"/>
      </xdr:nvSpPr>
      <xdr:spPr>
        <a:xfrm>
          <a:off x="134372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12899</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8F85F62A-E2A9-4827-A498-01828204971F}"/>
            </a:ext>
          </a:extLst>
        </xdr:cNvPr>
        <xdr:cNvSpPr txBox="1"/>
      </xdr:nvSpPr>
      <xdr:spPr>
        <a:xfrm>
          <a:off x="12675244" y="604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122300</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8E768055-11F9-48BD-B2A8-6AE74928E258}"/>
            </a:ext>
          </a:extLst>
        </xdr:cNvPr>
        <xdr:cNvSpPr txBox="1"/>
      </xdr:nvSpPr>
      <xdr:spPr>
        <a:xfrm>
          <a:off x="11900544" y="59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89643</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E2D9888B-A76C-4079-9922-A3357D19198D}"/>
            </a:ext>
          </a:extLst>
        </xdr:cNvPr>
        <xdr:cNvSpPr txBox="1"/>
      </xdr:nvSpPr>
      <xdr:spPr>
        <a:xfrm>
          <a:off x="11102984" y="595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129D4B79-C8B9-479D-9CDE-F38B338BB549}"/>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AE3FBE3E-B67E-4CE2-A861-B198864D6CBA}"/>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824E5002-1E01-4D58-8356-8B85D341B16F}"/>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BA3E2FF6-4DEC-41F8-A730-3CC43F520F1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289FA430-31EA-4CAC-8CB2-36154C9667D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413A27CA-0155-4D1F-A356-ADD0497C9929}"/>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2C1A8AAD-F343-4847-BBC7-15DA8556A2BA}"/>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5744A3CD-A638-43DA-9DFB-556460CA6A1A}"/>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7210D8EB-C916-491D-B4E2-C150A8EEEDF6}"/>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75F10A4A-2B76-43EF-9595-A104F3EF4A66}"/>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B20E26D8-228D-4867-8363-BA0B9EF04BA3}"/>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5" name="テキスト ボックス 464">
          <a:extLst>
            <a:ext uri="{FF2B5EF4-FFF2-40B4-BE49-F238E27FC236}">
              <a16:creationId xmlns:a16="http://schemas.microsoft.com/office/drawing/2014/main" id="{E21E1C71-1E5B-4619-B429-FAF40CD153B8}"/>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EA1DF2D3-A15E-4CED-A41D-72AD8190A960}"/>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7" name="テキスト ボックス 466">
          <a:extLst>
            <a:ext uri="{FF2B5EF4-FFF2-40B4-BE49-F238E27FC236}">
              <a16:creationId xmlns:a16="http://schemas.microsoft.com/office/drawing/2014/main" id="{30A12EBE-DA2B-47D3-9F64-3F3DB6E2E819}"/>
            </a:ext>
          </a:extLst>
        </xdr:cNvPr>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853B941D-DC4F-445D-A010-863CADD9915B}"/>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9" name="テキスト ボックス 468">
          <a:extLst>
            <a:ext uri="{FF2B5EF4-FFF2-40B4-BE49-F238E27FC236}">
              <a16:creationId xmlns:a16="http://schemas.microsoft.com/office/drawing/2014/main" id="{C7F20436-5047-4664-8AE4-9392C64C9FAE}"/>
            </a:ext>
          </a:extLst>
        </xdr:cNvPr>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11855433-B573-439B-8C7F-B2FAD10A01E7}"/>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1" name="テキスト ボックス 470">
          <a:extLst>
            <a:ext uri="{FF2B5EF4-FFF2-40B4-BE49-F238E27FC236}">
              <a16:creationId xmlns:a16="http://schemas.microsoft.com/office/drawing/2014/main" id="{909DA0B3-65C1-495B-ADA9-E8DA590ED622}"/>
            </a:ext>
          </a:extLst>
        </xdr:cNvPr>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6D1CB73C-407B-424C-9936-8A10040EFEBE}"/>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3" name="テキスト ボックス 472">
          <a:extLst>
            <a:ext uri="{FF2B5EF4-FFF2-40B4-BE49-F238E27FC236}">
              <a16:creationId xmlns:a16="http://schemas.microsoft.com/office/drawing/2014/main" id="{276BCFBB-9961-4F77-81EE-CFC67C25982B}"/>
            </a:ext>
          </a:extLst>
        </xdr:cNvPr>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DB1764AB-A80C-4CE8-AEA4-4E1867BB0E83}"/>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5" name="テキスト ボックス 474">
          <a:extLst>
            <a:ext uri="{FF2B5EF4-FFF2-40B4-BE49-F238E27FC236}">
              <a16:creationId xmlns:a16="http://schemas.microsoft.com/office/drawing/2014/main" id="{40A16E01-91A4-45D4-8DDB-759BF054A5E3}"/>
            </a:ext>
          </a:extLst>
        </xdr:cNvPr>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FA77BC1F-9851-4BB8-9C51-24B72137A851}"/>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7" name="テキスト ボックス 476">
          <a:extLst>
            <a:ext uri="{FF2B5EF4-FFF2-40B4-BE49-F238E27FC236}">
              <a16:creationId xmlns:a16="http://schemas.microsoft.com/office/drawing/2014/main" id="{05602B73-A67A-476F-AA7F-B7A2EF1B8CA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一般廃棄物処理施設】&#10;一人当たり有形固定資産（償却資産）額グラフ枠">
          <a:extLst>
            <a:ext uri="{FF2B5EF4-FFF2-40B4-BE49-F238E27FC236}">
              <a16:creationId xmlns:a16="http://schemas.microsoft.com/office/drawing/2014/main" id="{E0F33FCA-AB2C-46DB-9462-416BD54635F4}"/>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479" name="直線コネクタ 478">
          <a:extLst>
            <a:ext uri="{FF2B5EF4-FFF2-40B4-BE49-F238E27FC236}">
              <a16:creationId xmlns:a16="http://schemas.microsoft.com/office/drawing/2014/main" id="{D36B55E5-06F4-4451-8DB3-F33410025263}"/>
            </a:ext>
          </a:extLst>
        </xdr:cNvPr>
        <xdr:cNvCxnSpPr/>
      </xdr:nvCxnSpPr>
      <xdr:spPr>
        <a:xfrm flipV="1">
          <a:off x="19509104" y="5546882"/>
          <a:ext cx="0" cy="1580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480" name="【一般廃棄物処理施設】&#10;一人当たり有形固定資産（償却資産）額最小値テキスト">
          <a:extLst>
            <a:ext uri="{FF2B5EF4-FFF2-40B4-BE49-F238E27FC236}">
              <a16:creationId xmlns:a16="http://schemas.microsoft.com/office/drawing/2014/main" id="{4C4AFBD4-FD2F-4CF7-89BD-A384A05C7FD8}"/>
            </a:ext>
          </a:extLst>
        </xdr:cNvPr>
        <xdr:cNvSpPr txBox="1"/>
      </xdr:nvSpPr>
      <xdr:spPr>
        <a:xfrm>
          <a:off x="19547840" y="713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481" name="直線コネクタ 480">
          <a:extLst>
            <a:ext uri="{FF2B5EF4-FFF2-40B4-BE49-F238E27FC236}">
              <a16:creationId xmlns:a16="http://schemas.microsoft.com/office/drawing/2014/main" id="{D9E7E578-0FF7-40BF-9D93-49F829E2FC09}"/>
            </a:ext>
          </a:extLst>
        </xdr:cNvPr>
        <xdr:cNvCxnSpPr/>
      </xdr:nvCxnSpPr>
      <xdr:spPr>
        <a:xfrm>
          <a:off x="19443700" y="71271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482" name="【一般廃棄物処理施設】&#10;一人当たり有形固定資産（償却資産）額最大値テキスト">
          <a:extLst>
            <a:ext uri="{FF2B5EF4-FFF2-40B4-BE49-F238E27FC236}">
              <a16:creationId xmlns:a16="http://schemas.microsoft.com/office/drawing/2014/main" id="{EAC1D5F2-DAAE-4E38-8954-2773D362D454}"/>
            </a:ext>
          </a:extLst>
        </xdr:cNvPr>
        <xdr:cNvSpPr txBox="1"/>
      </xdr:nvSpPr>
      <xdr:spPr>
        <a:xfrm>
          <a:off x="19547840" y="5329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483" name="直線コネクタ 482">
          <a:extLst>
            <a:ext uri="{FF2B5EF4-FFF2-40B4-BE49-F238E27FC236}">
              <a16:creationId xmlns:a16="http://schemas.microsoft.com/office/drawing/2014/main" id="{3C090A06-1153-4DA3-B721-74665F726C19}"/>
            </a:ext>
          </a:extLst>
        </xdr:cNvPr>
        <xdr:cNvCxnSpPr/>
      </xdr:nvCxnSpPr>
      <xdr:spPr>
        <a:xfrm>
          <a:off x="19443700" y="55468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154970</xdr:rowOff>
    </xdr:from>
    <xdr:ext cx="599010" cy="259045"/>
    <xdr:sp macro="" textlink="">
      <xdr:nvSpPr>
        <xdr:cNvPr id="484" name="【一般廃棄物処理施設】&#10;一人当たり有形固定資産（償却資産）額平均値テキスト">
          <a:extLst>
            <a:ext uri="{FF2B5EF4-FFF2-40B4-BE49-F238E27FC236}">
              <a16:creationId xmlns:a16="http://schemas.microsoft.com/office/drawing/2014/main" id="{FB64E2F0-2A42-48C4-A64A-2EC6324ADBFD}"/>
            </a:ext>
          </a:extLst>
        </xdr:cNvPr>
        <xdr:cNvSpPr txBox="1"/>
      </xdr:nvSpPr>
      <xdr:spPr>
        <a:xfrm>
          <a:off x="19547840" y="6692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485" name="フローチャート: 判断 484">
          <a:extLst>
            <a:ext uri="{FF2B5EF4-FFF2-40B4-BE49-F238E27FC236}">
              <a16:creationId xmlns:a16="http://schemas.microsoft.com/office/drawing/2014/main" id="{2E924EB8-A58E-4BC5-BE0E-205BA4E6BFC0}"/>
            </a:ext>
          </a:extLst>
        </xdr:cNvPr>
        <xdr:cNvSpPr/>
      </xdr:nvSpPr>
      <xdr:spPr>
        <a:xfrm>
          <a:off x="19458940" y="671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486" name="フローチャート: 判断 485">
          <a:extLst>
            <a:ext uri="{FF2B5EF4-FFF2-40B4-BE49-F238E27FC236}">
              <a16:creationId xmlns:a16="http://schemas.microsoft.com/office/drawing/2014/main" id="{AECDF461-702D-4460-BE40-5BB4CDB4FB04}"/>
            </a:ext>
          </a:extLst>
        </xdr:cNvPr>
        <xdr:cNvSpPr/>
      </xdr:nvSpPr>
      <xdr:spPr>
        <a:xfrm>
          <a:off x="18735040" y="67376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487" name="フローチャート: 判断 486">
          <a:extLst>
            <a:ext uri="{FF2B5EF4-FFF2-40B4-BE49-F238E27FC236}">
              <a16:creationId xmlns:a16="http://schemas.microsoft.com/office/drawing/2014/main" id="{44A35818-2BAB-4773-8D5F-3EAB2CF90730}"/>
            </a:ext>
          </a:extLst>
        </xdr:cNvPr>
        <xdr:cNvSpPr/>
      </xdr:nvSpPr>
      <xdr:spPr>
        <a:xfrm>
          <a:off x="17937480" y="674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488" name="フローチャート: 判断 487">
          <a:extLst>
            <a:ext uri="{FF2B5EF4-FFF2-40B4-BE49-F238E27FC236}">
              <a16:creationId xmlns:a16="http://schemas.microsoft.com/office/drawing/2014/main" id="{7B0B139F-EE2E-45F5-8C48-3CB94C84512C}"/>
            </a:ext>
          </a:extLst>
        </xdr:cNvPr>
        <xdr:cNvSpPr/>
      </xdr:nvSpPr>
      <xdr:spPr>
        <a:xfrm>
          <a:off x="17162780" y="676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91798</xdr:rowOff>
    </xdr:from>
    <xdr:to>
      <xdr:col>98</xdr:col>
      <xdr:colOff>38100</xdr:colOff>
      <xdr:row>41</xdr:row>
      <xdr:rowOff>21948</xdr:rowOff>
    </xdr:to>
    <xdr:sp macro="" textlink="">
      <xdr:nvSpPr>
        <xdr:cNvPr id="489" name="フローチャート: 判断 488">
          <a:extLst>
            <a:ext uri="{FF2B5EF4-FFF2-40B4-BE49-F238E27FC236}">
              <a16:creationId xmlns:a16="http://schemas.microsoft.com/office/drawing/2014/main" id="{53D68E6A-FDDA-4EA7-AAA8-38E2773B3A21}"/>
            </a:ext>
          </a:extLst>
        </xdr:cNvPr>
        <xdr:cNvSpPr/>
      </xdr:nvSpPr>
      <xdr:spPr>
        <a:xfrm>
          <a:off x="16388080" y="67973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316954C2-1E45-4E24-9B00-5B166964D66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99B4418D-E6A1-4062-B0F7-6F588E200F77}"/>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C875D9A3-2B24-46A5-9E5C-BC1A25666611}"/>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54830C7C-E7FC-4751-9B2F-9584EC6E2E5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283D7C09-89F0-47DE-9A02-8F6DD4993ACD}"/>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24188</xdr:rowOff>
    </xdr:from>
    <xdr:to>
      <xdr:col>116</xdr:col>
      <xdr:colOff>114300</xdr:colOff>
      <xdr:row>36</xdr:row>
      <xdr:rowOff>125788</xdr:rowOff>
    </xdr:to>
    <xdr:sp macro="" textlink="">
      <xdr:nvSpPr>
        <xdr:cNvPr id="495" name="楕円 494">
          <a:extLst>
            <a:ext uri="{FF2B5EF4-FFF2-40B4-BE49-F238E27FC236}">
              <a16:creationId xmlns:a16="http://schemas.microsoft.com/office/drawing/2014/main" id="{4291CAE8-69C0-4ECC-8429-845C4B9270D8}"/>
            </a:ext>
          </a:extLst>
        </xdr:cNvPr>
        <xdr:cNvSpPr/>
      </xdr:nvSpPr>
      <xdr:spPr>
        <a:xfrm>
          <a:off x="19458940" y="605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47065</xdr:rowOff>
    </xdr:from>
    <xdr:ext cx="599010" cy="259045"/>
    <xdr:sp macro="" textlink="">
      <xdr:nvSpPr>
        <xdr:cNvPr id="496" name="【一般廃棄物処理施設】&#10;一人当たり有形固定資産（償却資産）額該当値テキスト">
          <a:extLst>
            <a:ext uri="{FF2B5EF4-FFF2-40B4-BE49-F238E27FC236}">
              <a16:creationId xmlns:a16="http://schemas.microsoft.com/office/drawing/2014/main" id="{BDC01024-E0A1-46BB-820D-20B4490AA891}"/>
            </a:ext>
          </a:extLst>
        </xdr:cNvPr>
        <xdr:cNvSpPr txBox="1"/>
      </xdr:nvSpPr>
      <xdr:spPr>
        <a:xfrm>
          <a:off x="19547840" y="5914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43730</xdr:rowOff>
    </xdr:from>
    <xdr:to>
      <xdr:col>112</xdr:col>
      <xdr:colOff>38100</xdr:colOff>
      <xdr:row>36</xdr:row>
      <xdr:rowOff>145330</xdr:rowOff>
    </xdr:to>
    <xdr:sp macro="" textlink="">
      <xdr:nvSpPr>
        <xdr:cNvPr id="497" name="楕円 496">
          <a:extLst>
            <a:ext uri="{FF2B5EF4-FFF2-40B4-BE49-F238E27FC236}">
              <a16:creationId xmlns:a16="http://schemas.microsoft.com/office/drawing/2014/main" id="{E670257E-94A9-4745-82EA-E2390D236643}"/>
            </a:ext>
          </a:extLst>
        </xdr:cNvPr>
        <xdr:cNvSpPr/>
      </xdr:nvSpPr>
      <xdr:spPr>
        <a:xfrm>
          <a:off x="18735040" y="60787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74988</xdr:rowOff>
    </xdr:from>
    <xdr:to>
      <xdr:col>116</xdr:col>
      <xdr:colOff>63500</xdr:colOff>
      <xdr:row>36</xdr:row>
      <xdr:rowOff>94530</xdr:rowOff>
    </xdr:to>
    <xdr:cxnSp macro="">
      <xdr:nvCxnSpPr>
        <xdr:cNvPr id="498" name="直線コネクタ 497">
          <a:extLst>
            <a:ext uri="{FF2B5EF4-FFF2-40B4-BE49-F238E27FC236}">
              <a16:creationId xmlns:a16="http://schemas.microsoft.com/office/drawing/2014/main" id="{AA124662-DD24-4CD7-8035-E5A443781D43}"/>
            </a:ext>
          </a:extLst>
        </xdr:cNvPr>
        <xdr:cNvCxnSpPr/>
      </xdr:nvCxnSpPr>
      <xdr:spPr>
        <a:xfrm flipV="1">
          <a:off x="18778220" y="6110028"/>
          <a:ext cx="731520" cy="19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73863</xdr:rowOff>
    </xdr:from>
    <xdr:to>
      <xdr:col>107</xdr:col>
      <xdr:colOff>101600</xdr:colOff>
      <xdr:row>37</xdr:row>
      <xdr:rowOff>4013</xdr:rowOff>
    </xdr:to>
    <xdr:sp macro="" textlink="">
      <xdr:nvSpPr>
        <xdr:cNvPr id="499" name="楕円 498">
          <a:extLst>
            <a:ext uri="{FF2B5EF4-FFF2-40B4-BE49-F238E27FC236}">
              <a16:creationId xmlns:a16="http://schemas.microsoft.com/office/drawing/2014/main" id="{9EE2F403-98D8-490D-BEF3-6166DB7A383B}"/>
            </a:ext>
          </a:extLst>
        </xdr:cNvPr>
        <xdr:cNvSpPr/>
      </xdr:nvSpPr>
      <xdr:spPr>
        <a:xfrm>
          <a:off x="17937480" y="61089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94530</xdr:rowOff>
    </xdr:from>
    <xdr:to>
      <xdr:col>111</xdr:col>
      <xdr:colOff>177800</xdr:colOff>
      <xdr:row>36</xdr:row>
      <xdr:rowOff>124663</xdr:rowOff>
    </xdr:to>
    <xdr:cxnSp macro="">
      <xdr:nvCxnSpPr>
        <xdr:cNvPr id="500" name="直線コネクタ 499">
          <a:extLst>
            <a:ext uri="{FF2B5EF4-FFF2-40B4-BE49-F238E27FC236}">
              <a16:creationId xmlns:a16="http://schemas.microsoft.com/office/drawing/2014/main" id="{D9CD0FB4-8FCD-4F50-8D21-27FFDDD4B99A}"/>
            </a:ext>
          </a:extLst>
        </xdr:cNvPr>
        <xdr:cNvCxnSpPr/>
      </xdr:nvCxnSpPr>
      <xdr:spPr>
        <a:xfrm flipV="1">
          <a:off x="17988280" y="6129570"/>
          <a:ext cx="789940" cy="30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29907</xdr:rowOff>
    </xdr:from>
    <xdr:to>
      <xdr:col>102</xdr:col>
      <xdr:colOff>165100</xdr:colOff>
      <xdr:row>36</xdr:row>
      <xdr:rowOff>131507</xdr:rowOff>
    </xdr:to>
    <xdr:sp macro="" textlink="">
      <xdr:nvSpPr>
        <xdr:cNvPr id="501" name="楕円 500">
          <a:extLst>
            <a:ext uri="{FF2B5EF4-FFF2-40B4-BE49-F238E27FC236}">
              <a16:creationId xmlns:a16="http://schemas.microsoft.com/office/drawing/2014/main" id="{85A21F12-3C03-451E-A23D-96DAB8A4378B}"/>
            </a:ext>
          </a:extLst>
        </xdr:cNvPr>
        <xdr:cNvSpPr/>
      </xdr:nvSpPr>
      <xdr:spPr>
        <a:xfrm>
          <a:off x="17162780" y="606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80707</xdr:rowOff>
    </xdr:from>
    <xdr:to>
      <xdr:col>107</xdr:col>
      <xdr:colOff>50800</xdr:colOff>
      <xdr:row>36</xdr:row>
      <xdr:rowOff>124663</xdr:rowOff>
    </xdr:to>
    <xdr:cxnSp macro="">
      <xdr:nvCxnSpPr>
        <xdr:cNvPr id="502" name="直線コネクタ 501">
          <a:extLst>
            <a:ext uri="{FF2B5EF4-FFF2-40B4-BE49-F238E27FC236}">
              <a16:creationId xmlns:a16="http://schemas.microsoft.com/office/drawing/2014/main" id="{9A5B60FB-5E72-4033-8CD1-3C6DDFCBAC3D}"/>
            </a:ext>
          </a:extLst>
        </xdr:cNvPr>
        <xdr:cNvCxnSpPr/>
      </xdr:nvCxnSpPr>
      <xdr:spPr>
        <a:xfrm>
          <a:off x="17213580" y="6115747"/>
          <a:ext cx="774700" cy="4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58263</xdr:rowOff>
    </xdr:from>
    <xdr:to>
      <xdr:col>98</xdr:col>
      <xdr:colOff>38100</xdr:colOff>
      <xdr:row>36</xdr:row>
      <xdr:rowOff>159863</xdr:rowOff>
    </xdr:to>
    <xdr:sp macro="" textlink="">
      <xdr:nvSpPr>
        <xdr:cNvPr id="503" name="楕円 502">
          <a:extLst>
            <a:ext uri="{FF2B5EF4-FFF2-40B4-BE49-F238E27FC236}">
              <a16:creationId xmlns:a16="http://schemas.microsoft.com/office/drawing/2014/main" id="{9D0BA532-C1F7-4BA6-9FE9-7263A64BF27D}"/>
            </a:ext>
          </a:extLst>
        </xdr:cNvPr>
        <xdr:cNvSpPr/>
      </xdr:nvSpPr>
      <xdr:spPr>
        <a:xfrm>
          <a:off x="16388080" y="60933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80707</xdr:rowOff>
    </xdr:from>
    <xdr:to>
      <xdr:col>102</xdr:col>
      <xdr:colOff>114300</xdr:colOff>
      <xdr:row>36</xdr:row>
      <xdr:rowOff>109063</xdr:rowOff>
    </xdr:to>
    <xdr:cxnSp macro="">
      <xdr:nvCxnSpPr>
        <xdr:cNvPr id="504" name="直線コネクタ 503">
          <a:extLst>
            <a:ext uri="{FF2B5EF4-FFF2-40B4-BE49-F238E27FC236}">
              <a16:creationId xmlns:a16="http://schemas.microsoft.com/office/drawing/2014/main" id="{2E453767-4C8E-4D68-8B0A-CE8C5786F2DE}"/>
            </a:ext>
          </a:extLst>
        </xdr:cNvPr>
        <xdr:cNvCxnSpPr/>
      </xdr:nvCxnSpPr>
      <xdr:spPr>
        <a:xfrm flipV="1">
          <a:off x="16431260" y="6115747"/>
          <a:ext cx="782320" cy="2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124799</xdr:rowOff>
    </xdr:from>
    <xdr:ext cx="599010" cy="259045"/>
    <xdr:sp macro="" textlink="">
      <xdr:nvSpPr>
        <xdr:cNvPr id="505" name="n_1aveValue【一般廃棄物処理施設】&#10;一人当たり有形固定資産（償却資産）額">
          <a:extLst>
            <a:ext uri="{FF2B5EF4-FFF2-40B4-BE49-F238E27FC236}">
              <a16:creationId xmlns:a16="http://schemas.microsoft.com/office/drawing/2014/main" id="{30E3D650-3836-49DD-9CFC-26CB4414CBF0}"/>
            </a:ext>
          </a:extLst>
        </xdr:cNvPr>
        <xdr:cNvSpPr txBox="1"/>
      </xdr:nvSpPr>
      <xdr:spPr>
        <a:xfrm>
          <a:off x="18496495" y="683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128312</xdr:rowOff>
    </xdr:from>
    <xdr:ext cx="599010" cy="259045"/>
    <xdr:sp macro="" textlink="">
      <xdr:nvSpPr>
        <xdr:cNvPr id="506" name="n_2aveValue【一般廃棄物処理施設】&#10;一人当たり有形固定資産（償却資産）額">
          <a:extLst>
            <a:ext uri="{FF2B5EF4-FFF2-40B4-BE49-F238E27FC236}">
              <a16:creationId xmlns:a16="http://schemas.microsoft.com/office/drawing/2014/main" id="{25685B6A-BA9E-417D-BF44-5C8E373EF39A}"/>
            </a:ext>
          </a:extLst>
        </xdr:cNvPr>
        <xdr:cNvSpPr txBox="1"/>
      </xdr:nvSpPr>
      <xdr:spPr>
        <a:xfrm>
          <a:off x="17734495" y="6833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150837</xdr:rowOff>
    </xdr:from>
    <xdr:ext cx="534377" cy="259045"/>
    <xdr:sp macro="" textlink="">
      <xdr:nvSpPr>
        <xdr:cNvPr id="507" name="n_3aveValue【一般廃棄物処理施設】&#10;一人当たり有形固定資産（償却資産）額">
          <a:extLst>
            <a:ext uri="{FF2B5EF4-FFF2-40B4-BE49-F238E27FC236}">
              <a16:creationId xmlns:a16="http://schemas.microsoft.com/office/drawing/2014/main" id="{50685D5D-95C2-4801-8935-92D4AB5DDF18}"/>
            </a:ext>
          </a:extLst>
        </xdr:cNvPr>
        <xdr:cNvSpPr txBox="1"/>
      </xdr:nvSpPr>
      <xdr:spPr>
        <a:xfrm>
          <a:off x="16969251" y="685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13075</xdr:rowOff>
    </xdr:from>
    <xdr:ext cx="534377" cy="259045"/>
    <xdr:sp macro="" textlink="">
      <xdr:nvSpPr>
        <xdr:cNvPr id="508" name="n_4aveValue【一般廃棄物処理施設】&#10;一人当たり有形固定資産（償却資産）額">
          <a:extLst>
            <a:ext uri="{FF2B5EF4-FFF2-40B4-BE49-F238E27FC236}">
              <a16:creationId xmlns:a16="http://schemas.microsoft.com/office/drawing/2014/main" id="{159BDD92-F981-4B3B-BDC3-F7486F65F8E0}"/>
            </a:ext>
          </a:extLst>
        </xdr:cNvPr>
        <xdr:cNvSpPr txBox="1"/>
      </xdr:nvSpPr>
      <xdr:spPr>
        <a:xfrm>
          <a:off x="16194551" y="688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161857</xdr:rowOff>
    </xdr:from>
    <xdr:ext cx="599010" cy="259045"/>
    <xdr:sp macro="" textlink="">
      <xdr:nvSpPr>
        <xdr:cNvPr id="509" name="n_1mainValue【一般廃棄物処理施設】&#10;一人当たり有形固定資産（償却資産）額">
          <a:extLst>
            <a:ext uri="{FF2B5EF4-FFF2-40B4-BE49-F238E27FC236}">
              <a16:creationId xmlns:a16="http://schemas.microsoft.com/office/drawing/2014/main" id="{C66274B8-4C5C-49FF-88D4-4436A18CE869}"/>
            </a:ext>
          </a:extLst>
        </xdr:cNvPr>
        <xdr:cNvSpPr txBox="1"/>
      </xdr:nvSpPr>
      <xdr:spPr>
        <a:xfrm>
          <a:off x="18496495" y="5861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20540</xdr:rowOff>
    </xdr:from>
    <xdr:ext cx="599010" cy="259045"/>
    <xdr:sp macro="" textlink="">
      <xdr:nvSpPr>
        <xdr:cNvPr id="510" name="n_2mainValue【一般廃棄物処理施設】&#10;一人当たり有形固定資産（償却資産）額">
          <a:extLst>
            <a:ext uri="{FF2B5EF4-FFF2-40B4-BE49-F238E27FC236}">
              <a16:creationId xmlns:a16="http://schemas.microsoft.com/office/drawing/2014/main" id="{D480A964-D58C-44EB-8C40-D2D3F18F3BB5}"/>
            </a:ext>
          </a:extLst>
        </xdr:cNvPr>
        <xdr:cNvSpPr txBox="1"/>
      </xdr:nvSpPr>
      <xdr:spPr>
        <a:xfrm>
          <a:off x="17734495" y="588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148034</xdr:rowOff>
    </xdr:from>
    <xdr:ext cx="599010" cy="259045"/>
    <xdr:sp macro="" textlink="">
      <xdr:nvSpPr>
        <xdr:cNvPr id="511" name="n_3mainValue【一般廃棄物処理施設】&#10;一人当たり有形固定資産（償却資産）額">
          <a:extLst>
            <a:ext uri="{FF2B5EF4-FFF2-40B4-BE49-F238E27FC236}">
              <a16:creationId xmlns:a16="http://schemas.microsoft.com/office/drawing/2014/main" id="{F11C5316-E094-4734-97E2-C15C52F80312}"/>
            </a:ext>
          </a:extLst>
        </xdr:cNvPr>
        <xdr:cNvSpPr txBox="1"/>
      </xdr:nvSpPr>
      <xdr:spPr>
        <a:xfrm>
          <a:off x="16936935" y="5847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4940</xdr:rowOff>
    </xdr:from>
    <xdr:ext cx="599010" cy="259045"/>
    <xdr:sp macro="" textlink="">
      <xdr:nvSpPr>
        <xdr:cNvPr id="512" name="n_4mainValue【一般廃棄物処理施設】&#10;一人当たり有形固定資産（償却資産）額">
          <a:extLst>
            <a:ext uri="{FF2B5EF4-FFF2-40B4-BE49-F238E27FC236}">
              <a16:creationId xmlns:a16="http://schemas.microsoft.com/office/drawing/2014/main" id="{D4D9D1BC-AA3C-4F8B-82C1-D11BD0AD2BF7}"/>
            </a:ext>
          </a:extLst>
        </xdr:cNvPr>
        <xdr:cNvSpPr txBox="1"/>
      </xdr:nvSpPr>
      <xdr:spPr>
        <a:xfrm>
          <a:off x="16162235" y="5872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F439D9CE-ACDA-4768-BD00-3C3B79DB5B09}"/>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38E16597-DF95-4920-8FA5-E9966989E128}"/>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814A3DAE-5EB8-4E67-89B2-D04956C0DBF9}"/>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8BCF2BB7-DDFC-42C4-9213-674AA65020C6}"/>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10A40A30-F1A9-4137-BEAC-921812110A3D}"/>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747E6D98-EACD-4B60-91E7-0B88E0CF827F}"/>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9E6BBF0B-56C1-4229-BB2B-0B87072892F7}"/>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806E27C8-2A99-433A-B876-5D387768A64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FEFFA0B7-EC2B-4CF7-ACC9-9ADD8BBC9634}"/>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E06DAC5F-D2A3-4FB4-8309-C5059FD55E39}"/>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F558ED67-402D-4421-8C8B-8855B36D825A}"/>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4" name="直線コネクタ 523">
          <a:extLst>
            <a:ext uri="{FF2B5EF4-FFF2-40B4-BE49-F238E27FC236}">
              <a16:creationId xmlns:a16="http://schemas.microsoft.com/office/drawing/2014/main" id="{699738B0-D6A8-4304-9702-7938DD890841}"/>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5" name="テキスト ボックス 524">
          <a:extLst>
            <a:ext uri="{FF2B5EF4-FFF2-40B4-BE49-F238E27FC236}">
              <a16:creationId xmlns:a16="http://schemas.microsoft.com/office/drawing/2014/main" id="{6244978B-8B2A-46AE-9F6B-DA1EB2FA45BB}"/>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6" name="直線コネクタ 525">
          <a:extLst>
            <a:ext uri="{FF2B5EF4-FFF2-40B4-BE49-F238E27FC236}">
              <a16:creationId xmlns:a16="http://schemas.microsoft.com/office/drawing/2014/main" id="{80989E2B-3E9A-4124-A1F0-218580B10F8E}"/>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7" name="テキスト ボックス 526">
          <a:extLst>
            <a:ext uri="{FF2B5EF4-FFF2-40B4-BE49-F238E27FC236}">
              <a16:creationId xmlns:a16="http://schemas.microsoft.com/office/drawing/2014/main" id="{0FD22DDD-EB91-40EB-B9F3-5728B0DEBF2E}"/>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8" name="直線コネクタ 527">
          <a:extLst>
            <a:ext uri="{FF2B5EF4-FFF2-40B4-BE49-F238E27FC236}">
              <a16:creationId xmlns:a16="http://schemas.microsoft.com/office/drawing/2014/main" id="{B3B1B42D-7366-402F-822B-4E86AE721AE7}"/>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9" name="テキスト ボックス 528">
          <a:extLst>
            <a:ext uri="{FF2B5EF4-FFF2-40B4-BE49-F238E27FC236}">
              <a16:creationId xmlns:a16="http://schemas.microsoft.com/office/drawing/2014/main" id="{5F62CCE0-BEB5-4BC0-A750-5A49AD7A350E}"/>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0" name="直線コネクタ 529">
          <a:extLst>
            <a:ext uri="{FF2B5EF4-FFF2-40B4-BE49-F238E27FC236}">
              <a16:creationId xmlns:a16="http://schemas.microsoft.com/office/drawing/2014/main" id="{22B0FACB-80A9-4DD2-A8C9-467E51611454}"/>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1" name="テキスト ボックス 530">
          <a:extLst>
            <a:ext uri="{FF2B5EF4-FFF2-40B4-BE49-F238E27FC236}">
              <a16:creationId xmlns:a16="http://schemas.microsoft.com/office/drawing/2014/main" id="{C73FA9FD-9F4F-45D9-8C4B-E0ED7B6387B9}"/>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2" name="直線コネクタ 531">
          <a:extLst>
            <a:ext uri="{FF2B5EF4-FFF2-40B4-BE49-F238E27FC236}">
              <a16:creationId xmlns:a16="http://schemas.microsoft.com/office/drawing/2014/main" id="{2F9E82FE-7762-4FBA-A335-116455AB2FE3}"/>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3" name="テキスト ボックス 532">
          <a:extLst>
            <a:ext uri="{FF2B5EF4-FFF2-40B4-BE49-F238E27FC236}">
              <a16:creationId xmlns:a16="http://schemas.microsoft.com/office/drawing/2014/main" id="{49F95FF6-FF65-45E7-BB3E-0CE631F1DBE9}"/>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4" name="直線コネクタ 533">
          <a:extLst>
            <a:ext uri="{FF2B5EF4-FFF2-40B4-BE49-F238E27FC236}">
              <a16:creationId xmlns:a16="http://schemas.microsoft.com/office/drawing/2014/main" id="{7170EE95-E07B-4CCE-86E5-126AC026B752}"/>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5" name="テキスト ボックス 534">
          <a:extLst>
            <a:ext uri="{FF2B5EF4-FFF2-40B4-BE49-F238E27FC236}">
              <a16:creationId xmlns:a16="http://schemas.microsoft.com/office/drawing/2014/main" id="{624A564B-7B5B-4C7F-98B7-9E87292915E6}"/>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3ABDFBB5-EE7C-4007-9DC3-82CED5D977A7}"/>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7" name="【保健センター・保健所】&#10;有形固定資産減価償却率グラフ枠">
          <a:extLst>
            <a:ext uri="{FF2B5EF4-FFF2-40B4-BE49-F238E27FC236}">
              <a16:creationId xmlns:a16="http://schemas.microsoft.com/office/drawing/2014/main" id="{CD3D5783-8F69-424D-BDA9-7652BC016D3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538" name="直線コネクタ 537">
          <a:extLst>
            <a:ext uri="{FF2B5EF4-FFF2-40B4-BE49-F238E27FC236}">
              <a16:creationId xmlns:a16="http://schemas.microsoft.com/office/drawing/2014/main" id="{ACEC9E8A-62AA-4AA2-8E41-0AD7CD7C1172}"/>
            </a:ext>
          </a:extLst>
        </xdr:cNvPr>
        <xdr:cNvCxnSpPr/>
      </xdr:nvCxnSpPr>
      <xdr:spPr>
        <a:xfrm flipV="1">
          <a:off x="14375764" y="9261022"/>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539" name="【保健センター・保健所】&#10;有形固定資産減価償却率最小値テキスト">
          <a:extLst>
            <a:ext uri="{FF2B5EF4-FFF2-40B4-BE49-F238E27FC236}">
              <a16:creationId xmlns:a16="http://schemas.microsoft.com/office/drawing/2014/main" id="{30B0988A-87D6-46CD-A268-22D4B6BEBC74}"/>
            </a:ext>
          </a:extLst>
        </xdr:cNvPr>
        <xdr:cNvSpPr txBox="1"/>
      </xdr:nvSpPr>
      <xdr:spPr>
        <a:xfrm>
          <a:off x="14414500" y="10773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540" name="直線コネクタ 539">
          <a:extLst>
            <a:ext uri="{FF2B5EF4-FFF2-40B4-BE49-F238E27FC236}">
              <a16:creationId xmlns:a16="http://schemas.microsoft.com/office/drawing/2014/main" id="{3793E928-77FD-44A3-B159-1873583272A4}"/>
            </a:ext>
          </a:extLst>
        </xdr:cNvPr>
        <xdr:cNvCxnSpPr/>
      </xdr:nvCxnSpPr>
      <xdr:spPr>
        <a:xfrm>
          <a:off x="14287500" y="107697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541" name="【保健センター・保健所】&#10;有形固定資産減価償却率最大値テキスト">
          <a:extLst>
            <a:ext uri="{FF2B5EF4-FFF2-40B4-BE49-F238E27FC236}">
              <a16:creationId xmlns:a16="http://schemas.microsoft.com/office/drawing/2014/main" id="{4174E42E-93C8-4EA6-8AF4-8AEE8E4C5751}"/>
            </a:ext>
          </a:extLst>
        </xdr:cNvPr>
        <xdr:cNvSpPr txBox="1"/>
      </xdr:nvSpPr>
      <xdr:spPr>
        <a:xfrm>
          <a:off x="14414500" y="9043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42" name="直線コネクタ 541">
          <a:extLst>
            <a:ext uri="{FF2B5EF4-FFF2-40B4-BE49-F238E27FC236}">
              <a16:creationId xmlns:a16="http://schemas.microsoft.com/office/drawing/2014/main" id="{FCA2E4DC-9847-4A21-9A65-25738F6D9B87}"/>
            </a:ext>
          </a:extLst>
        </xdr:cNvPr>
        <xdr:cNvCxnSpPr/>
      </xdr:nvCxnSpPr>
      <xdr:spPr>
        <a:xfrm>
          <a:off x="1428750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40657</xdr:rowOff>
    </xdr:from>
    <xdr:ext cx="405111" cy="259045"/>
    <xdr:sp macro="" textlink="">
      <xdr:nvSpPr>
        <xdr:cNvPr id="543" name="【保健センター・保健所】&#10;有形固定資産減価償却率平均値テキスト">
          <a:extLst>
            <a:ext uri="{FF2B5EF4-FFF2-40B4-BE49-F238E27FC236}">
              <a16:creationId xmlns:a16="http://schemas.microsoft.com/office/drawing/2014/main" id="{464DEADB-A05A-4C08-887E-354EEE7224E9}"/>
            </a:ext>
          </a:extLst>
        </xdr:cNvPr>
        <xdr:cNvSpPr txBox="1"/>
      </xdr:nvSpPr>
      <xdr:spPr>
        <a:xfrm>
          <a:off x="14414500" y="9931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544" name="フローチャート: 判断 543">
          <a:extLst>
            <a:ext uri="{FF2B5EF4-FFF2-40B4-BE49-F238E27FC236}">
              <a16:creationId xmlns:a16="http://schemas.microsoft.com/office/drawing/2014/main" id="{13417FD1-11C6-461F-A570-1BC366A65735}"/>
            </a:ext>
          </a:extLst>
        </xdr:cNvPr>
        <xdr:cNvSpPr/>
      </xdr:nvSpPr>
      <xdr:spPr>
        <a:xfrm>
          <a:off x="14325600" y="1007618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545" name="フローチャート: 判断 544">
          <a:extLst>
            <a:ext uri="{FF2B5EF4-FFF2-40B4-BE49-F238E27FC236}">
              <a16:creationId xmlns:a16="http://schemas.microsoft.com/office/drawing/2014/main" id="{C67A968F-AAC6-4488-8054-43A9C13A6114}"/>
            </a:ext>
          </a:extLst>
        </xdr:cNvPr>
        <xdr:cNvSpPr/>
      </xdr:nvSpPr>
      <xdr:spPr>
        <a:xfrm>
          <a:off x="1357884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546" name="フローチャート: 判断 545">
          <a:extLst>
            <a:ext uri="{FF2B5EF4-FFF2-40B4-BE49-F238E27FC236}">
              <a16:creationId xmlns:a16="http://schemas.microsoft.com/office/drawing/2014/main" id="{D49C74EF-DF8D-4B0E-9BB4-D6EC8253C1BD}"/>
            </a:ext>
          </a:extLst>
        </xdr:cNvPr>
        <xdr:cNvSpPr/>
      </xdr:nvSpPr>
      <xdr:spPr>
        <a:xfrm>
          <a:off x="12804140" y="10035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547" name="フローチャート: 判断 546">
          <a:extLst>
            <a:ext uri="{FF2B5EF4-FFF2-40B4-BE49-F238E27FC236}">
              <a16:creationId xmlns:a16="http://schemas.microsoft.com/office/drawing/2014/main" id="{B6F7F4DF-8E85-413E-9F44-828F0CE00491}"/>
            </a:ext>
          </a:extLst>
        </xdr:cNvPr>
        <xdr:cNvSpPr/>
      </xdr:nvSpPr>
      <xdr:spPr>
        <a:xfrm>
          <a:off x="12029440" y="99967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548" name="フローチャート: 判断 547">
          <a:extLst>
            <a:ext uri="{FF2B5EF4-FFF2-40B4-BE49-F238E27FC236}">
              <a16:creationId xmlns:a16="http://schemas.microsoft.com/office/drawing/2014/main" id="{012269CA-C400-483D-B22B-7F6217768FD4}"/>
            </a:ext>
          </a:extLst>
        </xdr:cNvPr>
        <xdr:cNvSpPr/>
      </xdr:nvSpPr>
      <xdr:spPr>
        <a:xfrm>
          <a:off x="11231880" y="99836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F48CE7F8-B6F5-42A8-A4F5-9F8FA9993B6F}"/>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41FCF2A6-9D85-41A8-8C96-80AE67CD606A}"/>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3EE0FE74-6064-4678-A3B1-07AAD1D4385B}"/>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60D3B439-CCA0-44B6-AFE1-810441057654}"/>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50B33E8A-CB9F-4F9A-86E9-0CB6E5C665E9}"/>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47172</xdr:rowOff>
    </xdr:from>
    <xdr:to>
      <xdr:col>85</xdr:col>
      <xdr:colOff>177800</xdr:colOff>
      <xdr:row>61</xdr:row>
      <xdr:rowOff>148772</xdr:rowOff>
    </xdr:to>
    <xdr:sp macro="" textlink="">
      <xdr:nvSpPr>
        <xdr:cNvPr id="554" name="楕円 553">
          <a:extLst>
            <a:ext uri="{FF2B5EF4-FFF2-40B4-BE49-F238E27FC236}">
              <a16:creationId xmlns:a16="http://schemas.microsoft.com/office/drawing/2014/main" id="{A9732E4A-5410-4A79-AF2B-411424C7CE0D}"/>
            </a:ext>
          </a:extLst>
        </xdr:cNvPr>
        <xdr:cNvSpPr/>
      </xdr:nvSpPr>
      <xdr:spPr>
        <a:xfrm>
          <a:off x="14325600" y="1027321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25599</xdr:rowOff>
    </xdr:from>
    <xdr:ext cx="405111" cy="259045"/>
    <xdr:sp macro="" textlink="">
      <xdr:nvSpPr>
        <xdr:cNvPr id="555" name="【保健センター・保健所】&#10;有形固定資産減価償却率該当値テキスト">
          <a:extLst>
            <a:ext uri="{FF2B5EF4-FFF2-40B4-BE49-F238E27FC236}">
              <a16:creationId xmlns:a16="http://schemas.microsoft.com/office/drawing/2014/main" id="{427DE5DE-4A74-463E-9871-52E4B59B3003}"/>
            </a:ext>
          </a:extLst>
        </xdr:cNvPr>
        <xdr:cNvSpPr txBox="1"/>
      </xdr:nvSpPr>
      <xdr:spPr>
        <a:xfrm>
          <a:off x="14414500" y="10251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16147</xdr:rowOff>
    </xdr:from>
    <xdr:to>
      <xdr:col>81</xdr:col>
      <xdr:colOff>101600</xdr:colOff>
      <xdr:row>61</xdr:row>
      <xdr:rowOff>117747</xdr:rowOff>
    </xdr:to>
    <xdr:sp macro="" textlink="">
      <xdr:nvSpPr>
        <xdr:cNvPr id="556" name="楕円 555">
          <a:extLst>
            <a:ext uri="{FF2B5EF4-FFF2-40B4-BE49-F238E27FC236}">
              <a16:creationId xmlns:a16="http://schemas.microsoft.com/office/drawing/2014/main" id="{44F912B3-8FF6-45B5-A183-297404A7E933}"/>
            </a:ext>
          </a:extLst>
        </xdr:cNvPr>
        <xdr:cNvSpPr/>
      </xdr:nvSpPr>
      <xdr:spPr>
        <a:xfrm>
          <a:off x="13578840" y="1024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66947</xdr:rowOff>
    </xdr:from>
    <xdr:to>
      <xdr:col>85</xdr:col>
      <xdr:colOff>127000</xdr:colOff>
      <xdr:row>61</xdr:row>
      <xdr:rowOff>97972</xdr:rowOff>
    </xdr:to>
    <xdr:cxnSp macro="">
      <xdr:nvCxnSpPr>
        <xdr:cNvPr id="557" name="直線コネクタ 556">
          <a:extLst>
            <a:ext uri="{FF2B5EF4-FFF2-40B4-BE49-F238E27FC236}">
              <a16:creationId xmlns:a16="http://schemas.microsoft.com/office/drawing/2014/main" id="{6547F651-9B66-4A3A-B512-C6DED7F41C55}"/>
            </a:ext>
          </a:extLst>
        </xdr:cNvPr>
        <xdr:cNvCxnSpPr/>
      </xdr:nvCxnSpPr>
      <xdr:spPr>
        <a:xfrm>
          <a:off x="13629640" y="10292987"/>
          <a:ext cx="74676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153307</xdr:rowOff>
    </xdr:from>
    <xdr:to>
      <xdr:col>76</xdr:col>
      <xdr:colOff>165100</xdr:colOff>
      <xdr:row>61</xdr:row>
      <xdr:rowOff>83457</xdr:rowOff>
    </xdr:to>
    <xdr:sp macro="" textlink="">
      <xdr:nvSpPr>
        <xdr:cNvPr id="558" name="楕円 557">
          <a:extLst>
            <a:ext uri="{FF2B5EF4-FFF2-40B4-BE49-F238E27FC236}">
              <a16:creationId xmlns:a16="http://schemas.microsoft.com/office/drawing/2014/main" id="{B67C8629-2D28-4B4E-B676-D8503191B005}"/>
            </a:ext>
          </a:extLst>
        </xdr:cNvPr>
        <xdr:cNvSpPr/>
      </xdr:nvSpPr>
      <xdr:spPr>
        <a:xfrm>
          <a:off x="12804140" y="102117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32657</xdr:rowOff>
    </xdr:from>
    <xdr:to>
      <xdr:col>81</xdr:col>
      <xdr:colOff>50800</xdr:colOff>
      <xdr:row>61</xdr:row>
      <xdr:rowOff>66947</xdr:rowOff>
    </xdr:to>
    <xdr:cxnSp macro="">
      <xdr:nvCxnSpPr>
        <xdr:cNvPr id="559" name="直線コネクタ 558">
          <a:extLst>
            <a:ext uri="{FF2B5EF4-FFF2-40B4-BE49-F238E27FC236}">
              <a16:creationId xmlns:a16="http://schemas.microsoft.com/office/drawing/2014/main" id="{489D9C77-C719-4EDB-A26A-ED17D184BA51}"/>
            </a:ext>
          </a:extLst>
        </xdr:cNvPr>
        <xdr:cNvCxnSpPr/>
      </xdr:nvCxnSpPr>
      <xdr:spPr>
        <a:xfrm>
          <a:off x="12854940" y="10258697"/>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119017</xdr:rowOff>
    </xdr:from>
    <xdr:to>
      <xdr:col>72</xdr:col>
      <xdr:colOff>38100</xdr:colOff>
      <xdr:row>61</xdr:row>
      <xdr:rowOff>49167</xdr:rowOff>
    </xdr:to>
    <xdr:sp macro="" textlink="">
      <xdr:nvSpPr>
        <xdr:cNvPr id="560" name="楕円 559">
          <a:extLst>
            <a:ext uri="{FF2B5EF4-FFF2-40B4-BE49-F238E27FC236}">
              <a16:creationId xmlns:a16="http://schemas.microsoft.com/office/drawing/2014/main" id="{8B8A48F7-85F8-42E5-AD4F-0EDF4905F6B1}"/>
            </a:ext>
          </a:extLst>
        </xdr:cNvPr>
        <xdr:cNvSpPr/>
      </xdr:nvSpPr>
      <xdr:spPr>
        <a:xfrm>
          <a:off x="12029440" y="101774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169817</xdr:rowOff>
    </xdr:from>
    <xdr:to>
      <xdr:col>76</xdr:col>
      <xdr:colOff>114300</xdr:colOff>
      <xdr:row>61</xdr:row>
      <xdr:rowOff>32657</xdr:rowOff>
    </xdr:to>
    <xdr:cxnSp macro="">
      <xdr:nvCxnSpPr>
        <xdr:cNvPr id="561" name="直線コネクタ 560">
          <a:extLst>
            <a:ext uri="{FF2B5EF4-FFF2-40B4-BE49-F238E27FC236}">
              <a16:creationId xmlns:a16="http://schemas.microsoft.com/office/drawing/2014/main" id="{D11E4D39-DA72-4503-A7FD-3319F753D5F7}"/>
            </a:ext>
          </a:extLst>
        </xdr:cNvPr>
        <xdr:cNvCxnSpPr/>
      </xdr:nvCxnSpPr>
      <xdr:spPr>
        <a:xfrm>
          <a:off x="12072620" y="10228217"/>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79828</xdr:rowOff>
    </xdr:from>
    <xdr:to>
      <xdr:col>67</xdr:col>
      <xdr:colOff>101600</xdr:colOff>
      <xdr:row>61</xdr:row>
      <xdr:rowOff>9978</xdr:rowOff>
    </xdr:to>
    <xdr:sp macro="" textlink="">
      <xdr:nvSpPr>
        <xdr:cNvPr id="562" name="楕円 561">
          <a:extLst>
            <a:ext uri="{FF2B5EF4-FFF2-40B4-BE49-F238E27FC236}">
              <a16:creationId xmlns:a16="http://schemas.microsoft.com/office/drawing/2014/main" id="{D3987DC4-F2A7-4515-9786-F4BD068C3244}"/>
            </a:ext>
          </a:extLst>
        </xdr:cNvPr>
        <xdr:cNvSpPr/>
      </xdr:nvSpPr>
      <xdr:spPr>
        <a:xfrm>
          <a:off x="11231880" y="101382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130628</xdr:rowOff>
    </xdr:from>
    <xdr:to>
      <xdr:col>71</xdr:col>
      <xdr:colOff>177800</xdr:colOff>
      <xdr:row>60</xdr:row>
      <xdr:rowOff>169817</xdr:rowOff>
    </xdr:to>
    <xdr:cxnSp macro="">
      <xdr:nvCxnSpPr>
        <xdr:cNvPr id="563" name="直線コネクタ 562">
          <a:extLst>
            <a:ext uri="{FF2B5EF4-FFF2-40B4-BE49-F238E27FC236}">
              <a16:creationId xmlns:a16="http://schemas.microsoft.com/office/drawing/2014/main" id="{55B629EF-BB70-4719-9CA6-5E15139BFD1C}"/>
            </a:ext>
          </a:extLst>
        </xdr:cNvPr>
        <xdr:cNvCxnSpPr/>
      </xdr:nvCxnSpPr>
      <xdr:spPr>
        <a:xfrm>
          <a:off x="11282680" y="10189028"/>
          <a:ext cx="78994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564" name="n_1aveValue【保健センター・保健所】&#10;有形固定資産減価償却率">
          <a:extLst>
            <a:ext uri="{FF2B5EF4-FFF2-40B4-BE49-F238E27FC236}">
              <a16:creationId xmlns:a16="http://schemas.microsoft.com/office/drawing/2014/main" id="{977C07F8-8E19-4380-A139-EB280ACA65F1}"/>
            </a:ext>
          </a:extLst>
        </xdr:cNvPr>
        <xdr:cNvSpPr txBox="1"/>
      </xdr:nvSpPr>
      <xdr:spPr>
        <a:xfrm>
          <a:off x="134372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91820</xdr:rowOff>
    </xdr:from>
    <xdr:ext cx="405111" cy="259045"/>
    <xdr:sp macro="" textlink="">
      <xdr:nvSpPr>
        <xdr:cNvPr id="565" name="n_2aveValue【保健センター・保健所】&#10;有形固定資産減価償却率">
          <a:extLst>
            <a:ext uri="{FF2B5EF4-FFF2-40B4-BE49-F238E27FC236}">
              <a16:creationId xmlns:a16="http://schemas.microsoft.com/office/drawing/2014/main" id="{C18F8F5E-1AAD-4A1F-88DA-C2574E07B7CE}"/>
            </a:ext>
          </a:extLst>
        </xdr:cNvPr>
        <xdr:cNvSpPr txBox="1"/>
      </xdr:nvSpPr>
      <xdr:spPr>
        <a:xfrm>
          <a:off x="12675244" y="981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52631</xdr:rowOff>
    </xdr:from>
    <xdr:ext cx="405111" cy="259045"/>
    <xdr:sp macro="" textlink="">
      <xdr:nvSpPr>
        <xdr:cNvPr id="566" name="n_3aveValue【保健センター・保健所】&#10;有形固定資産減価償却率">
          <a:extLst>
            <a:ext uri="{FF2B5EF4-FFF2-40B4-BE49-F238E27FC236}">
              <a16:creationId xmlns:a16="http://schemas.microsoft.com/office/drawing/2014/main" id="{84551414-FF5B-4D0C-BC1C-284908208B2D}"/>
            </a:ext>
          </a:extLst>
        </xdr:cNvPr>
        <xdr:cNvSpPr txBox="1"/>
      </xdr:nvSpPr>
      <xdr:spPr>
        <a:xfrm>
          <a:off x="11900544" y="977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39568</xdr:rowOff>
    </xdr:from>
    <xdr:ext cx="405111" cy="259045"/>
    <xdr:sp macro="" textlink="">
      <xdr:nvSpPr>
        <xdr:cNvPr id="567" name="n_4aveValue【保健センター・保健所】&#10;有形固定資産減価償却率">
          <a:extLst>
            <a:ext uri="{FF2B5EF4-FFF2-40B4-BE49-F238E27FC236}">
              <a16:creationId xmlns:a16="http://schemas.microsoft.com/office/drawing/2014/main" id="{39786165-4BEB-447D-A9EA-5659A1C66CCF}"/>
            </a:ext>
          </a:extLst>
        </xdr:cNvPr>
        <xdr:cNvSpPr txBox="1"/>
      </xdr:nvSpPr>
      <xdr:spPr>
        <a:xfrm>
          <a:off x="11102984" y="9762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108874</xdr:rowOff>
    </xdr:from>
    <xdr:ext cx="405111" cy="259045"/>
    <xdr:sp macro="" textlink="">
      <xdr:nvSpPr>
        <xdr:cNvPr id="568" name="n_1mainValue【保健センター・保健所】&#10;有形固定資産減価償却率">
          <a:extLst>
            <a:ext uri="{FF2B5EF4-FFF2-40B4-BE49-F238E27FC236}">
              <a16:creationId xmlns:a16="http://schemas.microsoft.com/office/drawing/2014/main" id="{7AADD48E-B341-4E20-8601-B07668A56CCB}"/>
            </a:ext>
          </a:extLst>
        </xdr:cNvPr>
        <xdr:cNvSpPr txBox="1"/>
      </xdr:nvSpPr>
      <xdr:spPr>
        <a:xfrm>
          <a:off x="13437244" y="10334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74584</xdr:rowOff>
    </xdr:from>
    <xdr:ext cx="405111" cy="259045"/>
    <xdr:sp macro="" textlink="">
      <xdr:nvSpPr>
        <xdr:cNvPr id="569" name="n_2mainValue【保健センター・保健所】&#10;有形固定資産減価償却率">
          <a:extLst>
            <a:ext uri="{FF2B5EF4-FFF2-40B4-BE49-F238E27FC236}">
              <a16:creationId xmlns:a16="http://schemas.microsoft.com/office/drawing/2014/main" id="{85793F41-0132-4576-A930-F61B6330635D}"/>
            </a:ext>
          </a:extLst>
        </xdr:cNvPr>
        <xdr:cNvSpPr txBox="1"/>
      </xdr:nvSpPr>
      <xdr:spPr>
        <a:xfrm>
          <a:off x="12675244" y="10300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40294</xdr:rowOff>
    </xdr:from>
    <xdr:ext cx="405111" cy="259045"/>
    <xdr:sp macro="" textlink="">
      <xdr:nvSpPr>
        <xdr:cNvPr id="570" name="n_3mainValue【保健センター・保健所】&#10;有形固定資産減価償却率">
          <a:extLst>
            <a:ext uri="{FF2B5EF4-FFF2-40B4-BE49-F238E27FC236}">
              <a16:creationId xmlns:a16="http://schemas.microsoft.com/office/drawing/2014/main" id="{12AB250A-160C-4BBD-9360-01D5FA4BA96F}"/>
            </a:ext>
          </a:extLst>
        </xdr:cNvPr>
        <xdr:cNvSpPr txBox="1"/>
      </xdr:nvSpPr>
      <xdr:spPr>
        <a:xfrm>
          <a:off x="11900544" y="10266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1105</xdr:rowOff>
    </xdr:from>
    <xdr:ext cx="405111" cy="259045"/>
    <xdr:sp macro="" textlink="">
      <xdr:nvSpPr>
        <xdr:cNvPr id="571" name="n_4mainValue【保健センター・保健所】&#10;有形固定資産減価償却率">
          <a:extLst>
            <a:ext uri="{FF2B5EF4-FFF2-40B4-BE49-F238E27FC236}">
              <a16:creationId xmlns:a16="http://schemas.microsoft.com/office/drawing/2014/main" id="{868D7BD0-18E9-4230-ABBA-C99533129617}"/>
            </a:ext>
          </a:extLst>
        </xdr:cNvPr>
        <xdr:cNvSpPr txBox="1"/>
      </xdr:nvSpPr>
      <xdr:spPr>
        <a:xfrm>
          <a:off x="11102984" y="10227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a:extLst>
            <a:ext uri="{FF2B5EF4-FFF2-40B4-BE49-F238E27FC236}">
              <a16:creationId xmlns:a16="http://schemas.microsoft.com/office/drawing/2014/main" id="{416895BE-8744-44B9-9CEE-2AFD61923AFE}"/>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a:extLst>
            <a:ext uri="{FF2B5EF4-FFF2-40B4-BE49-F238E27FC236}">
              <a16:creationId xmlns:a16="http://schemas.microsoft.com/office/drawing/2014/main" id="{ACCE625F-FAD6-432A-9ECE-B873CF332091}"/>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a:extLst>
            <a:ext uri="{FF2B5EF4-FFF2-40B4-BE49-F238E27FC236}">
              <a16:creationId xmlns:a16="http://schemas.microsoft.com/office/drawing/2014/main" id="{6F268B54-7A90-4DF1-8CF4-B5CAA9848FC7}"/>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a:extLst>
            <a:ext uri="{FF2B5EF4-FFF2-40B4-BE49-F238E27FC236}">
              <a16:creationId xmlns:a16="http://schemas.microsoft.com/office/drawing/2014/main" id="{DC116640-ECFB-44E3-8645-07AD3491F654}"/>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a:extLst>
            <a:ext uri="{FF2B5EF4-FFF2-40B4-BE49-F238E27FC236}">
              <a16:creationId xmlns:a16="http://schemas.microsoft.com/office/drawing/2014/main" id="{C9BAFD57-D7EC-4E68-A2E2-D9C880C55C7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a:extLst>
            <a:ext uri="{FF2B5EF4-FFF2-40B4-BE49-F238E27FC236}">
              <a16:creationId xmlns:a16="http://schemas.microsoft.com/office/drawing/2014/main" id="{4EEA93F9-B3F4-4713-A224-5CDB30769FBF}"/>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a:extLst>
            <a:ext uri="{FF2B5EF4-FFF2-40B4-BE49-F238E27FC236}">
              <a16:creationId xmlns:a16="http://schemas.microsoft.com/office/drawing/2014/main" id="{AE61C879-3096-4A2A-8F31-1EE5F2B95DEE}"/>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a:extLst>
            <a:ext uri="{FF2B5EF4-FFF2-40B4-BE49-F238E27FC236}">
              <a16:creationId xmlns:a16="http://schemas.microsoft.com/office/drawing/2014/main" id="{AB05186F-9CB3-4D37-AF4A-26CFB1FFBC19}"/>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a:extLst>
            <a:ext uri="{FF2B5EF4-FFF2-40B4-BE49-F238E27FC236}">
              <a16:creationId xmlns:a16="http://schemas.microsoft.com/office/drawing/2014/main" id="{910D43F4-BF6E-421A-B301-BEE03D91795D}"/>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a:extLst>
            <a:ext uri="{FF2B5EF4-FFF2-40B4-BE49-F238E27FC236}">
              <a16:creationId xmlns:a16="http://schemas.microsoft.com/office/drawing/2014/main" id="{81F9A90D-18B5-463A-895C-683D211F0768}"/>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2" name="直線コネクタ 581">
          <a:extLst>
            <a:ext uri="{FF2B5EF4-FFF2-40B4-BE49-F238E27FC236}">
              <a16:creationId xmlns:a16="http://schemas.microsoft.com/office/drawing/2014/main" id="{296391C8-50D3-4DAD-B181-124EABE53635}"/>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3" name="テキスト ボックス 582">
          <a:extLst>
            <a:ext uri="{FF2B5EF4-FFF2-40B4-BE49-F238E27FC236}">
              <a16:creationId xmlns:a16="http://schemas.microsoft.com/office/drawing/2014/main" id="{1C9B3579-5F50-4892-B8CF-FFC5AA46663E}"/>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4" name="直線コネクタ 583">
          <a:extLst>
            <a:ext uri="{FF2B5EF4-FFF2-40B4-BE49-F238E27FC236}">
              <a16:creationId xmlns:a16="http://schemas.microsoft.com/office/drawing/2014/main" id="{C31A332D-B706-4A7A-A268-418578CC9DC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5" name="テキスト ボックス 584">
          <a:extLst>
            <a:ext uri="{FF2B5EF4-FFF2-40B4-BE49-F238E27FC236}">
              <a16:creationId xmlns:a16="http://schemas.microsoft.com/office/drawing/2014/main" id="{4B9C8FC6-3205-4F39-9CD9-18288CFB8104}"/>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6" name="直線コネクタ 585">
          <a:extLst>
            <a:ext uri="{FF2B5EF4-FFF2-40B4-BE49-F238E27FC236}">
              <a16:creationId xmlns:a16="http://schemas.microsoft.com/office/drawing/2014/main" id="{68BF85EE-35AD-4EA9-9A6E-CDE6B2C7693C}"/>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7" name="テキスト ボックス 586">
          <a:extLst>
            <a:ext uri="{FF2B5EF4-FFF2-40B4-BE49-F238E27FC236}">
              <a16:creationId xmlns:a16="http://schemas.microsoft.com/office/drawing/2014/main" id="{B08F5CBB-F763-4285-B5C0-9B922C75D06C}"/>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8" name="直線コネクタ 587">
          <a:extLst>
            <a:ext uri="{FF2B5EF4-FFF2-40B4-BE49-F238E27FC236}">
              <a16:creationId xmlns:a16="http://schemas.microsoft.com/office/drawing/2014/main" id="{6DB0B254-9783-4312-970E-1CF559410787}"/>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9" name="テキスト ボックス 588">
          <a:extLst>
            <a:ext uri="{FF2B5EF4-FFF2-40B4-BE49-F238E27FC236}">
              <a16:creationId xmlns:a16="http://schemas.microsoft.com/office/drawing/2014/main" id="{F6B0AB07-C80B-4341-BF8D-1DAC21287C34}"/>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0" name="直線コネクタ 589">
          <a:extLst>
            <a:ext uri="{FF2B5EF4-FFF2-40B4-BE49-F238E27FC236}">
              <a16:creationId xmlns:a16="http://schemas.microsoft.com/office/drawing/2014/main" id="{1C66DCE8-0554-430C-A8E4-3B1B47A99E5A}"/>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1" name="テキスト ボックス 590">
          <a:extLst>
            <a:ext uri="{FF2B5EF4-FFF2-40B4-BE49-F238E27FC236}">
              <a16:creationId xmlns:a16="http://schemas.microsoft.com/office/drawing/2014/main" id="{BED2B24E-A194-4E0E-BF78-255F00BD1D9D}"/>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D5DDA600-844A-497D-AF1A-9F8B2070354A}"/>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id="{7D143455-ADAA-4BB6-BFDF-28C08F6CA31E}"/>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保健センター・保健所】&#10;一人当たり面積グラフ枠">
          <a:extLst>
            <a:ext uri="{FF2B5EF4-FFF2-40B4-BE49-F238E27FC236}">
              <a16:creationId xmlns:a16="http://schemas.microsoft.com/office/drawing/2014/main" id="{755235FB-8A5C-450D-BDFD-E96C9E8610E4}"/>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595" name="直線コネクタ 594">
          <a:extLst>
            <a:ext uri="{FF2B5EF4-FFF2-40B4-BE49-F238E27FC236}">
              <a16:creationId xmlns:a16="http://schemas.microsoft.com/office/drawing/2014/main" id="{8D1D342D-6FD3-4637-A02A-98A6B0C1F99B}"/>
            </a:ext>
          </a:extLst>
        </xdr:cNvPr>
        <xdr:cNvCxnSpPr/>
      </xdr:nvCxnSpPr>
      <xdr:spPr>
        <a:xfrm flipV="1">
          <a:off x="19509104" y="92202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96" name="【保健センター・保健所】&#10;一人当たり面積最小値テキスト">
          <a:extLst>
            <a:ext uri="{FF2B5EF4-FFF2-40B4-BE49-F238E27FC236}">
              <a16:creationId xmlns:a16="http://schemas.microsoft.com/office/drawing/2014/main" id="{A1767DCF-EA69-45BA-B98B-61CD69148508}"/>
            </a:ext>
          </a:extLst>
        </xdr:cNvPr>
        <xdr:cNvSpPr txBox="1"/>
      </xdr:nvSpPr>
      <xdr:spPr>
        <a:xfrm>
          <a:off x="19547840"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7" name="直線コネクタ 596">
          <a:extLst>
            <a:ext uri="{FF2B5EF4-FFF2-40B4-BE49-F238E27FC236}">
              <a16:creationId xmlns:a16="http://schemas.microsoft.com/office/drawing/2014/main" id="{EF2D2A7D-60FA-4C3F-AA68-D7E8C88F4C4E}"/>
            </a:ext>
          </a:extLst>
        </xdr:cNvPr>
        <xdr:cNvCxnSpPr/>
      </xdr:nvCxnSpPr>
      <xdr:spPr>
        <a:xfrm>
          <a:off x="1944370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598" name="【保健センター・保健所】&#10;一人当たり面積最大値テキスト">
          <a:extLst>
            <a:ext uri="{FF2B5EF4-FFF2-40B4-BE49-F238E27FC236}">
              <a16:creationId xmlns:a16="http://schemas.microsoft.com/office/drawing/2014/main" id="{BC4E9898-4972-4DAD-9F67-8AA31774D164}"/>
            </a:ext>
          </a:extLst>
        </xdr:cNvPr>
        <xdr:cNvSpPr txBox="1"/>
      </xdr:nvSpPr>
      <xdr:spPr>
        <a:xfrm>
          <a:off x="19547840" y="899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599" name="直線コネクタ 598">
          <a:extLst>
            <a:ext uri="{FF2B5EF4-FFF2-40B4-BE49-F238E27FC236}">
              <a16:creationId xmlns:a16="http://schemas.microsoft.com/office/drawing/2014/main" id="{E8BDD5BE-8B67-4F3E-A11D-6FD5B3587016}"/>
            </a:ext>
          </a:extLst>
        </xdr:cNvPr>
        <xdr:cNvCxnSpPr/>
      </xdr:nvCxnSpPr>
      <xdr:spPr>
        <a:xfrm>
          <a:off x="19443700" y="922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118127</xdr:rowOff>
    </xdr:from>
    <xdr:ext cx="469744" cy="259045"/>
    <xdr:sp macro="" textlink="">
      <xdr:nvSpPr>
        <xdr:cNvPr id="600" name="【保健センター・保健所】&#10;一人当たり面積平均値テキスト">
          <a:extLst>
            <a:ext uri="{FF2B5EF4-FFF2-40B4-BE49-F238E27FC236}">
              <a16:creationId xmlns:a16="http://schemas.microsoft.com/office/drawing/2014/main" id="{0C182E9F-65C0-488F-904F-BC3AA811E30B}"/>
            </a:ext>
          </a:extLst>
        </xdr:cNvPr>
        <xdr:cNvSpPr txBox="1"/>
      </xdr:nvSpPr>
      <xdr:spPr>
        <a:xfrm>
          <a:off x="19547840" y="1051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601" name="フローチャート: 判断 600">
          <a:extLst>
            <a:ext uri="{FF2B5EF4-FFF2-40B4-BE49-F238E27FC236}">
              <a16:creationId xmlns:a16="http://schemas.microsoft.com/office/drawing/2014/main" id="{3173A54E-E065-4A35-BC84-B9404D67F6E3}"/>
            </a:ext>
          </a:extLst>
        </xdr:cNvPr>
        <xdr:cNvSpPr/>
      </xdr:nvSpPr>
      <xdr:spPr>
        <a:xfrm>
          <a:off x="19458940" y="10533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602" name="フローチャート: 判断 601">
          <a:extLst>
            <a:ext uri="{FF2B5EF4-FFF2-40B4-BE49-F238E27FC236}">
              <a16:creationId xmlns:a16="http://schemas.microsoft.com/office/drawing/2014/main" id="{576857AC-DA3C-4AE1-A380-4284BEAC3396}"/>
            </a:ext>
          </a:extLst>
        </xdr:cNvPr>
        <xdr:cNvSpPr/>
      </xdr:nvSpPr>
      <xdr:spPr>
        <a:xfrm>
          <a:off x="18735040" y="105295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603" name="フローチャート: 判断 602">
          <a:extLst>
            <a:ext uri="{FF2B5EF4-FFF2-40B4-BE49-F238E27FC236}">
              <a16:creationId xmlns:a16="http://schemas.microsoft.com/office/drawing/2014/main" id="{1A426F98-4E17-47C6-BCAF-A134869B8D9D}"/>
            </a:ext>
          </a:extLst>
        </xdr:cNvPr>
        <xdr:cNvSpPr/>
      </xdr:nvSpPr>
      <xdr:spPr>
        <a:xfrm>
          <a:off x="17937480" y="10533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604" name="フローチャート: 判断 603">
          <a:extLst>
            <a:ext uri="{FF2B5EF4-FFF2-40B4-BE49-F238E27FC236}">
              <a16:creationId xmlns:a16="http://schemas.microsoft.com/office/drawing/2014/main" id="{CE52AA3F-D0EF-49E6-BE97-558A2F8E23B4}"/>
            </a:ext>
          </a:extLst>
        </xdr:cNvPr>
        <xdr:cNvSpPr/>
      </xdr:nvSpPr>
      <xdr:spPr>
        <a:xfrm>
          <a:off x="17162780" y="10544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605" name="フローチャート: 判断 604">
          <a:extLst>
            <a:ext uri="{FF2B5EF4-FFF2-40B4-BE49-F238E27FC236}">
              <a16:creationId xmlns:a16="http://schemas.microsoft.com/office/drawing/2014/main" id="{7C4EEC8A-6EE6-4FB3-B99A-EA96F4F13DC1}"/>
            </a:ext>
          </a:extLst>
        </xdr:cNvPr>
        <xdr:cNvSpPr/>
      </xdr:nvSpPr>
      <xdr:spPr>
        <a:xfrm>
          <a:off x="16388080" y="10560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CB12070E-B8E5-4E27-B105-D7A2C9FA2D2C}"/>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9E003BB8-CFD0-4D2A-ABEF-4B59596F615E}"/>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5C65E557-4CBD-46B0-B075-3370ADD5F50F}"/>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3F3FE23F-95DA-4D27-BDED-FE6C8D08C145}"/>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CBA8DFA5-6284-470D-8AEB-7F481679DE96}"/>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78740</xdr:rowOff>
    </xdr:from>
    <xdr:to>
      <xdr:col>116</xdr:col>
      <xdr:colOff>114300</xdr:colOff>
      <xdr:row>57</xdr:row>
      <xdr:rowOff>8890</xdr:rowOff>
    </xdr:to>
    <xdr:sp macro="" textlink="">
      <xdr:nvSpPr>
        <xdr:cNvPr id="611" name="楕円 610">
          <a:extLst>
            <a:ext uri="{FF2B5EF4-FFF2-40B4-BE49-F238E27FC236}">
              <a16:creationId xmlns:a16="http://schemas.microsoft.com/office/drawing/2014/main" id="{A6679F26-2D3D-46D6-AC88-EB6107B656B7}"/>
            </a:ext>
          </a:extLst>
        </xdr:cNvPr>
        <xdr:cNvSpPr/>
      </xdr:nvSpPr>
      <xdr:spPr>
        <a:xfrm>
          <a:off x="19458940" y="9466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101617</xdr:rowOff>
    </xdr:from>
    <xdr:ext cx="469744" cy="259045"/>
    <xdr:sp macro="" textlink="">
      <xdr:nvSpPr>
        <xdr:cNvPr id="612" name="【保健センター・保健所】&#10;一人当たり面積該当値テキスト">
          <a:extLst>
            <a:ext uri="{FF2B5EF4-FFF2-40B4-BE49-F238E27FC236}">
              <a16:creationId xmlns:a16="http://schemas.microsoft.com/office/drawing/2014/main" id="{6CF6D60A-E896-4EDF-A8F6-6772CEA42B33}"/>
            </a:ext>
          </a:extLst>
        </xdr:cNvPr>
        <xdr:cNvSpPr txBox="1"/>
      </xdr:nvSpPr>
      <xdr:spPr>
        <a:xfrm>
          <a:off x="19547840" y="932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101600</xdr:rowOff>
    </xdr:from>
    <xdr:to>
      <xdr:col>112</xdr:col>
      <xdr:colOff>38100</xdr:colOff>
      <xdr:row>57</xdr:row>
      <xdr:rowOff>31750</xdr:rowOff>
    </xdr:to>
    <xdr:sp macro="" textlink="">
      <xdr:nvSpPr>
        <xdr:cNvPr id="613" name="楕円 612">
          <a:extLst>
            <a:ext uri="{FF2B5EF4-FFF2-40B4-BE49-F238E27FC236}">
              <a16:creationId xmlns:a16="http://schemas.microsoft.com/office/drawing/2014/main" id="{FE87D3F5-08BC-448B-ABAE-04CF4CAA88DE}"/>
            </a:ext>
          </a:extLst>
        </xdr:cNvPr>
        <xdr:cNvSpPr/>
      </xdr:nvSpPr>
      <xdr:spPr>
        <a:xfrm>
          <a:off x="18735040" y="9489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129540</xdr:rowOff>
    </xdr:from>
    <xdr:to>
      <xdr:col>116</xdr:col>
      <xdr:colOff>63500</xdr:colOff>
      <xdr:row>56</xdr:row>
      <xdr:rowOff>152400</xdr:rowOff>
    </xdr:to>
    <xdr:cxnSp macro="">
      <xdr:nvCxnSpPr>
        <xdr:cNvPr id="614" name="直線コネクタ 613">
          <a:extLst>
            <a:ext uri="{FF2B5EF4-FFF2-40B4-BE49-F238E27FC236}">
              <a16:creationId xmlns:a16="http://schemas.microsoft.com/office/drawing/2014/main" id="{CE95DC9D-F5D4-40D4-874F-917BA808B2D9}"/>
            </a:ext>
          </a:extLst>
        </xdr:cNvPr>
        <xdr:cNvCxnSpPr/>
      </xdr:nvCxnSpPr>
      <xdr:spPr>
        <a:xfrm flipV="1">
          <a:off x="18778220" y="9517380"/>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33020</xdr:rowOff>
    </xdr:from>
    <xdr:to>
      <xdr:col>107</xdr:col>
      <xdr:colOff>101600</xdr:colOff>
      <xdr:row>57</xdr:row>
      <xdr:rowOff>134620</xdr:rowOff>
    </xdr:to>
    <xdr:sp macro="" textlink="">
      <xdr:nvSpPr>
        <xdr:cNvPr id="615" name="楕円 614">
          <a:extLst>
            <a:ext uri="{FF2B5EF4-FFF2-40B4-BE49-F238E27FC236}">
              <a16:creationId xmlns:a16="http://schemas.microsoft.com/office/drawing/2014/main" id="{22679CC5-F369-4220-ABBC-064E6F48F716}"/>
            </a:ext>
          </a:extLst>
        </xdr:cNvPr>
        <xdr:cNvSpPr/>
      </xdr:nvSpPr>
      <xdr:spPr>
        <a:xfrm>
          <a:off x="1793748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152400</xdr:rowOff>
    </xdr:from>
    <xdr:to>
      <xdr:col>111</xdr:col>
      <xdr:colOff>177800</xdr:colOff>
      <xdr:row>57</xdr:row>
      <xdr:rowOff>83820</xdr:rowOff>
    </xdr:to>
    <xdr:cxnSp macro="">
      <xdr:nvCxnSpPr>
        <xdr:cNvPr id="616" name="直線コネクタ 615">
          <a:extLst>
            <a:ext uri="{FF2B5EF4-FFF2-40B4-BE49-F238E27FC236}">
              <a16:creationId xmlns:a16="http://schemas.microsoft.com/office/drawing/2014/main" id="{6E897055-CF66-4351-AF32-8C2F767632D9}"/>
            </a:ext>
          </a:extLst>
        </xdr:cNvPr>
        <xdr:cNvCxnSpPr/>
      </xdr:nvCxnSpPr>
      <xdr:spPr>
        <a:xfrm flipV="1">
          <a:off x="17988280" y="9540240"/>
          <a:ext cx="78994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55880</xdr:rowOff>
    </xdr:from>
    <xdr:to>
      <xdr:col>102</xdr:col>
      <xdr:colOff>165100</xdr:colOff>
      <xdr:row>57</xdr:row>
      <xdr:rowOff>157480</xdr:rowOff>
    </xdr:to>
    <xdr:sp macro="" textlink="">
      <xdr:nvSpPr>
        <xdr:cNvPr id="617" name="楕円 616">
          <a:extLst>
            <a:ext uri="{FF2B5EF4-FFF2-40B4-BE49-F238E27FC236}">
              <a16:creationId xmlns:a16="http://schemas.microsoft.com/office/drawing/2014/main" id="{E48F2DE5-3820-4D31-80F9-18DE1AB97FF2}"/>
            </a:ext>
          </a:extLst>
        </xdr:cNvPr>
        <xdr:cNvSpPr/>
      </xdr:nvSpPr>
      <xdr:spPr>
        <a:xfrm>
          <a:off x="17162780" y="961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83820</xdr:rowOff>
    </xdr:from>
    <xdr:to>
      <xdr:col>107</xdr:col>
      <xdr:colOff>50800</xdr:colOff>
      <xdr:row>57</xdr:row>
      <xdr:rowOff>106680</xdr:rowOff>
    </xdr:to>
    <xdr:cxnSp macro="">
      <xdr:nvCxnSpPr>
        <xdr:cNvPr id="618" name="直線コネクタ 617">
          <a:extLst>
            <a:ext uri="{FF2B5EF4-FFF2-40B4-BE49-F238E27FC236}">
              <a16:creationId xmlns:a16="http://schemas.microsoft.com/office/drawing/2014/main" id="{A389BF12-93CB-4FF0-BAFB-4F3C0B02C423}"/>
            </a:ext>
          </a:extLst>
        </xdr:cNvPr>
        <xdr:cNvCxnSpPr/>
      </xdr:nvCxnSpPr>
      <xdr:spPr>
        <a:xfrm flipV="1">
          <a:off x="17213580" y="9639300"/>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71120</xdr:rowOff>
    </xdr:from>
    <xdr:to>
      <xdr:col>98</xdr:col>
      <xdr:colOff>38100</xdr:colOff>
      <xdr:row>58</xdr:row>
      <xdr:rowOff>1270</xdr:rowOff>
    </xdr:to>
    <xdr:sp macro="" textlink="">
      <xdr:nvSpPr>
        <xdr:cNvPr id="619" name="楕円 618">
          <a:extLst>
            <a:ext uri="{FF2B5EF4-FFF2-40B4-BE49-F238E27FC236}">
              <a16:creationId xmlns:a16="http://schemas.microsoft.com/office/drawing/2014/main" id="{7C889698-25C1-4902-B1E6-BCE79709EAED}"/>
            </a:ext>
          </a:extLst>
        </xdr:cNvPr>
        <xdr:cNvSpPr/>
      </xdr:nvSpPr>
      <xdr:spPr>
        <a:xfrm>
          <a:off x="16388080" y="9626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106680</xdr:rowOff>
    </xdr:from>
    <xdr:to>
      <xdr:col>102</xdr:col>
      <xdr:colOff>114300</xdr:colOff>
      <xdr:row>57</xdr:row>
      <xdr:rowOff>121920</xdr:rowOff>
    </xdr:to>
    <xdr:cxnSp macro="">
      <xdr:nvCxnSpPr>
        <xdr:cNvPr id="620" name="直線コネクタ 619">
          <a:extLst>
            <a:ext uri="{FF2B5EF4-FFF2-40B4-BE49-F238E27FC236}">
              <a16:creationId xmlns:a16="http://schemas.microsoft.com/office/drawing/2014/main" id="{D0C66B73-8A50-4974-83AF-B95DE67E697C}"/>
            </a:ext>
          </a:extLst>
        </xdr:cNvPr>
        <xdr:cNvCxnSpPr/>
      </xdr:nvCxnSpPr>
      <xdr:spPr>
        <a:xfrm flipV="1">
          <a:off x="16431260" y="9662160"/>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57167</xdr:rowOff>
    </xdr:from>
    <xdr:ext cx="469744" cy="259045"/>
    <xdr:sp macro="" textlink="">
      <xdr:nvSpPr>
        <xdr:cNvPr id="621" name="n_1aveValue【保健センター・保健所】&#10;一人当たり面積">
          <a:extLst>
            <a:ext uri="{FF2B5EF4-FFF2-40B4-BE49-F238E27FC236}">
              <a16:creationId xmlns:a16="http://schemas.microsoft.com/office/drawing/2014/main" id="{65C94817-C52C-4C7C-ADAA-D448C285B867}"/>
            </a:ext>
          </a:extLst>
        </xdr:cNvPr>
        <xdr:cNvSpPr txBox="1"/>
      </xdr:nvSpPr>
      <xdr:spPr>
        <a:xfrm>
          <a:off x="18561127" y="1061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60977</xdr:rowOff>
    </xdr:from>
    <xdr:ext cx="469744" cy="259045"/>
    <xdr:sp macro="" textlink="">
      <xdr:nvSpPr>
        <xdr:cNvPr id="622" name="n_2aveValue【保健センター・保健所】&#10;一人当たり面積">
          <a:extLst>
            <a:ext uri="{FF2B5EF4-FFF2-40B4-BE49-F238E27FC236}">
              <a16:creationId xmlns:a16="http://schemas.microsoft.com/office/drawing/2014/main" id="{4B2920F2-BB2D-498A-94CE-89A898195B59}"/>
            </a:ext>
          </a:extLst>
        </xdr:cNvPr>
        <xdr:cNvSpPr txBox="1"/>
      </xdr:nvSpPr>
      <xdr:spPr>
        <a:xfrm>
          <a:off x="1777626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72407</xdr:rowOff>
    </xdr:from>
    <xdr:ext cx="469744" cy="259045"/>
    <xdr:sp macro="" textlink="">
      <xdr:nvSpPr>
        <xdr:cNvPr id="623" name="n_3aveValue【保健センター・保健所】&#10;一人当たり面積">
          <a:extLst>
            <a:ext uri="{FF2B5EF4-FFF2-40B4-BE49-F238E27FC236}">
              <a16:creationId xmlns:a16="http://schemas.microsoft.com/office/drawing/2014/main" id="{C854D39E-977C-489D-952C-A7854FA56EFF}"/>
            </a:ext>
          </a:extLst>
        </xdr:cNvPr>
        <xdr:cNvSpPr txBox="1"/>
      </xdr:nvSpPr>
      <xdr:spPr>
        <a:xfrm>
          <a:off x="1700156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87647</xdr:rowOff>
    </xdr:from>
    <xdr:ext cx="469744" cy="259045"/>
    <xdr:sp macro="" textlink="">
      <xdr:nvSpPr>
        <xdr:cNvPr id="624" name="n_4aveValue【保健センター・保健所】&#10;一人当たり面積">
          <a:extLst>
            <a:ext uri="{FF2B5EF4-FFF2-40B4-BE49-F238E27FC236}">
              <a16:creationId xmlns:a16="http://schemas.microsoft.com/office/drawing/2014/main" id="{57A234D8-4A04-4ACE-8063-76459116DCFE}"/>
            </a:ext>
          </a:extLst>
        </xdr:cNvPr>
        <xdr:cNvSpPr txBox="1"/>
      </xdr:nvSpPr>
      <xdr:spPr>
        <a:xfrm>
          <a:off x="1622686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48277</xdr:rowOff>
    </xdr:from>
    <xdr:ext cx="469744" cy="259045"/>
    <xdr:sp macro="" textlink="">
      <xdr:nvSpPr>
        <xdr:cNvPr id="625" name="n_1mainValue【保健センター・保健所】&#10;一人当たり面積">
          <a:extLst>
            <a:ext uri="{FF2B5EF4-FFF2-40B4-BE49-F238E27FC236}">
              <a16:creationId xmlns:a16="http://schemas.microsoft.com/office/drawing/2014/main" id="{9FDC20E8-A976-4D8A-87A9-3EE5F8298E00}"/>
            </a:ext>
          </a:extLst>
        </xdr:cNvPr>
        <xdr:cNvSpPr txBox="1"/>
      </xdr:nvSpPr>
      <xdr:spPr>
        <a:xfrm>
          <a:off x="18561127" y="926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151147</xdr:rowOff>
    </xdr:from>
    <xdr:ext cx="469744" cy="259045"/>
    <xdr:sp macro="" textlink="">
      <xdr:nvSpPr>
        <xdr:cNvPr id="626" name="n_2mainValue【保健センター・保健所】&#10;一人当たり面積">
          <a:extLst>
            <a:ext uri="{FF2B5EF4-FFF2-40B4-BE49-F238E27FC236}">
              <a16:creationId xmlns:a16="http://schemas.microsoft.com/office/drawing/2014/main" id="{0AEEB0E9-7C4F-41B2-8E44-A1D38A455226}"/>
            </a:ext>
          </a:extLst>
        </xdr:cNvPr>
        <xdr:cNvSpPr txBox="1"/>
      </xdr:nvSpPr>
      <xdr:spPr>
        <a:xfrm>
          <a:off x="17776267" y="937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2557</xdr:rowOff>
    </xdr:from>
    <xdr:ext cx="469744" cy="259045"/>
    <xdr:sp macro="" textlink="">
      <xdr:nvSpPr>
        <xdr:cNvPr id="627" name="n_3mainValue【保健センター・保健所】&#10;一人当たり面積">
          <a:extLst>
            <a:ext uri="{FF2B5EF4-FFF2-40B4-BE49-F238E27FC236}">
              <a16:creationId xmlns:a16="http://schemas.microsoft.com/office/drawing/2014/main" id="{AC6CE98F-BE12-4C38-ADEC-98A80EF03240}"/>
            </a:ext>
          </a:extLst>
        </xdr:cNvPr>
        <xdr:cNvSpPr txBox="1"/>
      </xdr:nvSpPr>
      <xdr:spPr>
        <a:xfrm>
          <a:off x="17001567" y="939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17797</xdr:rowOff>
    </xdr:from>
    <xdr:ext cx="469744" cy="259045"/>
    <xdr:sp macro="" textlink="">
      <xdr:nvSpPr>
        <xdr:cNvPr id="628" name="n_4mainValue【保健センター・保健所】&#10;一人当たり面積">
          <a:extLst>
            <a:ext uri="{FF2B5EF4-FFF2-40B4-BE49-F238E27FC236}">
              <a16:creationId xmlns:a16="http://schemas.microsoft.com/office/drawing/2014/main" id="{1E40C0ED-3B48-4FB1-A471-795FEB4443FE}"/>
            </a:ext>
          </a:extLst>
        </xdr:cNvPr>
        <xdr:cNvSpPr txBox="1"/>
      </xdr:nvSpPr>
      <xdr:spPr>
        <a:xfrm>
          <a:off x="16226867" y="940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CC03AED3-5346-421C-A8A1-81A10361174F}"/>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8A003053-537B-451D-979D-A53A91BC204E}"/>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23C3F2D4-2821-4161-BF7F-8F70B56E7F0E}"/>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033DD315-04EE-468D-9F1A-62F594F0D5C7}"/>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662A5BA8-F308-4BEF-B9CE-B531EE71E0DB}"/>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1F63132A-7E33-40C2-86CC-B9B2DCAD2BCE}"/>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38DE86B8-AAFE-4A1A-9A23-579C6615362E}"/>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48ECED14-5E7C-4BAB-864B-EC783672B449}"/>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a16="http://schemas.microsoft.com/office/drawing/2014/main" id="{A1C167EA-9491-473A-ABD7-F2B2B12CEDB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id="{90B2ED92-24B0-4EE0-9255-399D6315A8FB}"/>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a:extLst>
            <a:ext uri="{FF2B5EF4-FFF2-40B4-BE49-F238E27FC236}">
              <a16:creationId xmlns:a16="http://schemas.microsoft.com/office/drawing/2014/main" id="{90773CAA-FD47-4E4C-88D9-23787CAF5F2F}"/>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0" name="直線コネクタ 639">
          <a:extLst>
            <a:ext uri="{FF2B5EF4-FFF2-40B4-BE49-F238E27FC236}">
              <a16:creationId xmlns:a16="http://schemas.microsoft.com/office/drawing/2014/main" id="{7968165A-1F98-4FF3-A330-A6902E74DA19}"/>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1" name="テキスト ボックス 640">
          <a:extLst>
            <a:ext uri="{FF2B5EF4-FFF2-40B4-BE49-F238E27FC236}">
              <a16:creationId xmlns:a16="http://schemas.microsoft.com/office/drawing/2014/main" id="{62BBCC57-DA78-4F2E-BCCD-4F3C4D56605D}"/>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2" name="直線コネクタ 641">
          <a:extLst>
            <a:ext uri="{FF2B5EF4-FFF2-40B4-BE49-F238E27FC236}">
              <a16:creationId xmlns:a16="http://schemas.microsoft.com/office/drawing/2014/main" id="{83B1C5CE-C12B-4B82-89CB-408C8490B0CC}"/>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3" name="テキスト ボックス 642">
          <a:extLst>
            <a:ext uri="{FF2B5EF4-FFF2-40B4-BE49-F238E27FC236}">
              <a16:creationId xmlns:a16="http://schemas.microsoft.com/office/drawing/2014/main" id="{D5C0F6CB-C619-42C3-9847-10155B72D5D1}"/>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4" name="直線コネクタ 643">
          <a:extLst>
            <a:ext uri="{FF2B5EF4-FFF2-40B4-BE49-F238E27FC236}">
              <a16:creationId xmlns:a16="http://schemas.microsoft.com/office/drawing/2014/main" id="{12874F50-48EA-46B2-AF27-A5F9B5A4F7CA}"/>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5" name="テキスト ボックス 644">
          <a:extLst>
            <a:ext uri="{FF2B5EF4-FFF2-40B4-BE49-F238E27FC236}">
              <a16:creationId xmlns:a16="http://schemas.microsoft.com/office/drawing/2014/main" id="{48F7C15E-74F1-4D27-A622-933F65A298BF}"/>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6" name="直線コネクタ 645">
          <a:extLst>
            <a:ext uri="{FF2B5EF4-FFF2-40B4-BE49-F238E27FC236}">
              <a16:creationId xmlns:a16="http://schemas.microsoft.com/office/drawing/2014/main" id="{F7F17C78-ED1F-42ED-BC58-910B9073A995}"/>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7" name="テキスト ボックス 646">
          <a:extLst>
            <a:ext uri="{FF2B5EF4-FFF2-40B4-BE49-F238E27FC236}">
              <a16:creationId xmlns:a16="http://schemas.microsoft.com/office/drawing/2014/main" id="{816EF4DE-3D2C-4D46-9993-6F58EB8FDB0F}"/>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8" name="直線コネクタ 647">
          <a:extLst>
            <a:ext uri="{FF2B5EF4-FFF2-40B4-BE49-F238E27FC236}">
              <a16:creationId xmlns:a16="http://schemas.microsoft.com/office/drawing/2014/main" id="{83E4BFA9-DD0B-4878-A38C-E5B6C4668727}"/>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9" name="テキスト ボックス 648">
          <a:extLst>
            <a:ext uri="{FF2B5EF4-FFF2-40B4-BE49-F238E27FC236}">
              <a16:creationId xmlns:a16="http://schemas.microsoft.com/office/drawing/2014/main" id="{E4F78660-1535-458A-9142-C673348BDB7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1C3C3C82-A240-4602-86C8-62C1FA7C29A3}"/>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1" name="テキスト ボックス 650">
          <a:extLst>
            <a:ext uri="{FF2B5EF4-FFF2-40B4-BE49-F238E27FC236}">
              <a16:creationId xmlns:a16="http://schemas.microsoft.com/office/drawing/2014/main" id="{3BF9FE31-47E9-4673-867F-28135C59ABF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2" name="【消防施設】&#10;有形固定資産減価償却率グラフ枠">
          <a:extLst>
            <a:ext uri="{FF2B5EF4-FFF2-40B4-BE49-F238E27FC236}">
              <a16:creationId xmlns:a16="http://schemas.microsoft.com/office/drawing/2014/main" id="{F073C538-A466-48D7-A450-85909966F9F9}"/>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653" name="直線コネクタ 652">
          <a:extLst>
            <a:ext uri="{FF2B5EF4-FFF2-40B4-BE49-F238E27FC236}">
              <a16:creationId xmlns:a16="http://schemas.microsoft.com/office/drawing/2014/main" id="{A01A49D0-AEBF-4A9C-803F-0560E8EF93D2}"/>
            </a:ext>
          </a:extLst>
        </xdr:cNvPr>
        <xdr:cNvCxnSpPr/>
      </xdr:nvCxnSpPr>
      <xdr:spPr>
        <a:xfrm flipV="1">
          <a:off x="14375764" y="132092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654" name="【消防施設】&#10;有形固定資産減価償却率最小値テキスト">
          <a:extLst>
            <a:ext uri="{FF2B5EF4-FFF2-40B4-BE49-F238E27FC236}">
              <a16:creationId xmlns:a16="http://schemas.microsoft.com/office/drawing/2014/main" id="{DC59881C-C27C-43CD-B5CA-69FEE056DD77}"/>
            </a:ext>
          </a:extLst>
        </xdr:cNvPr>
        <xdr:cNvSpPr txBox="1"/>
      </xdr:nvSpPr>
      <xdr:spPr>
        <a:xfrm>
          <a:off x="14414500"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655" name="直線コネクタ 654">
          <a:extLst>
            <a:ext uri="{FF2B5EF4-FFF2-40B4-BE49-F238E27FC236}">
              <a16:creationId xmlns:a16="http://schemas.microsoft.com/office/drawing/2014/main" id="{3AB8988D-4EFE-462F-8965-C17B3B0AC3CE}"/>
            </a:ext>
          </a:extLst>
        </xdr:cNvPr>
        <xdr:cNvCxnSpPr/>
      </xdr:nvCxnSpPr>
      <xdr:spPr>
        <a:xfrm>
          <a:off x="14287500" y="14485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656" name="【消防施設】&#10;有形固定資産減価償却率最大値テキスト">
          <a:extLst>
            <a:ext uri="{FF2B5EF4-FFF2-40B4-BE49-F238E27FC236}">
              <a16:creationId xmlns:a16="http://schemas.microsoft.com/office/drawing/2014/main" id="{CA00C5FB-4E02-4E76-B491-D8C39647E389}"/>
            </a:ext>
          </a:extLst>
        </xdr:cNvPr>
        <xdr:cNvSpPr txBox="1"/>
      </xdr:nvSpPr>
      <xdr:spPr>
        <a:xfrm>
          <a:off x="14414500" y="1298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657" name="直線コネクタ 656">
          <a:extLst>
            <a:ext uri="{FF2B5EF4-FFF2-40B4-BE49-F238E27FC236}">
              <a16:creationId xmlns:a16="http://schemas.microsoft.com/office/drawing/2014/main" id="{FEE81C7D-9578-48D7-B7CB-73338176021C}"/>
            </a:ext>
          </a:extLst>
        </xdr:cNvPr>
        <xdr:cNvCxnSpPr/>
      </xdr:nvCxnSpPr>
      <xdr:spPr>
        <a:xfrm>
          <a:off x="14287500" y="1320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658" name="【消防施設】&#10;有形固定資産減価償却率平均値テキスト">
          <a:extLst>
            <a:ext uri="{FF2B5EF4-FFF2-40B4-BE49-F238E27FC236}">
              <a16:creationId xmlns:a16="http://schemas.microsoft.com/office/drawing/2014/main" id="{D156B136-5853-49CB-B08B-57FE9E736794}"/>
            </a:ext>
          </a:extLst>
        </xdr:cNvPr>
        <xdr:cNvSpPr txBox="1"/>
      </xdr:nvSpPr>
      <xdr:spPr>
        <a:xfrm>
          <a:off x="14414500" y="13663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659" name="フローチャート: 判断 658">
          <a:extLst>
            <a:ext uri="{FF2B5EF4-FFF2-40B4-BE49-F238E27FC236}">
              <a16:creationId xmlns:a16="http://schemas.microsoft.com/office/drawing/2014/main" id="{97C2EF0E-602A-4969-BB84-9BF8717C0254}"/>
            </a:ext>
          </a:extLst>
        </xdr:cNvPr>
        <xdr:cNvSpPr/>
      </xdr:nvSpPr>
      <xdr:spPr>
        <a:xfrm>
          <a:off x="14325600" y="1380807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660" name="フローチャート: 判断 659">
          <a:extLst>
            <a:ext uri="{FF2B5EF4-FFF2-40B4-BE49-F238E27FC236}">
              <a16:creationId xmlns:a16="http://schemas.microsoft.com/office/drawing/2014/main" id="{DFCFEC84-0E44-4AD8-B83A-9823F7DF2BF6}"/>
            </a:ext>
          </a:extLst>
        </xdr:cNvPr>
        <xdr:cNvSpPr/>
      </xdr:nvSpPr>
      <xdr:spPr>
        <a:xfrm>
          <a:off x="13578840" y="13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661" name="フローチャート: 判断 660">
          <a:extLst>
            <a:ext uri="{FF2B5EF4-FFF2-40B4-BE49-F238E27FC236}">
              <a16:creationId xmlns:a16="http://schemas.microsoft.com/office/drawing/2014/main" id="{36886D23-8890-4BC3-88BE-01C4067A141A}"/>
            </a:ext>
          </a:extLst>
        </xdr:cNvPr>
        <xdr:cNvSpPr/>
      </xdr:nvSpPr>
      <xdr:spPr>
        <a:xfrm>
          <a:off x="12804140" y="13737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662" name="フローチャート: 判断 661">
          <a:extLst>
            <a:ext uri="{FF2B5EF4-FFF2-40B4-BE49-F238E27FC236}">
              <a16:creationId xmlns:a16="http://schemas.microsoft.com/office/drawing/2014/main" id="{606D80B0-06BE-432B-BE3B-020776EF53B3}"/>
            </a:ext>
          </a:extLst>
        </xdr:cNvPr>
        <xdr:cNvSpPr/>
      </xdr:nvSpPr>
      <xdr:spPr>
        <a:xfrm>
          <a:off x="12029440" y="13731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663" name="フローチャート: 判断 662">
          <a:extLst>
            <a:ext uri="{FF2B5EF4-FFF2-40B4-BE49-F238E27FC236}">
              <a16:creationId xmlns:a16="http://schemas.microsoft.com/office/drawing/2014/main" id="{110B9D0D-CE09-4E9F-A131-D8FACB4DAFAD}"/>
            </a:ext>
          </a:extLst>
        </xdr:cNvPr>
        <xdr:cNvSpPr/>
      </xdr:nvSpPr>
      <xdr:spPr>
        <a:xfrm>
          <a:off x="11231880" y="1368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BA025D8A-BA73-41A7-AB1D-82F0E199C3A6}"/>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D7EA63F-C2CC-4110-AA61-1CDE86754E9F}"/>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3A3D44A9-5A1E-4186-87D6-DB31D2F0FCF3}"/>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78C079C9-515C-4F50-BEAB-DFEA89AFBC1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D4964C74-099E-469D-A7B0-36EB682CA996}"/>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636</xdr:rowOff>
    </xdr:from>
    <xdr:to>
      <xdr:col>85</xdr:col>
      <xdr:colOff>177800</xdr:colOff>
      <xdr:row>84</xdr:row>
      <xdr:rowOff>102236</xdr:rowOff>
    </xdr:to>
    <xdr:sp macro="" textlink="">
      <xdr:nvSpPr>
        <xdr:cNvPr id="669" name="楕円 668">
          <a:extLst>
            <a:ext uri="{FF2B5EF4-FFF2-40B4-BE49-F238E27FC236}">
              <a16:creationId xmlns:a16="http://schemas.microsoft.com/office/drawing/2014/main" id="{79A3C8B9-248C-4767-861A-1EB089CABC4F}"/>
            </a:ext>
          </a:extLst>
        </xdr:cNvPr>
        <xdr:cNvSpPr/>
      </xdr:nvSpPr>
      <xdr:spPr>
        <a:xfrm>
          <a:off x="14325600" y="1408239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150513</xdr:rowOff>
    </xdr:from>
    <xdr:ext cx="405111" cy="259045"/>
    <xdr:sp macro="" textlink="">
      <xdr:nvSpPr>
        <xdr:cNvPr id="670" name="【消防施設】&#10;有形固定資産減価償却率該当値テキスト">
          <a:extLst>
            <a:ext uri="{FF2B5EF4-FFF2-40B4-BE49-F238E27FC236}">
              <a16:creationId xmlns:a16="http://schemas.microsoft.com/office/drawing/2014/main" id="{604D2637-54CA-4F72-A406-54900FE2A2CA}"/>
            </a:ext>
          </a:extLst>
        </xdr:cNvPr>
        <xdr:cNvSpPr txBox="1"/>
      </xdr:nvSpPr>
      <xdr:spPr>
        <a:xfrm>
          <a:off x="14414500" y="1406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168275</xdr:rowOff>
    </xdr:from>
    <xdr:to>
      <xdr:col>81</xdr:col>
      <xdr:colOff>101600</xdr:colOff>
      <xdr:row>84</xdr:row>
      <xdr:rowOff>98425</xdr:rowOff>
    </xdr:to>
    <xdr:sp macro="" textlink="">
      <xdr:nvSpPr>
        <xdr:cNvPr id="671" name="楕円 670">
          <a:extLst>
            <a:ext uri="{FF2B5EF4-FFF2-40B4-BE49-F238E27FC236}">
              <a16:creationId xmlns:a16="http://schemas.microsoft.com/office/drawing/2014/main" id="{41F8E05A-8FD1-4EAA-9C06-C404E9FFB7E7}"/>
            </a:ext>
          </a:extLst>
        </xdr:cNvPr>
        <xdr:cNvSpPr/>
      </xdr:nvSpPr>
      <xdr:spPr>
        <a:xfrm>
          <a:off x="13578840" y="14082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47625</xdr:rowOff>
    </xdr:from>
    <xdr:to>
      <xdr:col>85</xdr:col>
      <xdr:colOff>127000</xdr:colOff>
      <xdr:row>84</xdr:row>
      <xdr:rowOff>51436</xdr:rowOff>
    </xdr:to>
    <xdr:cxnSp macro="">
      <xdr:nvCxnSpPr>
        <xdr:cNvPr id="672" name="直線コネクタ 671">
          <a:extLst>
            <a:ext uri="{FF2B5EF4-FFF2-40B4-BE49-F238E27FC236}">
              <a16:creationId xmlns:a16="http://schemas.microsoft.com/office/drawing/2014/main" id="{73BD267B-5C4D-4F26-8DCD-FA6AC73D1D90}"/>
            </a:ext>
          </a:extLst>
        </xdr:cNvPr>
        <xdr:cNvCxnSpPr/>
      </xdr:nvCxnSpPr>
      <xdr:spPr>
        <a:xfrm>
          <a:off x="13629640" y="14129385"/>
          <a:ext cx="74676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132080</xdr:rowOff>
    </xdr:from>
    <xdr:to>
      <xdr:col>76</xdr:col>
      <xdr:colOff>165100</xdr:colOff>
      <xdr:row>84</xdr:row>
      <xdr:rowOff>62230</xdr:rowOff>
    </xdr:to>
    <xdr:sp macro="" textlink="">
      <xdr:nvSpPr>
        <xdr:cNvPr id="673" name="楕円 672">
          <a:extLst>
            <a:ext uri="{FF2B5EF4-FFF2-40B4-BE49-F238E27FC236}">
              <a16:creationId xmlns:a16="http://schemas.microsoft.com/office/drawing/2014/main" id="{70AE9988-7854-41D8-8621-D727778E503D}"/>
            </a:ext>
          </a:extLst>
        </xdr:cNvPr>
        <xdr:cNvSpPr/>
      </xdr:nvSpPr>
      <xdr:spPr>
        <a:xfrm>
          <a:off x="12804140" y="14046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11430</xdr:rowOff>
    </xdr:from>
    <xdr:to>
      <xdr:col>81</xdr:col>
      <xdr:colOff>50800</xdr:colOff>
      <xdr:row>84</xdr:row>
      <xdr:rowOff>47625</xdr:rowOff>
    </xdr:to>
    <xdr:cxnSp macro="">
      <xdr:nvCxnSpPr>
        <xdr:cNvPr id="674" name="直線コネクタ 673">
          <a:extLst>
            <a:ext uri="{FF2B5EF4-FFF2-40B4-BE49-F238E27FC236}">
              <a16:creationId xmlns:a16="http://schemas.microsoft.com/office/drawing/2014/main" id="{163B9C4D-DBAB-4E71-9D91-E1C85BEC9572}"/>
            </a:ext>
          </a:extLst>
        </xdr:cNvPr>
        <xdr:cNvCxnSpPr/>
      </xdr:nvCxnSpPr>
      <xdr:spPr>
        <a:xfrm>
          <a:off x="12854940" y="14093190"/>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107314</xdr:rowOff>
    </xdr:from>
    <xdr:to>
      <xdr:col>72</xdr:col>
      <xdr:colOff>38100</xdr:colOff>
      <xdr:row>84</xdr:row>
      <xdr:rowOff>37464</xdr:rowOff>
    </xdr:to>
    <xdr:sp macro="" textlink="">
      <xdr:nvSpPr>
        <xdr:cNvPr id="675" name="楕円 674">
          <a:extLst>
            <a:ext uri="{FF2B5EF4-FFF2-40B4-BE49-F238E27FC236}">
              <a16:creationId xmlns:a16="http://schemas.microsoft.com/office/drawing/2014/main" id="{3184DFD9-D2AF-4E87-ADC4-E50CB14494FE}"/>
            </a:ext>
          </a:extLst>
        </xdr:cNvPr>
        <xdr:cNvSpPr/>
      </xdr:nvSpPr>
      <xdr:spPr>
        <a:xfrm>
          <a:off x="12029440" y="140214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158114</xdr:rowOff>
    </xdr:from>
    <xdr:to>
      <xdr:col>76</xdr:col>
      <xdr:colOff>114300</xdr:colOff>
      <xdr:row>84</xdr:row>
      <xdr:rowOff>11430</xdr:rowOff>
    </xdr:to>
    <xdr:cxnSp macro="">
      <xdr:nvCxnSpPr>
        <xdr:cNvPr id="676" name="直線コネクタ 675">
          <a:extLst>
            <a:ext uri="{FF2B5EF4-FFF2-40B4-BE49-F238E27FC236}">
              <a16:creationId xmlns:a16="http://schemas.microsoft.com/office/drawing/2014/main" id="{F02DC7D1-F070-48B1-A266-4ADB3AC02C60}"/>
            </a:ext>
          </a:extLst>
        </xdr:cNvPr>
        <xdr:cNvCxnSpPr/>
      </xdr:nvCxnSpPr>
      <xdr:spPr>
        <a:xfrm>
          <a:off x="12072620" y="14072234"/>
          <a:ext cx="78232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78739</xdr:rowOff>
    </xdr:from>
    <xdr:to>
      <xdr:col>67</xdr:col>
      <xdr:colOff>101600</xdr:colOff>
      <xdr:row>84</xdr:row>
      <xdr:rowOff>8889</xdr:rowOff>
    </xdr:to>
    <xdr:sp macro="" textlink="">
      <xdr:nvSpPr>
        <xdr:cNvPr id="677" name="楕円 676">
          <a:extLst>
            <a:ext uri="{FF2B5EF4-FFF2-40B4-BE49-F238E27FC236}">
              <a16:creationId xmlns:a16="http://schemas.microsoft.com/office/drawing/2014/main" id="{6E29784E-0040-462A-ABFE-5A4E8981BF7A}"/>
            </a:ext>
          </a:extLst>
        </xdr:cNvPr>
        <xdr:cNvSpPr/>
      </xdr:nvSpPr>
      <xdr:spPr>
        <a:xfrm>
          <a:off x="11231880" y="139928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129539</xdr:rowOff>
    </xdr:from>
    <xdr:to>
      <xdr:col>71</xdr:col>
      <xdr:colOff>177800</xdr:colOff>
      <xdr:row>83</xdr:row>
      <xdr:rowOff>158114</xdr:rowOff>
    </xdr:to>
    <xdr:cxnSp macro="">
      <xdr:nvCxnSpPr>
        <xdr:cNvPr id="678" name="直線コネクタ 677">
          <a:extLst>
            <a:ext uri="{FF2B5EF4-FFF2-40B4-BE49-F238E27FC236}">
              <a16:creationId xmlns:a16="http://schemas.microsoft.com/office/drawing/2014/main" id="{D9B2A086-DF60-4ADE-BB0F-FDDF0D9A4ACE}"/>
            </a:ext>
          </a:extLst>
        </xdr:cNvPr>
        <xdr:cNvCxnSpPr/>
      </xdr:nvCxnSpPr>
      <xdr:spPr>
        <a:xfrm>
          <a:off x="11282680" y="14043659"/>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153052</xdr:rowOff>
    </xdr:from>
    <xdr:ext cx="405111" cy="259045"/>
    <xdr:sp macro="" textlink="">
      <xdr:nvSpPr>
        <xdr:cNvPr id="679" name="n_1aveValue【消防施設】&#10;有形固定資産減価償却率">
          <a:extLst>
            <a:ext uri="{FF2B5EF4-FFF2-40B4-BE49-F238E27FC236}">
              <a16:creationId xmlns:a16="http://schemas.microsoft.com/office/drawing/2014/main" id="{03C83EE7-09D9-4C21-B4CF-85B2315CE409}"/>
            </a:ext>
          </a:extLst>
        </xdr:cNvPr>
        <xdr:cNvSpPr txBox="1"/>
      </xdr:nvSpPr>
      <xdr:spPr>
        <a:xfrm>
          <a:off x="1343724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105427</xdr:rowOff>
    </xdr:from>
    <xdr:ext cx="405111" cy="259045"/>
    <xdr:sp macro="" textlink="">
      <xdr:nvSpPr>
        <xdr:cNvPr id="680" name="n_2aveValue【消防施設】&#10;有形固定資産減価償却率">
          <a:extLst>
            <a:ext uri="{FF2B5EF4-FFF2-40B4-BE49-F238E27FC236}">
              <a16:creationId xmlns:a16="http://schemas.microsoft.com/office/drawing/2014/main" id="{64843D0B-5EFE-4A61-8D1F-17F5A7B3FD31}"/>
            </a:ext>
          </a:extLst>
        </xdr:cNvPr>
        <xdr:cNvSpPr txBox="1"/>
      </xdr:nvSpPr>
      <xdr:spPr>
        <a:xfrm>
          <a:off x="126752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681" name="n_3aveValue【消防施設】&#10;有形固定資産減価償却率">
          <a:extLst>
            <a:ext uri="{FF2B5EF4-FFF2-40B4-BE49-F238E27FC236}">
              <a16:creationId xmlns:a16="http://schemas.microsoft.com/office/drawing/2014/main" id="{56881921-4CBD-4D24-A916-7D0794FF6999}"/>
            </a:ext>
          </a:extLst>
        </xdr:cNvPr>
        <xdr:cNvSpPr txBox="1"/>
      </xdr:nvSpPr>
      <xdr:spPr>
        <a:xfrm>
          <a:off x="11900544" y="1351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48277</xdr:rowOff>
    </xdr:from>
    <xdr:ext cx="405111" cy="259045"/>
    <xdr:sp macro="" textlink="">
      <xdr:nvSpPr>
        <xdr:cNvPr id="682" name="n_4aveValue【消防施設】&#10;有形固定資産減価償却率">
          <a:extLst>
            <a:ext uri="{FF2B5EF4-FFF2-40B4-BE49-F238E27FC236}">
              <a16:creationId xmlns:a16="http://schemas.microsoft.com/office/drawing/2014/main" id="{2AEBDA51-E8D0-47F6-B372-A32D16011AF5}"/>
            </a:ext>
          </a:extLst>
        </xdr:cNvPr>
        <xdr:cNvSpPr txBox="1"/>
      </xdr:nvSpPr>
      <xdr:spPr>
        <a:xfrm>
          <a:off x="11102984" y="1345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89552</xdr:rowOff>
    </xdr:from>
    <xdr:ext cx="405111" cy="259045"/>
    <xdr:sp macro="" textlink="">
      <xdr:nvSpPr>
        <xdr:cNvPr id="683" name="n_1mainValue【消防施設】&#10;有形固定資産減価償却率">
          <a:extLst>
            <a:ext uri="{FF2B5EF4-FFF2-40B4-BE49-F238E27FC236}">
              <a16:creationId xmlns:a16="http://schemas.microsoft.com/office/drawing/2014/main" id="{B145AB1B-997B-49B9-A5E7-3C0EB9782F9A}"/>
            </a:ext>
          </a:extLst>
        </xdr:cNvPr>
        <xdr:cNvSpPr txBox="1"/>
      </xdr:nvSpPr>
      <xdr:spPr>
        <a:xfrm>
          <a:off x="13437244" y="1417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53357</xdr:rowOff>
    </xdr:from>
    <xdr:ext cx="405111" cy="259045"/>
    <xdr:sp macro="" textlink="">
      <xdr:nvSpPr>
        <xdr:cNvPr id="684" name="n_2mainValue【消防施設】&#10;有形固定資産減価償却率">
          <a:extLst>
            <a:ext uri="{FF2B5EF4-FFF2-40B4-BE49-F238E27FC236}">
              <a16:creationId xmlns:a16="http://schemas.microsoft.com/office/drawing/2014/main" id="{BD7A6210-F895-4182-B438-277F716CF702}"/>
            </a:ext>
          </a:extLst>
        </xdr:cNvPr>
        <xdr:cNvSpPr txBox="1"/>
      </xdr:nvSpPr>
      <xdr:spPr>
        <a:xfrm>
          <a:off x="12675244" y="1413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28591</xdr:rowOff>
    </xdr:from>
    <xdr:ext cx="405111" cy="259045"/>
    <xdr:sp macro="" textlink="">
      <xdr:nvSpPr>
        <xdr:cNvPr id="685" name="n_3mainValue【消防施設】&#10;有形固定資産減価償却率">
          <a:extLst>
            <a:ext uri="{FF2B5EF4-FFF2-40B4-BE49-F238E27FC236}">
              <a16:creationId xmlns:a16="http://schemas.microsoft.com/office/drawing/2014/main" id="{4B7B6B2C-712B-4F94-BA6F-98D790686DC8}"/>
            </a:ext>
          </a:extLst>
        </xdr:cNvPr>
        <xdr:cNvSpPr txBox="1"/>
      </xdr:nvSpPr>
      <xdr:spPr>
        <a:xfrm>
          <a:off x="11900544" y="14110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xdr:rowOff>
    </xdr:from>
    <xdr:ext cx="405111" cy="259045"/>
    <xdr:sp macro="" textlink="">
      <xdr:nvSpPr>
        <xdr:cNvPr id="686" name="n_4mainValue【消防施設】&#10;有形固定資産減価償却率">
          <a:extLst>
            <a:ext uri="{FF2B5EF4-FFF2-40B4-BE49-F238E27FC236}">
              <a16:creationId xmlns:a16="http://schemas.microsoft.com/office/drawing/2014/main" id="{0EA36A12-D283-4FA1-8664-506320693511}"/>
            </a:ext>
          </a:extLst>
        </xdr:cNvPr>
        <xdr:cNvSpPr txBox="1"/>
      </xdr:nvSpPr>
      <xdr:spPr>
        <a:xfrm>
          <a:off x="11102984" y="14081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F46773E6-77CC-437D-B5CD-9B18374FA4D1}"/>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id="{A8724A31-8B2F-47A7-9B5E-D0E867CE36A1}"/>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id="{D4EAB4ED-84F0-422B-98DD-FEF70794B9DB}"/>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id="{C00282B1-E98F-4D1E-97C1-F2894D3D25CE}"/>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id="{357618BC-9E17-4BFC-9A7C-D2E040249C48}"/>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id="{FD265283-F6F5-40D2-B155-F6AA1C5020E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id="{917E8CC9-E94A-425F-9205-4A2CC90B28F8}"/>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id="{AD086DA0-844B-4092-B67E-A11BB9CD4131}"/>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id="{D8AA16C8-2B06-47D5-9C67-37231EFB31FC}"/>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id="{E12A4092-1C59-4D6D-9B20-86D5A8C40D2A}"/>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7" name="直線コネクタ 696">
          <a:extLst>
            <a:ext uri="{FF2B5EF4-FFF2-40B4-BE49-F238E27FC236}">
              <a16:creationId xmlns:a16="http://schemas.microsoft.com/office/drawing/2014/main" id="{1A13F723-8456-48BE-A04B-0167F5DAA019}"/>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8" name="テキスト ボックス 697">
          <a:extLst>
            <a:ext uri="{FF2B5EF4-FFF2-40B4-BE49-F238E27FC236}">
              <a16:creationId xmlns:a16="http://schemas.microsoft.com/office/drawing/2014/main" id="{1D41B891-7A11-43DE-9550-E581CD33101D}"/>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9" name="直線コネクタ 698">
          <a:extLst>
            <a:ext uri="{FF2B5EF4-FFF2-40B4-BE49-F238E27FC236}">
              <a16:creationId xmlns:a16="http://schemas.microsoft.com/office/drawing/2014/main" id="{563F85B2-76D7-47F8-819E-742C1103FDD1}"/>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00" name="テキスト ボックス 699">
          <a:extLst>
            <a:ext uri="{FF2B5EF4-FFF2-40B4-BE49-F238E27FC236}">
              <a16:creationId xmlns:a16="http://schemas.microsoft.com/office/drawing/2014/main" id="{A393A113-9F28-4BE5-B05C-D6FAACBBD80B}"/>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01" name="直線コネクタ 700">
          <a:extLst>
            <a:ext uri="{FF2B5EF4-FFF2-40B4-BE49-F238E27FC236}">
              <a16:creationId xmlns:a16="http://schemas.microsoft.com/office/drawing/2014/main" id="{4CED2007-9D1A-4DFB-9FBF-2941B5DC972B}"/>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02" name="テキスト ボックス 701">
          <a:extLst>
            <a:ext uri="{FF2B5EF4-FFF2-40B4-BE49-F238E27FC236}">
              <a16:creationId xmlns:a16="http://schemas.microsoft.com/office/drawing/2014/main" id="{49D83D2B-B623-470B-A6F4-AB5DD84CC262}"/>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3" name="直線コネクタ 702">
          <a:extLst>
            <a:ext uri="{FF2B5EF4-FFF2-40B4-BE49-F238E27FC236}">
              <a16:creationId xmlns:a16="http://schemas.microsoft.com/office/drawing/2014/main" id="{80C7E1AA-FF7D-41B7-A29E-E4E26F64DED8}"/>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4" name="テキスト ボックス 703">
          <a:extLst>
            <a:ext uri="{FF2B5EF4-FFF2-40B4-BE49-F238E27FC236}">
              <a16:creationId xmlns:a16="http://schemas.microsoft.com/office/drawing/2014/main" id="{C6B15505-5F13-49F0-BCFB-57D8108A4389}"/>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5" name="直線コネクタ 704">
          <a:extLst>
            <a:ext uri="{FF2B5EF4-FFF2-40B4-BE49-F238E27FC236}">
              <a16:creationId xmlns:a16="http://schemas.microsoft.com/office/drawing/2014/main" id="{376C74F7-4D17-4D30-A9B0-F0F1F4FEF0F1}"/>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6" name="テキスト ボックス 705">
          <a:extLst>
            <a:ext uri="{FF2B5EF4-FFF2-40B4-BE49-F238E27FC236}">
              <a16:creationId xmlns:a16="http://schemas.microsoft.com/office/drawing/2014/main" id="{919852F8-8E0B-4C10-9EEE-2E613FCF45F5}"/>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7" name="直線コネクタ 706">
          <a:extLst>
            <a:ext uri="{FF2B5EF4-FFF2-40B4-BE49-F238E27FC236}">
              <a16:creationId xmlns:a16="http://schemas.microsoft.com/office/drawing/2014/main" id="{9C53B2FE-9D79-4DF4-A0BA-7C7D106FDA6C}"/>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8" name="テキスト ボックス 707">
          <a:extLst>
            <a:ext uri="{FF2B5EF4-FFF2-40B4-BE49-F238E27FC236}">
              <a16:creationId xmlns:a16="http://schemas.microsoft.com/office/drawing/2014/main" id="{A96738E9-E74F-4E43-9746-D5EC501BE8B7}"/>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9" name="直線コネクタ 708">
          <a:extLst>
            <a:ext uri="{FF2B5EF4-FFF2-40B4-BE49-F238E27FC236}">
              <a16:creationId xmlns:a16="http://schemas.microsoft.com/office/drawing/2014/main" id="{373253AC-C497-46A7-8049-E4A0E3490171}"/>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0" name="テキスト ボックス 709">
          <a:extLst>
            <a:ext uri="{FF2B5EF4-FFF2-40B4-BE49-F238E27FC236}">
              <a16:creationId xmlns:a16="http://schemas.microsoft.com/office/drawing/2014/main" id="{EFCF6501-1997-4AAB-AA65-ACC76D53C5DB}"/>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1" name="【消防施設】&#10;一人当たり面積グラフ枠">
          <a:extLst>
            <a:ext uri="{FF2B5EF4-FFF2-40B4-BE49-F238E27FC236}">
              <a16:creationId xmlns:a16="http://schemas.microsoft.com/office/drawing/2014/main" id="{CFFC0167-334A-4CDF-AC2C-E237FB57CF98}"/>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712" name="直線コネクタ 711">
          <a:extLst>
            <a:ext uri="{FF2B5EF4-FFF2-40B4-BE49-F238E27FC236}">
              <a16:creationId xmlns:a16="http://schemas.microsoft.com/office/drawing/2014/main" id="{E3C4C7D1-92F1-4739-B312-E604FD9A4498}"/>
            </a:ext>
          </a:extLst>
        </xdr:cNvPr>
        <xdr:cNvCxnSpPr/>
      </xdr:nvCxnSpPr>
      <xdr:spPr>
        <a:xfrm flipV="1">
          <a:off x="19509104" y="13148854"/>
          <a:ext cx="0" cy="141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713" name="【消防施設】&#10;一人当たり面積最小値テキスト">
          <a:extLst>
            <a:ext uri="{FF2B5EF4-FFF2-40B4-BE49-F238E27FC236}">
              <a16:creationId xmlns:a16="http://schemas.microsoft.com/office/drawing/2014/main" id="{73AE4161-65C7-45FD-A4D0-D3452332021C}"/>
            </a:ext>
          </a:extLst>
        </xdr:cNvPr>
        <xdr:cNvSpPr txBox="1"/>
      </xdr:nvSpPr>
      <xdr:spPr>
        <a:xfrm>
          <a:off x="19547840" y="1456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714" name="直線コネクタ 713">
          <a:extLst>
            <a:ext uri="{FF2B5EF4-FFF2-40B4-BE49-F238E27FC236}">
              <a16:creationId xmlns:a16="http://schemas.microsoft.com/office/drawing/2014/main" id="{D5F4964C-9615-4F66-8A8D-2C8457B96C39}"/>
            </a:ext>
          </a:extLst>
        </xdr:cNvPr>
        <xdr:cNvCxnSpPr/>
      </xdr:nvCxnSpPr>
      <xdr:spPr>
        <a:xfrm>
          <a:off x="19443700" y="145650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715" name="【消防施設】&#10;一人当たり面積最大値テキスト">
          <a:extLst>
            <a:ext uri="{FF2B5EF4-FFF2-40B4-BE49-F238E27FC236}">
              <a16:creationId xmlns:a16="http://schemas.microsoft.com/office/drawing/2014/main" id="{26FEAB7E-F922-4D8E-B71A-84AB3050AFB7}"/>
            </a:ext>
          </a:extLst>
        </xdr:cNvPr>
        <xdr:cNvSpPr txBox="1"/>
      </xdr:nvSpPr>
      <xdr:spPr>
        <a:xfrm>
          <a:off x="19547840" y="1292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716" name="直線コネクタ 715">
          <a:extLst>
            <a:ext uri="{FF2B5EF4-FFF2-40B4-BE49-F238E27FC236}">
              <a16:creationId xmlns:a16="http://schemas.microsoft.com/office/drawing/2014/main" id="{2D1A1B1E-C41C-4928-8F9A-C7D20601D19A}"/>
            </a:ext>
          </a:extLst>
        </xdr:cNvPr>
        <xdr:cNvCxnSpPr/>
      </xdr:nvCxnSpPr>
      <xdr:spPr>
        <a:xfrm>
          <a:off x="19443700" y="131488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131734</xdr:rowOff>
    </xdr:from>
    <xdr:ext cx="469744" cy="259045"/>
    <xdr:sp macro="" textlink="">
      <xdr:nvSpPr>
        <xdr:cNvPr id="717" name="【消防施設】&#10;一人当たり面積平均値テキスト">
          <a:extLst>
            <a:ext uri="{FF2B5EF4-FFF2-40B4-BE49-F238E27FC236}">
              <a16:creationId xmlns:a16="http://schemas.microsoft.com/office/drawing/2014/main" id="{8B46AB9C-30B8-4214-B1B6-DF25D62A00B3}"/>
            </a:ext>
          </a:extLst>
        </xdr:cNvPr>
        <xdr:cNvSpPr txBox="1"/>
      </xdr:nvSpPr>
      <xdr:spPr>
        <a:xfrm>
          <a:off x="19547840" y="14381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718" name="フローチャート: 判断 717">
          <a:extLst>
            <a:ext uri="{FF2B5EF4-FFF2-40B4-BE49-F238E27FC236}">
              <a16:creationId xmlns:a16="http://schemas.microsoft.com/office/drawing/2014/main" id="{42C3281A-07B4-46FD-BFA3-30C4B4C3AAC4}"/>
            </a:ext>
          </a:extLst>
        </xdr:cNvPr>
        <xdr:cNvSpPr/>
      </xdr:nvSpPr>
      <xdr:spPr>
        <a:xfrm>
          <a:off x="19458940" y="144027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719" name="フローチャート: 判断 718">
          <a:extLst>
            <a:ext uri="{FF2B5EF4-FFF2-40B4-BE49-F238E27FC236}">
              <a16:creationId xmlns:a16="http://schemas.microsoft.com/office/drawing/2014/main" id="{DEBE7B18-21D4-4A0F-B3AE-ECAEEF48A685}"/>
            </a:ext>
          </a:extLst>
        </xdr:cNvPr>
        <xdr:cNvSpPr/>
      </xdr:nvSpPr>
      <xdr:spPr>
        <a:xfrm>
          <a:off x="18735040" y="144027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720" name="フローチャート: 判断 719">
          <a:extLst>
            <a:ext uri="{FF2B5EF4-FFF2-40B4-BE49-F238E27FC236}">
              <a16:creationId xmlns:a16="http://schemas.microsoft.com/office/drawing/2014/main" id="{B669C352-0D91-4A4E-AEB5-110F5A27D8AB}"/>
            </a:ext>
          </a:extLst>
        </xdr:cNvPr>
        <xdr:cNvSpPr/>
      </xdr:nvSpPr>
      <xdr:spPr>
        <a:xfrm>
          <a:off x="17937480" y="143983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721" name="フローチャート: 判断 720">
          <a:extLst>
            <a:ext uri="{FF2B5EF4-FFF2-40B4-BE49-F238E27FC236}">
              <a16:creationId xmlns:a16="http://schemas.microsoft.com/office/drawing/2014/main" id="{7851DDD3-5377-4001-B033-C18DC7E9121B}"/>
            </a:ext>
          </a:extLst>
        </xdr:cNvPr>
        <xdr:cNvSpPr/>
      </xdr:nvSpPr>
      <xdr:spPr>
        <a:xfrm>
          <a:off x="17162780" y="144070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164193</xdr:rowOff>
    </xdr:from>
    <xdr:to>
      <xdr:col>98</xdr:col>
      <xdr:colOff>38100</xdr:colOff>
      <xdr:row>86</xdr:row>
      <xdr:rowOff>94343</xdr:rowOff>
    </xdr:to>
    <xdr:sp macro="" textlink="">
      <xdr:nvSpPr>
        <xdr:cNvPr id="722" name="フローチャート: 判断 721">
          <a:extLst>
            <a:ext uri="{FF2B5EF4-FFF2-40B4-BE49-F238E27FC236}">
              <a16:creationId xmlns:a16="http://schemas.microsoft.com/office/drawing/2014/main" id="{983702E1-9F1E-4A37-BFBD-21F148C7502D}"/>
            </a:ext>
          </a:extLst>
        </xdr:cNvPr>
        <xdr:cNvSpPr/>
      </xdr:nvSpPr>
      <xdr:spPr>
        <a:xfrm>
          <a:off x="16388080" y="144135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BE6ADBF1-B676-4434-8CBC-3484F9ED45F5}"/>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634F9A5A-6E41-46BC-B2BC-4AC15AB565C3}"/>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50F74114-94AE-4A5E-83D0-EDABE154862B}"/>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B0929455-544E-4FDA-8F3B-332591E4C2AF}"/>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CAFEA910-CD43-4CF0-B4FD-9655B2E76A4C}"/>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728" name="楕円 727">
          <a:extLst>
            <a:ext uri="{FF2B5EF4-FFF2-40B4-BE49-F238E27FC236}">
              <a16:creationId xmlns:a16="http://schemas.microsoft.com/office/drawing/2014/main" id="{04CE1B0E-91F1-4E22-A7F4-4100EA6CE387}"/>
            </a:ext>
          </a:extLst>
        </xdr:cNvPr>
        <xdr:cNvSpPr/>
      </xdr:nvSpPr>
      <xdr:spPr>
        <a:xfrm>
          <a:off x="19458940" y="142062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147338</xdr:rowOff>
    </xdr:from>
    <xdr:ext cx="469744" cy="259045"/>
    <xdr:sp macro="" textlink="">
      <xdr:nvSpPr>
        <xdr:cNvPr id="729" name="【消防施設】&#10;一人当たり面積該当値テキスト">
          <a:extLst>
            <a:ext uri="{FF2B5EF4-FFF2-40B4-BE49-F238E27FC236}">
              <a16:creationId xmlns:a16="http://schemas.microsoft.com/office/drawing/2014/main" id="{11D156CB-946C-41EB-B01D-74F8663745E5}"/>
            </a:ext>
          </a:extLst>
        </xdr:cNvPr>
        <xdr:cNvSpPr txBox="1"/>
      </xdr:nvSpPr>
      <xdr:spPr>
        <a:xfrm>
          <a:off x="19547840" y="1406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130992</xdr:rowOff>
    </xdr:from>
    <xdr:to>
      <xdr:col>112</xdr:col>
      <xdr:colOff>38100</xdr:colOff>
      <xdr:row>85</xdr:row>
      <xdr:rowOff>61142</xdr:rowOff>
    </xdr:to>
    <xdr:sp macro="" textlink="">
      <xdr:nvSpPr>
        <xdr:cNvPr id="730" name="楕円 729">
          <a:extLst>
            <a:ext uri="{FF2B5EF4-FFF2-40B4-BE49-F238E27FC236}">
              <a16:creationId xmlns:a16="http://schemas.microsoft.com/office/drawing/2014/main" id="{909715C4-34B6-4B41-8E7A-7B85D96521DE}"/>
            </a:ext>
          </a:extLst>
        </xdr:cNvPr>
        <xdr:cNvSpPr/>
      </xdr:nvSpPr>
      <xdr:spPr>
        <a:xfrm>
          <a:off x="18735040" y="142127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3811</xdr:rowOff>
    </xdr:from>
    <xdr:to>
      <xdr:col>116</xdr:col>
      <xdr:colOff>63500</xdr:colOff>
      <xdr:row>85</xdr:row>
      <xdr:rowOff>10342</xdr:rowOff>
    </xdr:to>
    <xdr:cxnSp macro="">
      <xdr:nvCxnSpPr>
        <xdr:cNvPr id="731" name="直線コネクタ 730">
          <a:extLst>
            <a:ext uri="{FF2B5EF4-FFF2-40B4-BE49-F238E27FC236}">
              <a16:creationId xmlns:a16="http://schemas.microsoft.com/office/drawing/2014/main" id="{43550B63-173C-4848-9C64-655FECEFA57E}"/>
            </a:ext>
          </a:extLst>
        </xdr:cNvPr>
        <xdr:cNvCxnSpPr/>
      </xdr:nvCxnSpPr>
      <xdr:spPr>
        <a:xfrm flipV="1">
          <a:off x="18778220" y="14253211"/>
          <a:ext cx="7315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137523</xdr:rowOff>
    </xdr:from>
    <xdr:to>
      <xdr:col>107</xdr:col>
      <xdr:colOff>101600</xdr:colOff>
      <xdr:row>85</xdr:row>
      <xdr:rowOff>67673</xdr:rowOff>
    </xdr:to>
    <xdr:sp macro="" textlink="">
      <xdr:nvSpPr>
        <xdr:cNvPr id="732" name="楕円 731">
          <a:extLst>
            <a:ext uri="{FF2B5EF4-FFF2-40B4-BE49-F238E27FC236}">
              <a16:creationId xmlns:a16="http://schemas.microsoft.com/office/drawing/2014/main" id="{99726779-3AF5-4BDE-B2DE-1EF002A2D930}"/>
            </a:ext>
          </a:extLst>
        </xdr:cNvPr>
        <xdr:cNvSpPr/>
      </xdr:nvSpPr>
      <xdr:spPr>
        <a:xfrm>
          <a:off x="17937480" y="142192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10342</xdr:rowOff>
    </xdr:from>
    <xdr:to>
      <xdr:col>111</xdr:col>
      <xdr:colOff>177800</xdr:colOff>
      <xdr:row>85</xdr:row>
      <xdr:rowOff>16873</xdr:rowOff>
    </xdr:to>
    <xdr:cxnSp macro="">
      <xdr:nvCxnSpPr>
        <xdr:cNvPr id="733" name="直線コネクタ 732">
          <a:extLst>
            <a:ext uri="{FF2B5EF4-FFF2-40B4-BE49-F238E27FC236}">
              <a16:creationId xmlns:a16="http://schemas.microsoft.com/office/drawing/2014/main" id="{C20FD83E-771B-4B6C-96D4-15B5F4D7F765}"/>
            </a:ext>
          </a:extLst>
        </xdr:cNvPr>
        <xdr:cNvCxnSpPr/>
      </xdr:nvCxnSpPr>
      <xdr:spPr>
        <a:xfrm flipV="1">
          <a:off x="17988280" y="14259742"/>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141877</xdr:rowOff>
    </xdr:from>
    <xdr:to>
      <xdr:col>102</xdr:col>
      <xdr:colOff>165100</xdr:colOff>
      <xdr:row>85</xdr:row>
      <xdr:rowOff>72027</xdr:rowOff>
    </xdr:to>
    <xdr:sp macro="" textlink="">
      <xdr:nvSpPr>
        <xdr:cNvPr id="734" name="楕円 733">
          <a:extLst>
            <a:ext uri="{FF2B5EF4-FFF2-40B4-BE49-F238E27FC236}">
              <a16:creationId xmlns:a16="http://schemas.microsoft.com/office/drawing/2014/main" id="{05D13811-0301-41B4-9CBD-F499642B3B86}"/>
            </a:ext>
          </a:extLst>
        </xdr:cNvPr>
        <xdr:cNvSpPr/>
      </xdr:nvSpPr>
      <xdr:spPr>
        <a:xfrm>
          <a:off x="17162780" y="142236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16873</xdr:rowOff>
    </xdr:from>
    <xdr:to>
      <xdr:col>107</xdr:col>
      <xdr:colOff>50800</xdr:colOff>
      <xdr:row>85</xdr:row>
      <xdr:rowOff>21227</xdr:rowOff>
    </xdr:to>
    <xdr:cxnSp macro="">
      <xdr:nvCxnSpPr>
        <xdr:cNvPr id="735" name="直線コネクタ 734">
          <a:extLst>
            <a:ext uri="{FF2B5EF4-FFF2-40B4-BE49-F238E27FC236}">
              <a16:creationId xmlns:a16="http://schemas.microsoft.com/office/drawing/2014/main" id="{16F4AEA3-5C8B-463F-A67A-D1A0B99D8470}"/>
            </a:ext>
          </a:extLst>
        </xdr:cNvPr>
        <xdr:cNvCxnSpPr/>
      </xdr:nvCxnSpPr>
      <xdr:spPr>
        <a:xfrm flipV="1">
          <a:off x="17213580" y="14266273"/>
          <a:ext cx="7747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146231</xdr:rowOff>
    </xdr:from>
    <xdr:to>
      <xdr:col>98</xdr:col>
      <xdr:colOff>38100</xdr:colOff>
      <xdr:row>85</xdr:row>
      <xdr:rowOff>76381</xdr:rowOff>
    </xdr:to>
    <xdr:sp macro="" textlink="">
      <xdr:nvSpPr>
        <xdr:cNvPr id="736" name="楕円 735">
          <a:extLst>
            <a:ext uri="{FF2B5EF4-FFF2-40B4-BE49-F238E27FC236}">
              <a16:creationId xmlns:a16="http://schemas.microsoft.com/office/drawing/2014/main" id="{88B391AF-ABE4-4D38-8B8E-FF21E6AA2FEA}"/>
            </a:ext>
          </a:extLst>
        </xdr:cNvPr>
        <xdr:cNvSpPr/>
      </xdr:nvSpPr>
      <xdr:spPr>
        <a:xfrm>
          <a:off x="16388080" y="142279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21227</xdr:rowOff>
    </xdr:from>
    <xdr:to>
      <xdr:col>102</xdr:col>
      <xdr:colOff>114300</xdr:colOff>
      <xdr:row>85</xdr:row>
      <xdr:rowOff>25581</xdr:rowOff>
    </xdr:to>
    <xdr:cxnSp macro="">
      <xdr:nvCxnSpPr>
        <xdr:cNvPr id="737" name="直線コネクタ 736">
          <a:extLst>
            <a:ext uri="{FF2B5EF4-FFF2-40B4-BE49-F238E27FC236}">
              <a16:creationId xmlns:a16="http://schemas.microsoft.com/office/drawing/2014/main" id="{541AC60F-CACC-4C25-B419-FD7BE02063C2}"/>
            </a:ext>
          </a:extLst>
        </xdr:cNvPr>
        <xdr:cNvCxnSpPr/>
      </xdr:nvCxnSpPr>
      <xdr:spPr>
        <a:xfrm flipV="1">
          <a:off x="16431260" y="14270627"/>
          <a:ext cx="78232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74584</xdr:rowOff>
    </xdr:from>
    <xdr:ext cx="469744" cy="259045"/>
    <xdr:sp macro="" textlink="">
      <xdr:nvSpPr>
        <xdr:cNvPr id="738" name="n_1aveValue【消防施設】&#10;一人当たり面積">
          <a:extLst>
            <a:ext uri="{FF2B5EF4-FFF2-40B4-BE49-F238E27FC236}">
              <a16:creationId xmlns:a16="http://schemas.microsoft.com/office/drawing/2014/main" id="{21E79721-5CD0-4981-8BAE-CCC0269E4172}"/>
            </a:ext>
          </a:extLst>
        </xdr:cNvPr>
        <xdr:cNvSpPr txBox="1"/>
      </xdr:nvSpPr>
      <xdr:spPr>
        <a:xfrm>
          <a:off x="18561127" y="1449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70229</xdr:rowOff>
    </xdr:from>
    <xdr:ext cx="469744" cy="259045"/>
    <xdr:sp macro="" textlink="">
      <xdr:nvSpPr>
        <xdr:cNvPr id="739" name="n_2aveValue【消防施設】&#10;一人当たり面積">
          <a:extLst>
            <a:ext uri="{FF2B5EF4-FFF2-40B4-BE49-F238E27FC236}">
              <a16:creationId xmlns:a16="http://schemas.microsoft.com/office/drawing/2014/main" id="{077109E9-C8C8-4EE6-9DD4-E14B9969094C}"/>
            </a:ext>
          </a:extLst>
        </xdr:cNvPr>
        <xdr:cNvSpPr txBox="1"/>
      </xdr:nvSpPr>
      <xdr:spPr>
        <a:xfrm>
          <a:off x="17776267" y="1448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78939</xdr:rowOff>
    </xdr:from>
    <xdr:ext cx="469744" cy="259045"/>
    <xdr:sp macro="" textlink="">
      <xdr:nvSpPr>
        <xdr:cNvPr id="740" name="n_3aveValue【消防施設】&#10;一人当たり面積">
          <a:extLst>
            <a:ext uri="{FF2B5EF4-FFF2-40B4-BE49-F238E27FC236}">
              <a16:creationId xmlns:a16="http://schemas.microsoft.com/office/drawing/2014/main" id="{64641C1E-DC48-445B-ADA9-5A577502D0CD}"/>
            </a:ext>
          </a:extLst>
        </xdr:cNvPr>
        <xdr:cNvSpPr txBox="1"/>
      </xdr:nvSpPr>
      <xdr:spPr>
        <a:xfrm>
          <a:off x="17001567" y="1449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85470</xdr:rowOff>
    </xdr:from>
    <xdr:ext cx="469744" cy="259045"/>
    <xdr:sp macro="" textlink="">
      <xdr:nvSpPr>
        <xdr:cNvPr id="741" name="n_4aveValue【消防施設】&#10;一人当たり面積">
          <a:extLst>
            <a:ext uri="{FF2B5EF4-FFF2-40B4-BE49-F238E27FC236}">
              <a16:creationId xmlns:a16="http://schemas.microsoft.com/office/drawing/2014/main" id="{E3130813-4C73-460F-B236-408C6A9C3597}"/>
            </a:ext>
          </a:extLst>
        </xdr:cNvPr>
        <xdr:cNvSpPr txBox="1"/>
      </xdr:nvSpPr>
      <xdr:spPr>
        <a:xfrm>
          <a:off x="16226867" y="1450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77669</xdr:rowOff>
    </xdr:from>
    <xdr:ext cx="469744" cy="259045"/>
    <xdr:sp macro="" textlink="">
      <xdr:nvSpPr>
        <xdr:cNvPr id="742" name="n_1mainValue【消防施設】&#10;一人当たり面積">
          <a:extLst>
            <a:ext uri="{FF2B5EF4-FFF2-40B4-BE49-F238E27FC236}">
              <a16:creationId xmlns:a16="http://schemas.microsoft.com/office/drawing/2014/main" id="{AB3C0C95-0129-4E25-9C2A-B6BAE730E742}"/>
            </a:ext>
          </a:extLst>
        </xdr:cNvPr>
        <xdr:cNvSpPr txBox="1"/>
      </xdr:nvSpPr>
      <xdr:spPr>
        <a:xfrm>
          <a:off x="18561127" y="13991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84200</xdr:rowOff>
    </xdr:from>
    <xdr:ext cx="469744" cy="259045"/>
    <xdr:sp macro="" textlink="">
      <xdr:nvSpPr>
        <xdr:cNvPr id="743" name="n_2mainValue【消防施設】&#10;一人当たり面積">
          <a:extLst>
            <a:ext uri="{FF2B5EF4-FFF2-40B4-BE49-F238E27FC236}">
              <a16:creationId xmlns:a16="http://schemas.microsoft.com/office/drawing/2014/main" id="{320E5EA2-7555-4D50-B88F-B840E1588A40}"/>
            </a:ext>
          </a:extLst>
        </xdr:cNvPr>
        <xdr:cNvSpPr txBox="1"/>
      </xdr:nvSpPr>
      <xdr:spPr>
        <a:xfrm>
          <a:off x="17776267" y="1399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88554</xdr:rowOff>
    </xdr:from>
    <xdr:ext cx="469744" cy="259045"/>
    <xdr:sp macro="" textlink="">
      <xdr:nvSpPr>
        <xdr:cNvPr id="744" name="n_3mainValue【消防施設】&#10;一人当たり面積">
          <a:extLst>
            <a:ext uri="{FF2B5EF4-FFF2-40B4-BE49-F238E27FC236}">
              <a16:creationId xmlns:a16="http://schemas.microsoft.com/office/drawing/2014/main" id="{9F4F971A-5858-4655-B11F-B0DF77FF098E}"/>
            </a:ext>
          </a:extLst>
        </xdr:cNvPr>
        <xdr:cNvSpPr txBox="1"/>
      </xdr:nvSpPr>
      <xdr:spPr>
        <a:xfrm>
          <a:off x="17001567" y="1400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92908</xdr:rowOff>
    </xdr:from>
    <xdr:ext cx="469744" cy="259045"/>
    <xdr:sp macro="" textlink="">
      <xdr:nvSpPr>
        <xdr:cNvPr id="745" name="n_4mainValue【消防施設】&#10;一人当たり面積">
          <a:extLst>
            <a:ext uri="{FF2B5EF4-FFF2-40B4-BE49-F238E27FC236}">
              <a16:creationId xmlns:a16="http://schemas.microsoft.com/office/drawing/2014/main" id="{C6FD1848-E873-4B79-A017-DF317F433D8E}"/>
            </a:ext>
          </a:extLst>
        </xdr:cNvPr>
        <xdr:cNvSpPr txBox="1"/>
      </xdr:nvSpPr>
      <xdr:spPr>
        <a:xfrm>
          <a:off x="16226867" y="1400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6" name="正方形/長方形 745">
          <a:extLst>
            <a:ext uri="{FF2B5EF4-FFF2-40B4-BE49-F238E27FC236}">
              <a16:creationId xmlns:a16="http://schemas.microsoft.com/office/drawing/2014/main" id="{7FF73E57-739B-40B4-BEA8-207C6D7F52D3}"/>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7" name="正方形/長方形 746">
          <a:extLst>
            <a:ext uri="{FF2B5EF4-FFF2-40B4-BE49-F238E27FC236}">
              <a16:creationId xmlns:a16="http://schemas.microsoft.com/office/drawing/2014/main" id="{ECDCF61C-9996-4C53-95D5-320C232EE73C}"/>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8" name="正方形/長方形 747">
          <a:extLst>
            <a:ext uri="{FF2B5EF4-FFF2-40B4-BE49-F238E27FC236}">
              <a16:creationId xmlns:a16="http://schemas.microsoft.com/office/drawing/2014/main" id="{4D66EB57-E73B-424B-88D8-F2990E90B1F2}"/>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9" name="正方形/長方形 748">
          <a:extLst>
            <a:ext uri="{FF2B5EF4-FFF2-40B4-BE49-F238E27FC236}">
              <a16:creationId xmlns:a16="http://schemas.microsoft.com/office/drawing/2014/main" id="{73957E04-8282-4301-9B4E-3ECA9F895C7C}"/>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0" name="正方形/長方形 749">
          <a:extLst>
            <a:ext uri="{FF2B5EF4-FFF2-40B4-BE49-F238E27FC236}">
              <a16:creationId xmlns:a16="http://schemas.microsoft.com/office/drawing/2014/main" id="{C9988C1D-CBD4-4ECA-AC64-272C98FC9B56}"/>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1" name="正方形/長方形 750">
          <a:extLst>
            <a:ext uri="{FF2B5EF4-FFF2-40B4-BE49-F238E27FC236}">
              <a16:creationId xmlns:a16="http://schemas.microsoft.com/office/drawing/2014/main" id="{32B52935-E1A1-45E7-A350-4E3CB1381DA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2" name="正方形/長方形 751">
          <a:extLst>
            <a:ext uri="{FF2B5EF4-FFF2-40B4-BE49-F238E27FC236}">
              <a16:creationId xmlns:a16="http://schemas.microsoft.com/office/drawing/2014/main" id="{B268DF21-08BB-4FC4-8343-D28D136A8507}"/>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正方形/長方形 752">
          <a:extLst>
            <a:ext uri="{FF2B5EF4-FFF2-40B4-BE49-F238E27FC236}">
              <a16:creationId xmlns:a16="http://schemas.microsoft.com/office/drawing/2014/main" id="{70456BEE-349B-4A72-A82E-71AAA0B21955}"/>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4" name="テキスト ボックス 753">
          <a:extLst>
            <a:ext uri="{FF2B5EF4-FFF2-40B4-BE49-F238E27FC236}">
              <a16:creationId xmlns:a16="http://schemas.microsoft.com/office/drawing/2014/main" id="{7CA05989-2E97-4C03-9B00-4FDB28B5E772}"/>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5" name="直線コネクタ 754">
          <a:extLst>
            <a:ext uri="{FF2B5EF4-FFF2-40B4-BE49-F238E27FC236}">
              <a16:creationId xmlns:a16="http://schemas.microsoft.com/office/drawing/2014/main" id="{292E811A-AE6B-4CB6-82AE-36BB7E967939}"/>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6" name="テキスト ボックス 755">
          <a:extLst>
            <a:ext uri="{FF2B5EF4-FFF2-40B4-BE49-F238E27FC236}">
              <a16:creationId xmlns:a16="http://schemas.microsoft.com/office/drawing/2014/main" id="{CAB7AFEC-4AE3-4712-B19C-70561DCAAEE5}"/>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7" name="直線コネクタ 756">
          <a:extLst>
            <a:ext uri="{FF2B5EF4-FFF2-40B4-BE49-F238E27FC236}">
              <a16:creationId xmlns:a16="http://schemas.microsoft.com/office/drawing/2014/main" id="{4E08745A-41E3-4A79-8230-A1FDB969A9EB}"/>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8" name="テキスト ボックス 757">
          <a:extLst>
            <a:ext uri="{FF2B5EF4-FFF2-40B4-BE49-F238E27FC236}">
              <a16:creationId xmlns:a16="http://schemas.microsoft.com/office/drawing/2014/main" id="{48DFB14B-DAE2-4C9D-810D-E9E5CEE53AFF}"/>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9" name="直線コネクタ 758">
          <a:extLst>
            <a:ext uri="{FF2B5EF4-FFF2-40B4-BE49-F238E27FC236}">
              <a16:creationId xmlns:a16="http://schemas.microsoft.com/office/drawing/2014/main" id="{DB4CF104-0CDE-42C7-9357-37400D343BB1}"/>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0" name="テキスト ボックス 759">
          <a:extLst>
            <a:ext uri="{FF2B5EF4-FFF2-40B4-BE49-F238E27FC236}">
              <a16:creationId xmlns:a16="http://schemas.microsoft.com/office/drawing/2014/main" id="{3AD5962E-FC17-4A61-9209-7339CF6CBB4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1" name="直線コネクタ 760">
          <a:extLst>
            <a:ext uri="{FF2B5EF4-FFF2-40B4-BE49-F238E27FC236}">
              <a16:creationId xmlns:a16="http://schemas.microsoft.com/office/drawing/2014/main" id="{3591A75F-28CE-4F7C-894A-1FB3E140548D}"/>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2" name="テキスト ボックス 761">
          <a:extLst>
            <a:ext uri="{FF2B5EF4-FFF2-40B4-BE49-F238E27FC236}">
              <a16:creationId xmlns:a16="http://schemas.microsoft.com/office/drawing/2014/main" id="{0049E7C2-9224-4CB0-B083-77B4AFDBA59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3" name="直線コネクタ 762">
          <a:extLst>
            <a:ext uri="{FF2B5EF4-FFF2-40B4-BE49-F238E27FC236}">
              <a16:creationId xmlns:a16="http://schemas.microsoft.com/office/drawing/2014/main" id="{A66E2427-ED1D-4925-A7B2-F677C053A9F6}"/>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4" name="テキスト ボックス 763">
          <a:extLst>
            <a:ext uri="{FF2B5EF4-FFF2-40B4-BE49-F238E27FC236}">
              <a16:creationId xmlns:a16="http://schemas.microsoft.com/office/drawing/2014/main" id="{F00BECE8-8357-492D-921C-EF72397B3779}"/>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5" name="直線コネクタ 764">
          <a:extLst>
            <a:ext uri="{FF2B5EF4-FFF2-40B4-BE49-F238E27FC236}">
              <a16:creationId xmlns:a16="http://schemas.microsoft.com/office/drawing/2014/main" id="{1FAECDF7-FA25-42B5-89E4-4F2056755068}"/>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6" name="テキスト ボックス 765">
          <a:extLst>
            <a:ext uri="{FF2B5EF4-FFF2-40B4-BE49-F238E27FC236}">
              <a16:creationId xmlns:a16="http://schemas.microsoft.com/office/drawing/2014/main" id="{2E8177D3-3F05-49A2-B68E-C5B847E60932}"/>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7" name="直線コネクタ 766">
          <a:extLst>
            <a:ext uri="{FF2B5EF4-FFF2-40B4-BE49-F238E27FC236}">
              <a16:creationId xmlns:a16="http://schemas.microsoft.com/office/drawing/2014/main" id="{0C1C5320-BA23-4F83-AD8E-A343217F6F25}"/>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8" name="テキスト ボックス 767">
          <a:extLst>
            <a:ext uri="{FF2B5EF4-FFF2-40B4-BE49-F238E27FC236}">
              <a16:creationId xmlns:a16="http://schemas.microsoft.com/office/drawing/2014/main" id="{217D4145-BFD4-413A-8DC3-3EFE805FD3F6}"/>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9" name="直線コネクタ 768">
          <a:extLst>
            <a:ext uri="{FF2B5EF4-FFF2-40B4-BE49-F238E27FC236}">
              <a16:creationId xmlns:a16="http://schemas.microsoft.com/office/drawing/2014/main" id="{4A4821A1-00F9-49D1-8D9A-4AC283028476}"/>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0" name="【庁舎】&#10;有形固定資産減価償却率グラフ枠">
          <a:extLst>
            <a:ext uri="{FF2B5EF4-FFF2-40B4-BE49-F238E27FC236}">
              <a16:creationId xmlns:a16="http://schemas.microsoft.com/office/drawing/2014/main" id="{DF1BF8FB-C57A-4568-A292-C829F413AF6A}"/>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771" name="直線コネクタ 770">
          <a:extLst>
            <a:ext uri="{FF2B5EF4-FFF2-40B4-BE49-F238E27FC236}">
              <a16:creationId xmlns:a16="http://schemas.microsoft.com/office/drawing/2014/main" id="{5D618055-CCC5-483F-9E0D-7D64DF542DFC}"/>
            </a:ext>
          </a:extLst>
        </xdr:cNvPr>
        <xdr:cNvCxnSpPr/>
      </xdr:nvCxnSpPr>
      <xdr:spPr>
        <a:xfrm flipV="1">
          <a:off x="14375764" y="16791214"/>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772" name="【庁舎】&#10;有形固定資産減価償却率最小値テキスト">
          <a:extLst>
            <a:ext uri="{FF2B5EF4-FFF2-40B4-BE49-F238E27FC236}">
              <a16:creationId xmlns:a16="http://schemas.microsoft.com/office/drawing/2014/main" id="{79A03227-1CA8-4ADC-8DDE-566B896F0E4F}"/>
            </a:ext>
          </a:extLst>
        </xdr:cNvPr>
        <xdr:cNvSpPr txBox="1"/>
      </xdr:nvSpPr>
      <xdr:spPr>
        <a:xfrm>
          <a:off x="14414500" y="18308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773" name="直線コネクタ 772">
          <a:extLst>
            <a:ext uri="{FF2B5EF4-FFF2-40B4-BE49-F238E27FC236}">
              <a16:creationId xmlns:a16="http://schemas.microsoft.com/office/drawing/2014/main" id="{405E30B7-070F-46D2-B4CC-FFA86F45E8E7}"/>
            </a:ext>
          </a:extLst>
        </xdr:cNvPr>
        <xdr:cNvCxnSpPr/>
      </xdr:nvCxnSpPr>
      <xdr:spPr>
        <a:xfrm>
          <a:off x="142875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774" name="【庁舎】&#10;有形固定資産減価償却率最大値テキスト">
          <a:extLst>
            <a:ext uri="{FF2B5EF4-FFF2-40B4-BE49-F238E27FC236}">
              <a16:creationId xmlns:a16="http://schemas.microsoft.com/office/drawing/2014/main" id="{01878CE3-EE0F-497B-90F3-A3FE8385E43E}"/>
            </a:ext>
          </a:extLst>
        </xdr:cNvPr>
        <xdr:cNvSpPr txBox="1"/>
      </xdr:nvSpPr>
      <xdr:spPr>
        <a:xfrm>
          <a:off x="14414500" y="165740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775" name="直線コネクタ 774">
          <a:extLst>
            <a:ext uri="{FF2B5EF4-FFF2-40B4-BE49-F238E27FC236}">
              <a16:creationId xmlns:a16="http://schemas.microsoft.com/office/drawing/2014/main" id="{6FA5A3D5-70F4-4BFB-8A11-66A257DA5D00}"/>
            </a:ext>
          </a:extLst>
        </xdr:cNvPr>
        <xdr:cNvCxnSpPr/>
      </xdr:nvCxnSpPr>
      <xdr:spPr>
        <a:xfrm>
          <a:off x="14287500" y="167912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776" name="【庁舎】&#10;有形固定資産減価償却率平均値テキスト">
          <a:extLst>
            <a:ext uri="{FF2B5EF4-FFF2-40B4-BE49-F238E27FC236}">
              <a16:creationId xmlns:a16="http://schemas.microsoft.com/office/drawing/2014/main" id="{47F78121-274B-4B74-8344-DB442E364E42}"/>
            </a:ext>
          </a:extLst>
        </xdr:cNvPr>
        <xdr:cNvSpPr txBox="1"/>
      </xdr:nvSpPr>
      <xdr:spPr>
        <a:xfrm>
          <a:off x="14414500" y="17364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777" name="フローチャート: 判断 776">
          <a:extLst>
            <a:ext uri="{FF2B5EF4-FFF2-40B4-BE49-F238E27FC236}">
              <a16:creationId xmlns:a16="http://schemas.microsoft.com/office/drawing/2014/main" id="{4AD280EB-3335-424C-B8EE-8309ECFDD333}"/>
            </a:ext>
          </a:extLst>
        </xdr:cNvPr>
        <xdr:cNvSpPr/>
      </xdr:nvSpPr>
      <xdr:spPr>
        <a:xfrm>
          <a:off x="14325600" y="1750894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778" name="フローチャート: 判断 777">
          <a:extLst>
            <a:ext uri="{FF2B5EF4-FFF2-40B4-BE49-F238E27FC236}">
              <a16:creationId xmlns:a16="http://schemas.microsoft.com/office/drawing/2014/main" id="{4CFEF7E0-159B-48FE-882E-6EA1C69DC884}"/>
            </a:ext>
          </a:extLst>
        </xdr:cNvPr>
        <xdr:cNvSpPr/>
      </xdr:nvSpPr>
      <xdr:spPr>
        <a:xfrm>
          <a:off x="13578840" y="17510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779" name="フローチャート: 判断 778">
          <a:extLst>
            <a:ext uri="{FF2B5EF4-FFF2-40B4-BE49-F238E27FC236}">
              <a16:creationId xmlns:a16="http://schemas.microsoft.com/office/drawing/2014/main" id="{EC92F332-50B0-4EAF-B060-83A55AF1061D}"/>
            </a:ext>
          </a:extLst>
        </xdr:cNvPr>
        <xdr:cNvSpPr/>
      </xdr:nvSpPr>
      <xdr:spPr>
        <a:xfrm>
          <a:off x="12804140" y="1749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780" name="フローチャート: 判断 779">
          <a:extLst>
            <a:ext uri="{FF2B5EF4-FFF2-40B4-BE49-F238E27FC236}">
              <a16:creationId xmlns:a16="http://schemas.microsoft.com/office/drawing/2014/main" id="{CE304BAA-B079-458E-BEFB-84003EC89216}"/>
            </a:ext>
          </a:extLst>
        </xdr:cNvPr>
        <xdr:cNvSpPr/>
      </xdr:nvSpPr>
      <xdr:spPr>
        <a:xfrm>
          <a:off x="12029440" y="174975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781" name="フローチャート: 判断 780">
          <a:extLst>
            <a:ext uri="{FF2B5EF4-FFF2-40B4-BE49-F238E27FC236}">
              <a16:creationId xmlns:a16="http://schemas.microsoft.com/office/drawing/2014/main" id="{D6463299-34B6-46B5-9346-7D86D73909D7}"/>
            </a:ext>
          </a:extLst>
        </xdr:cNvPr>
        <xdr:cNvSpPr/>
      </xdr:nvSpPr>
      <xdr:spPr>
        <a:xfrm>
          <a:off x="11231880" y="17481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D1C0513D-87BE-461D-9CE2-FC3A4816A504}"/>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39EBAF12-B275-4926-BBB2-810641357B7C}"/>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FCF4D745-BC90-4EBD-B7B8-DBAD4D1C2EC5}"/>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2FD7F175-FBFB-47E8-9B6D-69DF1D345476}"/>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72806009-D750-42EB-A61F-65BCF81D852F}"/>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38463</xdr:rowOff>
    </xdr:from>
    <xdr:to>
      <xdr:col>85</xdr:col>
      <xdr:colOff>177800</xdr:colOff>
      <xdr:row>105</xdr:row>
      <xdr:rowOff>140063</xdr:rowOff>
    </xdr:to>
    <xdr:sp macro="" textlink="">
      <xdr:nvSpPr>
        <xdr:cNvPr id="787" name="楕円 786">
          <a:extLst>
            <a:ext uri="{FF2B5EF4-FFF2-40B4-BE49-F238E27FC236}">
              <a16:creationId xmlns:a16="http://schemas.microsoft.com/office/drawing/2014/main" id="{C4A4A2E1-EDA5-4A04-95F5-2739BAD73086}"/>
            </a:ext>
          </a:extLst>
        </xdr:cNvPr>
        <xdr:cNvSpPr/>
      </xdr:nvSpPr>
      <xdr:spPr>
        <a:xfrm>
          <a:off x="14325600" y="1764066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16890</xdr:rowOff>
    </xdr:from>
    <xdr:ext cx="405111" cy="259045"/>
    <xdr:sp macro="" textlink="">
      <xdr:nvSpPr>
        <xdr:cNvPr id="788" name="【庁舎】&#10;有形固定資産減価償却率該当値テキスト">
          <a:extLst>
            <a:ext uri="{FF2B5EF4-FFF2-40B4-BE49-F238E27FC236}">
              <a16:creationId xmlns:a16="http://schemas.microsoft.com/office/drawing/2014/main" id="{4780B758-98E7-4062-B36C-E83A7DCCFCE4}"/>
            </a:ext>
          </a:extLst>
        </xdr:cNvPr>
        <xdr:cNvSpPr txBox="1"/>
      </xdr:nvSpPr>
      <xdr:spPr>
        <a:xfrm>
          <a:off x="14414500" y="1761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23768</xdr:rowOff>
    </xdr:from>
    <xdr:to>
      <xdr:col>81</xdr:col>
      <xdr:colOff>101600</xdr:colOff>
      <xdr:row>105</xdr:row>
      <xdr:rowOff>125368</xdr:rowOff>
    </xdr:to>
    <xdr:sp macro="" textlink="">
      <xdr:nvSpPr>
        <xdr:cNvPr id="789" name="楕円 788">
          <a:extLst>
            <a:ext uri="{FF2B5EF4-FFF2-40B4-BE49-F238E27FC236}">
              <a16:creationId xmlns:a16="http://schemas.microsoft.com/office/drawing/2014/main" id="{7B8C3787-51DF-4CA3-9EAB-A9C539144FC4}"/>
            </a:ext>
          </a:extLst>
        </xdr:cNvPr>
        <xdr:cNvSpPr/>
      </xdr:nvSpPr>
      <xdr:spPr>
        <a:xfrm>
          <a:off x="13578840" y="1762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74568</xdr:rowOff>
    </xdr:from>
    <xdr:to>
      <xdr:col>85</xdr:col>
      <xdr:colOff>127000</xdr:colOff>
      <xdr:row>105</xdr:row>
      <xdr:rowOff>89263</xdr:rowOff>
    </xdr:to>
    <xdr:cxnSp macro="">
      <xdr:nvCxnSpPr>
        <xdr:cNvPr id="790" name="直線コネクタ 789">
          <a:extLst>
            <a:ext uri="{FF2B5EF4-FFF2-40B4-BE49-F238E27FC236}">
              <a16:creationId xmlns:a16="http://schemas.microsoft.com/office/drawing/2014/main" id="{DB21FBCE-CD7F-47F0-A3BB-7FB72D8E5358}"/>
            </a:ext>
          </a:extLst>
        </xdr:cNvPr>
        <xdr:cNvCxnSpPr/>
      </xdr:nvCxnSpPr>
      <xdr:spPr>
        <a:xfrm>
          <a:off x="13629640" y="17676768"/>
          <a:ext cx="74676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159294</xdr:rowOff>
    </xdr:from>
    <xdr:to>
      <xdr:col>76</xdr:col>
      <xdr:colOff>165100</xdr:colOff>
      <xdr:row>105</xdr:row>
      <xdr:rowOff>89444</xdr:rowOff>
    </xdr:to>
    <xdr:sp macro="" textlink="">
      <xdr:nvSpPr>
        <xdr:cNvPr id="791" name="楕円 790">
          <a:extLst>
            <a:ext uri="{FF2B5EF4-FFF2-40B4-BE49-F238E27FC236}">
              <a16:creationId xmlns:a16="http://schemas.microsoft.com/office/drawing/2014/main" id="{E5D81814-D21E-41C7-BB66-06543F77AB5F}"/>
            </a:ext>
          </a:extLst>
        </xdr:cNvPr>
        <xdr:cNvSpPr/>
      </xdr:nvSpPr>
      <xdr:spPr>
        <a:xfrm>
          <a:off x="12804140" y="175938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38644</xdr:rowOff>
    </xdr:from>
    <xdr:to>
      <xdr:col>81</xdr:col>
      <xdr:colOff>50800</xdr:colOff>
      <xdr:row>105</xdr:row>
      <xdr:rowOff>74568</xdr:rowOff>
    </xdr:to>
    <xdr:cxnSp macro="">
      <xdr:nvCxnSpPr>
        <xdr:cNvPr id="792" name="直線コネクタ 791">
          <a:extLst>
            <a:ext uri="{FF2B5EF4-FFF2-40B4-BE49-F238E27FC236}">
              <a16:creationId xmlns:a16="http://schemas.microsoft.com/office/drawing/2014/main" id="{DD997140-AE2E-411D-A07B-561C037C7C3B}"/>
            </a:ext>
          </a:extLst>
        </xdr:cNvPr>
        <xdr:cNvCxnSpPr/>
      </xdr:nvCxnSpPr>
      <xdr:spPr>
        <a:xfrm>
          <a:off x="12854940" y="17640844"/>
          <a:ext cx="7747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125005</xdr:rowOff>
    </xdr:from>
    <xdr:to>
      <xdr:col>72</xdr:col>
      <xdr:colOff>38100</xdr:colOff>
      <xdr:row>105</xdr:row>
      <xdr:rowOff>55155</xdr:rowOff>
    </xdr:to>
    <xdr:sp macro="" textlink="">
      <xdr:nvSpPr>
        <xdr:cNvPr id="793" name="楕円 792">
          <a:extLst>
            <a:ext uri="{FF2B5EF4-FFF2-40B4-BE49-F238E27FC236}">
              <a16:creationId xmlns:a16="http://schemas.microsoft.com/office/drawing/2014/main" id="{D0873F70-24F8-4BF9-A7AB-873B86C0F569}"/>
            </a:ext>
          </a:extLst>
        </xdr:cNvPr>
        <xdr:cNvSpPr/>
      </xdr:nvSpPr>
      <xdr:spPr>
        <a:xfrm>
          <a:off x="12029440" y="175595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4355</xdr:rowOff>
    </xdr:from>
    <xdr:to>
      <xdr:col>76</xdr:col>
      <xdr:colOff>114300</xdr:colOff>
      <xdr:row>105</xdr:row>
      <xdr:rowOff>38644</xdr:rowOff>
    </xdr:to>
    <xdr:cxnSp macro="">
      <xdr:nvCxnSpPr>
        <xdr:cNvPr id="794" name="直線コネクタ 793">
          <a:extLst>
            <a:ext uri="{FF2B5EF4-FFF2-40B4-BE49-F238E27FC236}">
              <a16:creationId xmlns:a16="http://schemas.microsoft.com/office/drawing/2014/main" id="{EEB789F2-243C-49BF-871A-7D74B195D090}"/>
            </a:ext>
          </a:extLst>
        </xdr:cNvPr>
        <xdr:cNvCxnSpPr/>
      </xdr:nvCxnSpPr>
      <xdr:spPr>
        <a:xfrm>
          <a:off x="12072620" y="17606555"/>
          <a:ext cx="7823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98879</xdr:rowOff>
    </xdr:from>
    <xdr:to>
      <xdr:col>67</xdr:col>
      <xdr:colOff>101600</xdr:colOff>
      <xdr:row>105</xdr:row>
      <xdr:rowOff>29029</xdr:rowOff>
    </xdr:to>
    <xdr:sp macro="" textlink="">
      <xdr:nvSpPr>
        <xdr:cNvPr id="795" name="楕円 794">
          <a:extLst>
            <a:ext uri="{FF2B5EF4-FFF2-40B4-BE49-F238E27FC236}">
              <a16:creationId xmlns:a16="http://schemas.microsoft.com/office/drawing/2014/main" id="{E7F89425-2049-427D-B3C2-D09482556279}"/>
            </a:ext>
          </a:extLst>
        </xdr:cNvPr>
        <xdr:cNvSpPr/>
      </xdr:nvSpPr>
      <xdr:spPr>
        <a:xfrm>
          <a:off x="11231880" y="175334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149679</xdr:rowOff>
    </xdr:from>
    <xdr:to>
      <xdr:col>71</xdr:col>
      <xdr:colOff>177800</xdr:colOff>
      <xdr:row>105</xdr:row>
      <xdr:rowOff>4355</xdr:rowOff>
    </xdr:to>
    <xdr:cxnSp macro="">
      <xdr:nvCxnSpPr>
        <xdr:cNvPr id="796" name="直線コネクタ 795">
          <a:extLst>
            <a:ext uri="{FF2B5EF4-FFF2-40B4-BE49-F238E27FC236}">
              <a16:creationId xmlns:a16="http://schemas.microsoft.com/office/drawing/2014/main" id="{AB9AFCFE-F633-487F-9CDF-BCD6A50D5870}"/>
            </a:ext>
          </a:extLst>
        </xdr:cNvPr>
        <xdr:cNvCxnSpPr/>
      </xdr:nvCxnSpPr>
      <xdr:spPr>
        <a:xfrm>
          <a:off x="11282680" y="17584239"/>
          <a:ext cx="789940" cy="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797" name="n_1aveValue【庁舎】&#10;有形固定資産減価償却率">
          <a:extLst>
            <a:ext uri="{FF2B5EF4-FFF2-40B4-BE49-F238E27FC236}">
              <a16:creationId xmlns:a16="http://schemas.microsoft.com/office/drawing/2014/main" id="{C7C46009-05AB-4AF7-90A9-C2C3D8D94979}"/>
            </a:ext>
          </a:extLst>
        </xdr:cNvPr>
        <xdr:cNvSpPr txBox="1"/>
      </xdr:nvSpPr>
      <xdr:spPr>
        <a:xfrm>
          <a:off x="13437244" y="17289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798" name="n_2aveValue【庁舎】&#10;有形固定資産減価償却率">
          <a:extLst>
            <a:ext uri="{FF2B5EF4-FFF2-40B4-BE49-F238E27FC236}">
              <a16:creationId xmlns:a16="http://schemas.microsoft.com/office/drawing/2014/main" id="{B77D085C-C5FA-4E48-823C-26B4B649C389}"/>
            </a:ext>
          </a:extLst>
        </xdr:cNvPr>
        <xdr:cNvSpPr txBox="1"/>
      </xdr:nvSpPr>
      <xdr:spPr>
        <a:xfrm>
          <a:off x="12675244" y="17273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9633</xdr:rowOff>
    </xdr:from>
    <xdr:ext cx="405111" cy="259045"/>
    <xdr:sp macro="" textlink="">
      <xdr:nvSpPr>
        <xdr:cNvPr id="799" name="n_3aveValue【庁舎】&#10;有形固定資産減価償却率">
          <a:extLst>
            <a:ext uri="{FF2B5EF4-FFF2-40B4-BE49-F238E27FC236}">
              <a16:creationId xmlns:a16="http://schemas.microsoft.com/office/drawing/2014/main" id="{04DB226D-64D7-4534-9CC5-FB5A0065EAE2}"/>
            </a:ext>
          </a:extLst>
        </xdr:cNvPr>
        <xdr:cNvSpPr txBox="1"/>
      </xdr:nvSpPr>
      <xdr:spPr>
        <a:xfrm>
          <a:off x="11900544" y="172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164754</xdr:rowOff>
    </xdr:from>
    <xdr:ext cx="405111" cy="259045"/>
    <xdr:sp macro="" textlink="">
      <xdr:nvSpPr>
        <xdr:cNvPr id="800" name="n_4aveValue【庁舎】&#10;有形固定資産減価償却率">
          <a:extLst>
            <a:ext uri="{FF2B5EF4-FFF2-40B4-BE49-F238E27FC236}">
              <a16:creationId xmlns:a16="http://schemas.microsoft.com/office/drawing/2014/main" id="{734541ED-8B68-4147-9506-62B4E5EC03F4}"/>
            </a:ext>
          </a:extLst>
        </xdr:cNvPr>
        <xdr:cNvSpPr txBox="1"/>
      </xdr:nvSpPr>
      <xdr:spPr>
        <a:xfrm>
          <a:off x="11102984" y="1726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116495</xdr:rowOff>
    </xdr:from>
    <xdr:ext cx="405111" cy="259045"/>
    <xdr:sp macro="" textlink="">
      <xdr:nvSpPr>
        <xdr:cNvPr id="801" name="n_1mainValue【庁舎】&#10;有形固定資産減価償却率">
          <a:extLst>
            <a:ext uri="{FF2B5EF4-FFF2-40B4-BE49-F238E27FC236}">
              <a16:creationId xmlns:a16="http://schemas.microsoft.com/office/drawing/2014/main" id="{A949C34A-A140-4C6C-965C-956D1BDA75A9}"/>
            </a:ext>
          </a:extLst>
        </xdr:cNvPr>
        <xdr:cNvSpPr txBox="1"/>
      </xdr:nvSpPr>
      <xdr:spPr>
        <a:xfrm>
          <a:off x="13437244" y="1771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80571</xdr:rowOff>
    </xdr:from>
    <xdr:ext cx="405111" cy="259045"/>
    <xdr:sp macro="" textlink="">
      <xdr:nvSpPr>
        <xdr:cNvPr id="802" name="n_2mainValue【庁舎】&#10;有形固定資産減価償却率">
          <a:extLst>
            <a:ext uri="{FF2B5EF4-FFF2-40B4-BE49-F238E27FC236}">
              <a16:creationId xmlns:a16="http://schemas.microsoft.com/office/drawing/2014/main" id="{DDFBBB59-0D6D-4D52-82F9-35578B17C26E}"/>
            </a:ext>
          </a:extLst>
        </xdr:cNvPr>
        <xdr:cNvSpPr txBox="1"/>
      </xdr:nvSpPr>
      <xdr:spPr>
        <a:xfrm>
          <a:off x="12675244" y="17682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46282</xdr:rowOff>
    </xdr:from>
    <xdr:ext cx="405111" cy="259045"/>
    <xdr:sp macro="" textlink="">
      <xdr:nvSpPr>
        <xdr:cNvPr id="803" name="n_3mainValue【庁舎】&#10;有形固定資産減価償却率">
          <a:extLst>
            <a:ext uri="{FF2B5EF4-FFF2-40B4-BE49-F238E27FC236}">
              <a16:creationId xmlns:a16="http://schemas.microsoft.com/office/drawing/2014/main" id="{2D8E9AC5-9011-4391-AB25-11EB724BF920}"/>
            </a:ext>
          </a:extLst>
        </xdr:cNvPr>
        <xdr:cNvSpPr txBox="1"/>
      </xdr:nvSpPr>
      <xdr:spPr>
        <a:xfrm>
          <a:off x="11900544" y="1764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20156</xdr:rowOff>
    </xdr:from>
    <xdr:ext cx="405111" cy="259045"/>
    <xdr:sp macro="" textlink="">
      <xdr:nvSpPr>
        <xdr:cNvPr id="804" name="n_4mainValue【庁舎】&#10;有形固定資産減価償却率">
          <a:extLst>
            <a:ext uri="{FF2B5EF4-FFF2-40B4-BE49-F238E27FC236}">
              <a16:creationId xmlns:a16="http://schemas.microsoft.com/office/drawing/2014/main" id="{BC83E14E-F040-4817-8BFD-C738000B66B1}"/>
            </a:ext>
          </a:extLst>
        </xdr:cNvPr>
        <xdr:cNvSpPr txBox="1"/>
      </xdr:nvSpPr>
      <xdr:spPr>
        <a:xfrm>
          <a:off x="11102984" y="17622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5" name="正方形/長方形 804">
          <a:extLst>
            <a:ext uri="{FF2B5EF4-FFF2-40B4-BE49-F238E27FC236}">
              <a16:creationId xmlns:a16="http://schemas.microsoft.com/office/drawing/2014/main" id="{0F36BFFC-2BA0-4B66-81A0-8DA41F79AF2F}"/>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6" name="正方形/長方形 805">
          <a:extLst>
            <a:ext uri="{FF2B5EF4-FFF2-40B4-BE49-F238E27FC236}">
              <a16:creationId xmlns:a16="http://schemas.microsoft.com/office/drawing/2014/main" id="{B7E08326-ABAA-4701-A131-7CAD5F58D8E9}"/>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7" name="正方形/長方形 806">
          <a:extLst>
            <a:ext uri="{FF2B5EF4-FFF2-40B4-BE49-F238E27FC236}">
              <a16:creationId xmlns:a16="http://schemas.microsoft.com/office/drawing/2014/main" id="{AE10ACD5-5B7B-42B0-AA90-58839394A961}"/>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8" name="正方形/長方形 807">
          <a:extLst>
            <a:ext uri="{FF2B5EF4-FFF2-40B4-BE49-F238E27FC236}">
              <a16:creationId xmlns:a16="http://schemas.microsoft.com/office/drawing/2014/main" id="{125D1F9B-6BAB-4977-97F8-B1CF8C903326}"/>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9" name="正方形/長方形 808">
          <a:extLst>
            <a:ext uri="{FF2B5EF4-FFF2-40B4-BE49-F238E27FC236}">
              <a16:creationId xmlns:a16="http://schemas.microsoft.com/office/drawing/2014/main" id="{9485A9D5-6287-4FAB-A077-BAC6AB39643C}"/>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0" name="正方形/長方形 809">
          <a:extLst>
            <a:ext uri="{FF2B5EF4-FFF2-40B4-BE49-F238E27FC236}">
              <a16:creationId xmlns:a16="http://schemas.microsoft.com/office/drawing/2014/main" id="{330DC6B0-8F89-462A-9EF8-0383F943D4FB}"/>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1" name="正方形/長方形 810">
          <a:extLst>
            <a:ext uri="{FF2B5EF4-FFF2-40B4-BE49-F238E27FC236}">
              <a16:creationId xmlns:a16="http://schemas.microsoft.com/office/drawing/2014/main" id="{62F09A4F-40A3-4AAF-8BBC-96D38E910ED4}"/>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2" name="正方形/長方形 811">
          <a:extLst>
            <a:ext uri="{FF2B5EF4-FFF2-40B4-BE49-F238E27FC236}">
              <a16:creationId xmlns:a16="http://schemas.microsoft.com/office/drawing/2014/main" id="{BDD00A53-C3CF-4E63-95B1-AA1B8BDC2294}"/>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3" name="テキスト ボックス 812">
          <a:extLst>
            <a:ext uri="{FF2B5EF4-FFF2-40B4-BE49-F238E27FC236}">
              <a16:creationId xmlns:a16="http://schemas.microsoft.com/office/drawing/2014/main" id="{F3E13170-CC1B-4628-BA68-61ADC05221D2}"/>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4" name="直線コネクタ 813">
          <a:extLst>
            <a:ext uri="{FF2B5EF4-FFF2-40B4-BE49-F238E27FC236}">
              <a16:creationId xmlns:a16="http://schemas.microsoft.com/office/drawing/2014/main" id="{E83888E6-22EE-4C5D-94F0-43790C4117F3}"/>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5" name="直線コネクタ 814">
          <a:extLst>
            <a:ext uri="{FF2B5EF4-FFF2-40B4-BE49-F238E27FC236}">
              <a16:creationId xmlns:a16="http://schemas.microsoft.com/office/drawing/2014/main" id="{50BDF8D3-2B99-4331-9EC2-47597CCE72CA}"/>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6" name="テキスト ボックス 815">
          <a:extLst>
            <a:ext uri="{FF2B5EF4-FFF2-40B4-BE49-F238E27FC236}">
              <a16:creationId xmlns:a16="http://schemas.microsoft.com/office/drawing/2014/main" id="{4491A599-0C05-4F76-996A-363187E4D702}"/>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7" name="直線コネクタ 816">
          <a:extLst>
            <a:ext uri="{FF2B5EF4-FFF2-40B4-BE49-F238E27FC236}">
              <a16:creationId xmlns:a16="http://schemas.microsoft.com/office/drawing/2014/main" id="{2950674E-6F72-4CAA-B868-271509476630}"/>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8" name="テキスト ボックス 817">
          <a:extLst>
            <a:ext uri="{FF2B5EF4-FFF2-40B4-BE49-F238E27FC236}">
              <a16:creationId xmlns:a16="http://schemas.microsoft.com/office/drawing/2014/main" id="{7405104D-F64D-4F3A-A8E5-7C7D210E7AC6}"/>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9" name="直線コネクタ 818">
          <a:extLst>
            <a:ext uri="{FF2B5EF4-FFF2-40B4-BE49-F238E27FC236}">
              <a16:creationId xmlns:a16="http://schemas.microsoft.com/office/drawing/2014/main" id="{ED006A8A-7D42-4AD6-8443-3B0AF3767577}"/>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0" name="テキスト ボックス 819">
          <a:extLst>
            <a:ext uri="{FF2B5EF4-FFF2-40B4-BE49-F238E27FC236}">
              <a16:creationId xmlns:a16="http://schemas.microsoft.com/office/drawing/2014/main" id="{6875399D-5C42-45BD-97F5-8FC923C1303E}"/>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1" name="直線コネクタ 820">
          <a:extLst>
            <a:ext uri="{FF2B5EF4-FFF2-40B4-BE49-F238E27FC236}">
              <a16:creationId xmlns:a16="http://schemas.microsoft.com/office/drawing/2014/main" id="{A128DCA9-8987-43F7-9CCC-37E15D6AFD2D}"/>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2" name="テキスト ボックス 821">
          <a:extLst>
            <a:ext uri="{FF2B5EF4-FFF2-40B4-BE49-F238E27FC236}">
              <a16:creationId xmlns:a16="http://schemas.microsoft.com/office/drawing/2014/main" id="{133862A7-884A-442F-A54C-5CDABB21DF1C}"/>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3" name="直線コネクタ 822">
          <a:extLst>
            <a:ext uri="{FF2B5EF4-FFF2-40B4-BE49-F238E27FC236}">
              <a16:creationId xmlns:a16="http://schemas.microsoft.com/office/drawing/2014/main" id="{12DC0E4B-6398-44B3-BBC3-104013E1DC6D}"/>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4" name="テキスト ボックス 823">
          <a:extLst>
            <a:ext uri="{FF2B5EF4-FFF2-40B4-BE49-F238E27FC236}">
              <a16:creationId xmlns:a16="http://schemas.microsoft.com/office/drawing/2014/main" id="{0E91C63A-3F5C-4909-90A7-3209AA85B6B6}"/>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a:extLst>
            <a:ext uri="{FF2B5EF4-FFF2-40B4-BE49-F238E27FC236}">
              <a16:creationId xmlns:a16="http://schemas.microsoft.com/office/drawing/2014/main" id="{316DA4E7-BBE2-4F23-8306-8C2E3B7D0B51}"/>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a:extLst>
            <a:ext uri="{FF2B5EF4-FFF2-40B4-BE49-F238E27FC236}">
              <a16:creationId xmlns:a16="http://schemas.microsoft.com/office/drawing/2014/main" id="{7D1427AC-00BD-4CDB-94EB-07EA5742A6A6}"/>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庁舎】&#10;一人当たり面積グラフ枠">
          <a:extLst>
            <a:ext uri="{FF2B5EF4-FFF2-40B4-BE49-F238E27FC236}">
              <a16:creationId xmlns:a16="http://schemas.microsoft.com/office/drawing/2014/main" id="{422F9EB6-3E01-4666-9963-105E325FC727}"/>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828" name="直線コネクタ 827">
          <a:extLst>
            <a:ext uri="{FF2B5EF4-FFF2-40B4-BE49-F238E27FC236}">
              <a16:creationId xmlns:a16="http://schemas.microsoft.com/office/drawing/2014/main" id="{2AB913AF-5CC3-4D0E-A355-F8A5B5C9AED8}"/>
            </a:ext>
          </a:extLst>
        </xdr:cNvPr>
        <xdr:cNvCxnSpPr/>
      </xdr:nvCxnSpPr>
      <xdr:spPr>
        <a:xfrm flipV="1">
          <a:off x="19509104" y="16920211"/>
          <a:ext cx="0" cy="129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829" name="【庁舎】&#10;一人当たり面積最小値テキスト">
          <a:extLst>
            <a:ext uri="{FF2B5EF4-FFF2-40B4-BE49-F238E27FC236}">
              <a16:creationId xmlns:a16="http://schemas.microsoft.com/office/drawing/2014/main" id="{0800C5BC-7F8F-4FFD-A603-500D9BBABD3D}"/>
            </a:ext>
          </a:extLst>
        </xdr:cNvPr>
        <xdr:cNvSpPr txBox="1"/>
      </xdr:nvSpPr>
      <xdr:spPr>
        <a:xfrm>
          <a:off x="19547840"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830" name="直線コネクタ 829">
          <a:extLst>
            <a:ext uri="{FF2B5EF4-FFF2-40B4-BE49-F238E27FC236}">
              <a16:creationId xmlns:a16="http://schemas.microsoft.com/office/drawing/2014/main" id="{12FA935E-16CF-4FB4-8BFD-B4678391B963}"/>
            </a:ext>
          </a:extLst>
        </xdr:cNvPr>
        <xdr:cNvCxnSpPr/>
      </xdr:nvCxnSpPr>
      <xdr:spPr>
        <a:xfrm>
          <a:off x="19443700" y="18211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831" name="【庁舎】&#10;一人当たり面積最大値テキスト">
          <a:extLst>
            <a:ext uri="{FF2B5EF4-FFF2-40B4-BE49-F238E27FC236}">
              <a16:creationId xmlns:a16="http://schemas.microsoft.com/office/drawing/2014/main" id="{B517FDDA-5DB0-4EF3-8555-B7C607FB3EF3}"/>
            </a:ext>
          </a:extLst>
        </xdr:cNvPr>
        <xdr:cNvSpPr txBox="1"/>
      </xdr:nvSpPr>
      <xdr:spPr>
        <a:xfrm>
          <a:off x="19547840" y="1669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832" name="直線コネクタ 831">
          <a:extLst>
            <a:ext uri="{FF2B5EF4-FFF2-40B4-BE49-F238E27FC236}">
              <a16:creationId xmlns:a16="http://schemas.microsoft.com/office/drawing/2014/main" id="{C917DCF2-44AE-482C-99C2-9D0AF7DDEA6C}"/>
            </a:ext>
          </a:extLst>
        </xdr:cNvPr>
        <xdr:cNvCxnSpPr/>
      </xdr:nvCxnSpPr>
      <xdr:spPr>
        <a:xfrm>
          <a:off x="19443700" y="169202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28591</xdr:rowOff>
    </xdr:from>
    <xdr:ext cx="469744" cy="259045"/>
    <xdr:sp macro="" textlink="">
      <xdr:nvSpPr>
        <xdr:cNvPr id="833" name="【庁舎】&#10;一人当たり面積平均値テキスト">
          <a:extLst>
            <a:ext uri="{FF2B5EF4-FFF2-40B4-BE49-F238E27FC236}">
              <a16:creationId xmlns:a16="http://schemas.microsoft.com/office/drawing/2014/main" id="{0A414E58-E39B-41D6-8962-A68B064B501D}"/>
            </a:ext>
          </a:extLst>
        </xdr:cNvPr>
        <xdr:cNvSpPr txBox="1"/>
      </xdr:nvSpPr>
      <xdr:spPr>
        <a:xfrm>
          <a:off x="19547840" y="17630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834" name="フローチャート: 判断 833">
          <a:extLst>
            <a:ext uri="{FF2B5EF4-FFF2-40B4-BE49-F238E27FC236}">
              <a16:creationId xmlns:a16="http://schemas.microsoft.com/office/drawing/2014/main" id="{660B1754-C37A-49D3-9E29-106283C092D6}"/>
            </a:ext>
          </a:extLst>
        </xdr:cNvPr>
        <xdr:cNvSpPr/>
      </xdr:nvSpPr>
      <xdr:spPr>
        <a:xfrm>
          <a:off x="1945894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835" name="フローチャート: 判断 834">
          <a:extLst>
            <a:ext uri="{FF2B5EF4-FFF2-40B4-BE49-F238E27FC236}">
              <a16:creationId xmlns:a16="http://schemas.microsoft.com/office/drawing/2014/main" id="{E3EB6C0F-3C89-4318-B69F-668A6E7E0DB2}"/>
            </a:ext>
          </a:extLst>
        </xdr:cNvPr>
        <xdr:cNvSpPr/>
      </xdr:nvSpPr>
      <xdr:spPr>
        <a:xfrm>
          <a:off x="18735040" y="176485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836" name="フローチャート: 判断 835">
          <a:extLst>
            <a:ext uri="{FF2B5EF4-FFF2-40B4-BE49-F238E27FC236}">
              <a16:creationId xmlns:a16="http://schemas.microsoft.com/office/drawing/2014/main" id="{348150B5-AB8B-4BD1-8616-2FBF862151D3}"/>
            </a:ext>
          </a:extLst>
        </xdr:cNvPr>
        <xdr:cNvSpPr/>
      </xdr:nvSpPr>
      <xdr:spPr>
        <a:xfrm>
          <a:off x="1793748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837" name="フローチャート: 判断 836">
          <a:extLst>
            <a:ext uri="{FF2B5EF4-FFF2-40B4-BE49-F238E27FC236}">
              <a16:creationId xmlns:a16="http://schemas.microsoft.com/office/drawing/2014/main" id="{8FC2A98F-CEBD-4964-B172-326572434825}"/>
            </a:ext>
          </a:extLst>
        </xdr:cNvPr>
        <xdr:cNvSpPr/>
      </xdr:nvSpPr>
      <xdr:spPr>
        <a:xfrm>
          <a:off x="1716278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838" name="フローチャート: 判断 837">
          <a:extLst>
            <a:ext uri="{FF2B5EF4-FFF2-40B4-BE49-F238E27FC236}">
              <a16:creationId xmlns:a16="http://schemas.microsoft.com/office/drawing/2014/main" id="{71FAF6BA-0544-4063-B296-6703B032B8B2}"/>
            </a:ext>
          </a:extLst>
        </xdr:cNvPr>
        <xdr:cNvSpPr/>
      </xdr:nvSpPr>
      <xdr:spPr>
        <a:xfrm>
          <a:off x="16388080" y="177114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A93EE984-0567-4ECF-8A99-613EF1E4A5A4}"/>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9AD38A6A-7D1E-48A4-B769-296DCBD9211D}"/>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C3AE2821-064C-4E41-9625-547960E1990D}"/>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DDD95C03-D5CE-4407-90EF-DE406EF87E18}"/>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4D538D0A-D0CF-45C7-947C-F2CD3160067A}"/>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2539</xdr:rowOff>
    </xdr:from>
    <xdr:to>
      <xdr:col>116</xdr:col>
      <xdr:colOff>114300</xdr:colOff>
      <xdr:row>101</xdr:row>
      <xdr:rowOff>104139</xdr:rowOff>
    </xdr:to>
    <xdr:sp macro="" textlink="">
      <xdr:nvSpPr>
        <xdr:cNvPr id="844" name="楕円 843">
          <a:extLst>
            <a:ext uri="{FF2B5EF4-FFF2-40B4-BE49-F238E27FC236}">
              <a16:creationId xmlns:a16="http://schemas.microsoft.com/office/drawing/2014/main" id="{F36B07BD-31E7-44C9-BCF2-A8DAB7EF752E}"/>
            </a:ext>
          </a:extLst>
        </xdr:cNvPr>
        <xdr:cNvSpPr/>
      </xdr:nvSpPr>
      <xdr:spPr>
        <a:xfrm>
          <a:off x="19458940" y="1693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88916</xdr:rowOff>
    </xdr:from>
    <xdr:ext cx="469744" cy="259045"/>
    <xdr:sp macro="" textlink="">
      <xdr:nvSpPr>
        <xdr:cNvPr id="845" name="【庁舎】&#10;一人当たり面積該当値テキスト">
          <a:extLst>
            <a:ext uri="{FF2B5EF4-FFF2-40B4-BE49-F238E27FC236}">
              <a16:creationId xmlns:a16="http://schemas.microsoft.com/office/drawing/2014/main" id="{63E6FC96-FEBF-4ABF-809F-917FFF447B54}"/>
            </a:ext>
          </a:extLst>
        </xdr:cNvPr>
        <xdr:cNvSpPr txBox="1"/>
      </xdr:nvSpPr>
      <xdr:spPr>
        <a:xfrm>
          <a:off x="19547840" y="1685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25400</xdr:rowOff>
    </xdr:from>
    <xdr:to>
      <xdr:col>112</xdr:col>
      <xdr:colOff>38100</xdr:colOff>
      <xdr:row>101</xdr:row>
      <xdr:rowOff>127000</xdr:rowOff>
    </xdr:to>
    <xdr:sp macro="" textlink="">
      <xdr:nvSpPr>
        <xdr:cNvPr id="846" name="楕円 845">
          <a:extLst>
            <a:ext uri="{FF2B5EF4-FFF2-40B4-BE49-F238E27FC236}">
              <a16:creationId xmlns:a16="http://schemas.microsoft.com/office/drawing/2014/main" id="{7E22CB51-4FC7-4114-8D97-434937EB00EA}"/>
            </a:ext>
          </a:extLst>
        </xdr:cNvPr>
        <xdr:cNvSpPr/>
      </xdr:nvSpPr>
      <xdr:spPr>
        <a:xfrm>
          <a:off x="18735040" y="169570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53339</xdr:rowOff>
    </xdr:from>
    <xdr:to>
      <xdr:col>116</xdr:col>
      <xdr:colOff>63500</xdr:colOff>
      <xdr:row>101</xdr:row>
      <xdr:rowOff>76200</xdr:rowOff>
    </xdr:to>
    <xdr:cxnSp macro="">
      <xdr:nvCxnSpPr>
        <xdr:cNvPr id="847" name="直線コネクタ 846">
          <a:extLst>
            <a:ext uri="{FF2B5EF4-FFF2-40B4-BE49-F238E27FC236}">
              <a16:creationId xmlns:a16="http://schemas.microsoft.com/office/drawing/2014/main" id="{D44C41EC-9976-4975-B72F-B7F935584FD2}"/>
            </a:ext>
          </a:extLst>
        </xdr:cNvPr>
        <xdr:cNvCxnSpPr/>
      </xdr:nvCxnSpPr>
      <xdr:spPr>
        <a:xfrm flipV="1">
          <a:off x="18778220" y="16984979"/>
          <a:ext cx="7315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53975</xdr:rowOff>
    </xdr:from>
    <xdr:to>
      <xdr:col>107</xdr:col>
      <xdr:colOff>101600</xdr:colOff>
      <xdr:row>101</xdr:row>
      <xdr:rowOff>155575</xdr:rowOff>
    </xdr:to>
    <xdr:sp macro="" textlink="">
      <xdr:nvSpPr>
        <xdr:cNvPr id="848" name="楕円 847">
          <a:extLst>
            <a:ext uri="{FF2B5EF4-FFF2-40B4-BE49-F238E27FC236}">
              <a16:creationId xmlns:a16="http://schemas.microsoft.com/office/drawing/2014/main" id="{94ED9491-7C15-496C-A663-E6B7BF29D4D7}"/>
            </a:ext>
          </a:extLst>
        </xdr:cNvPr>
        <xdr:cNvSpPr/>
      </xdr:nvSpPr>
      <xdr:spPr>
        <a:xfrm>
          <a:off x="17937480" y="169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76200</xdr:rowOff>
    </xdr:from>
    <xdr:to>
      <xdr:col>111</xdr:col>
      <xdr:colOff>177800</xdr:colOff>
      <xdr:row>101</xdr:row>
      <xdr:rowOff>104775</xdr:rowOff>
    </xdr:to>
    <xdr:cxnSp macro="">
      <xdr:nvCxnSpPr>
        <xdr:cNvPr id="849" name="直線コネクタ 848">
          <a:extLst>
            <a:ext uri="{FF2B5EF4-FFF2-40B4-BE49-F238E27FC236}">
              <a16:creationId xmlns:a16="http://schemas.microsoft.com/office/drawing/2014/main" id="{8832F1F7-E57D-4012-969E-6A91E245B3C0}"/>
            </a:ext>
          </a:extLst>
        </xdr:cNvPr>
        <xdr:cNvCxnSpPr/>
      </xdr:nvCxnSpPr>
      <xdr:spPr>
        <a:xfrm flipV="1">
          <a:off x="17988280" y="17007840"/>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76836</xdr:rowOff>
    </xdr:from>
    <xdr:to>
      <xdr:col>102</xdr:col>
      <xdr:colOff>165100</xdr:colOff>
      <xdr:row>102</xdr:row>
      <xdr:rowOff>6986</xdr:rowOff>
    </xdr:to>
    <xdr:sp macro="" textlink="">
      <xdr:nvSpPr>
        <xdr:cNvPr id="850" name="楕円 849">
          <a:extLst>
            <a:ext uri="{FF2B5EF4-FFF2-40B4-BE49-F238E27FC236}">
              <a16:creationId xmlns:a16="http://schemas.microsoft.com/office/drawing/2014/main" id="{D2798954-6CB3-4EA6-BD76-68819069F11D}"/>
            </a:ext>
          </a:extLst>
        </xdr:cNvPr>
        <xdr:cNvSpPr/>
      </xdr:nvSpPr>
      <xdr:spPr>
        <a:xfrm>
          <a:off x="17162780" y="170084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104775</xdr:rowOff>
    </xdr:from>
    <xdr:to>
      <xdr:col>107</xdr:col>
      <xdr:colOff>50800</xdr:colOff>
      <xdr:row>101</xdr:row>
      <xdr:rowOff>127636</xdr:rowOff>
    </xdr:to>
    <xdr:cxnSp macro="">
      <xdr:nvCxnSpPr>
        <xdr:cNvPr id="851" name="直線コネクタ 850">
          <a:extLst>
            <a:ext uri="{FF2B5EF4-FFF2-40B4-BE49-F238E27FC236}">
              <a16:creationId xmlns:a16="http://schemas.microsoft.com/office/drawing/2014/main" id="{650308C6-580F-4632-AA81-E170F9AB7095}"/>
            </a:ext>
          </a:extLst>
        </xdr:cNvPr>
        <xdr:cNvCxnSpPr/>
      </xdr:nvCxnSpPr>
      <xdr:spPr>
        <a:xfrm flipV="1">
          <a:off x="17213580" y="17036415"/>
          <a:ext cx="7747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92075</xdr:rowOff>
    </xdr:from>
    <xdr:to>
      <xdr:col>98</xdr:col>
      <xdr:colOff>38100</xdr:colOff>
      <xdr:row>102</xdr:row>
      <xdr:rowOff>22225</xdr:rowOff>
    </xdr:to>
    <xdr:sp macro="" textlink="">
      <xdr:nvSpPr>
        <xdr:cNvPr id="852" name="楕円 851">
          <a:extLst>
            <a:ext uri="{FF2B5EF4-FFF2-40B4-BE49-F238E27FC236}">
              <a16:creationId xmlns:a16="http://schemas.microsoft.com/office/drawing/2014/main" id="{F7DBF181-A247-46E8-AF97-AD134DBCC2FE}"/>
            </a:ext>
          </a:extLst>
        </xdr:cNvPr>
        <xdr:cNvSpPr/>
      </xdr:nvSpPr>
      <xdr:spPr>
        <a:xfrm>
          <a:off x="16388080" y="170237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127636</xdr:rowOff>
    </xdr:from>
    <xdr:to>
      <xdr:col>102</xdr:col>
      <xdr:colOff>114300</xdr:colOff>
      <xdr:row>101</xdr:row>
      <xdr:rowOff>142875</xdr:rowOff>
    </xdr:to>
    <xdr:cxnSp macro="">
      <xdr:nvCxnSpPr>
        <xdr:cNvPr id="853" name="直線コネクタ 852">
          <a:extLst>
            <a:ext uri="{FF2B5EF4-FFF2-40B4-BE49-F238E27FC236}">
              <a16:creationId xmlns:a16="http://schemas.microsoft.com/office/drawing/2014/main" id="{0EDB13E7-F31D-4F87-9192-78E6B3B87950}"/>
            </a:ext>
          </a:extLst>
        </xdr:cNvPr>
        <xdr:cNvCxnSpPr/>
      </xdr:nvCxnSpPr>
      <xdr:spPr>
        <a:xfrm flipV="1">
          <a:off x="16431260" y="17059276"/>
          <a:ext cx="78232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139082</xdr:rowOff>
    </xdr:from>
    <xdr:ext cx="469744" cy="259045"/>
    <xdr:sp macro="" textlink="">
      <xdr:nvSpPr>
        <xdr:cNvPr id="854" name="n_1aveValue【庁舎】&#10;一人当たり面積">
          <a:extLst>
            <a:ext uri="{FF2B5EF4-FFF2-40B4-BE49-F238E27FC236}">
              <a16:creationId xmlns:a16="http://schemas.microsoft.com/office/drawing/2014/main" id="{0F442C37-234C-4A4A-A59E-23649A3F020F}"/>
            </a:ext>
          </a:extLst>
        </xdr:cNvPr>
        <xdr:cNvSpPr txBox="1"/>
      </xdr:nvSpPr>
      <xdr:spPr>
        <a:xfrm>
          <a:off x="18561127" y="17741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137177</xdr:rowOff>
    </xdr:from>
    <xdr:ext cx="469744" cy="259045"/>
    <xdr:sp macro="" textlink="">
      <xdr:nvSpPr>
        <xdr:cNvPr id="855" name="n_2aveValue【庁舎】&#10;一人当たり面積">
          <a:extLst>
            <a:ext uri="{FF2B5EF4-FFF2-40B4-BE49-F238E27FC236}">
              <a16:creationId xmlns:a16="http://schemas.microsoft.com/office/drawing/2014/main" id="{1E2790DB-FFF9-49D7-A0A2-B72454DC7E79}"/>
            </a:ext>
          </a:extLst>
        </xdr:cNvPr>
        <xdr:cNvSpPr txBox="1"/>
      </xdr:nvSpPr>
      <xdr:spPr>
        <a:xfrm>
          <a:off x="17776267" y="1773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137177</xdr:rowOff>
    </xdr:from>
    <xdr:ext cx="469744" cy="259045"/>
    <xdr:sp macro="" textlink="">
      <xdr:nvSpPr>
        <xdr:cNvPr id="856" name="n_3aveValue【庁舎】&#10;一人当たり面積">
          <a:extLst>
            <a:ext uri="{FF2B5EF4-FFF2-40B4-BE49-F238E27FC236}">
              <a16:creationId xmlns:a16="http://schemas.microsoft.com/office/drawing/2014/main" id="{A5C7C651-3145-4130-87E6-7146C846D067}"/>
            </a:ext>
          </a:extLst>
        </xdr:cNvPr>
        <xdr:cNvSpPr txBox="1"/>
      </xdr:nvSpPr>
      <xdr:spPr>
        <a:xfrm>
          <a:off x="17001567" y="1773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30497</xdr:rowOff>
    </xdr:from>
    <xdr:ext cx="469744" cy="259045"/>
    <xdr:sp macro="" textlink="">
      <xdr:nvSpPr>
        <xdr:cNvPr id="857" name="n_4aveValue【庁舎】&#10;一人当たり面積">
          <a:extLst>
            <a:ext uri="{FF2B5EF4-FFF2-40B4-BE49-F238E27FC236}">
              <a16:creationId xmlns:a16="http://schemas.microsoft.com/office/drawing/2014/main" id="{3627977C-31EE-4B2F-BA87-79F4359EC43A}"/>
            </a:ext>
          </a:extLst>
        </xdr:cNvPr>
        <xdr:cNvSpPr txBox="1"/>
      </xdr:nvSpPr>
      <xdr:spPr>
        <a:xfrm>
          <a:off x="16226867" y="1780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143527</xdr:rowOff>
    </xdr:from>
    <xdr:ext cx="469744" cy="259045"/>
    <xdr:sp macro="" textlink="">
      <xdr:nvSpPr>
        <xdr:cNvPr id="858" name="n_1mainValue【庁舎】&#10;一人当たり面積">
          <a:extLst>
            <a:ext uri="{FF2B5EF4-FFF2-40B4-BE49-F238E27FC236}">
              <a16:creationId xmlns:a16="http://schemas.microsoft.com/office/drawing/2014/main" id="{7D88B072-541E-4330-8237-8CFF7F72FA56}"/>
            </a:ext>
          </a:extLst>
        </xdr:cNvPr>
        <xdr:cNvSpPr txBox="1"/>
      </xdr:nvSpPr>
      <xdr:spPr>
        <a:xfrm>
          <a:off x="18561127" y="1673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652</xdr:rowOff>
    </xdr:from>
    <xdr:ext cx="469744" cy="259045"/>
    <xdr:sp macro="" textlink="">
      <xdr:nvSpPr>
        <xdr:cNvPr id="859" name="n_2mainValue【庁舎】&#10;一人当たり面積">
          <a:extLst>
            <a:ext uri="{FF2B5EF4-FFF2-40B4-BE49-F238E27FC236}">
              <a16:creationId xmlns:a16="http://schemas.microsoft.com/office/drawing/2014/main" id="{FBBA70F3-49DB-4EB5-8D60-5FF903C61FCD}"/>
            </a:ext>
          </a:extLst>
        </xdr:cNvPr>
        <xdr:cNvSpPr txBox="1"/>
      </xdr:nvSpPr>
      <xdr:spPr>
        <a:xfrm>
          <a:off x="17776267" y="1676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23513</xdr:rowOff>
    </xdr:from>
    <xdr:ext cx="469744" cy="259045"/>
    <xdr:sp macro="" textlink="">
      <xdr:nvSpPr>
        <xdr:cNvPr id="860" name="n_3mainValue【庁舎】&#10;一人当たり面積">
          <a:extLst>
            <a:ext uri="{FF2B5EF4-FFF2-40B4-BE49-F238E27FC236}">
              <a16:creationId xmlns:a16="http://schemas.microsoft.com/office/drawing/2014/main" id="{E658670A-4FD6-44B4-9A5A-845A324A213E}"/>
            </a:ext>
          </a:extLst>
        </xdr:cNvPr>
        <xdr:cNvSpPr txBox="1"/>
      </xdr:nvSpPr>
      <xdr:spPr>
        <a:xfrm>
          <a:off x="17001567" y="1678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38752</xdr:rowOff>
    </xdr:from>
    <xdr:ext cx="469744" cy="259045"/>
    <xdr:sp macro="" textlink="">
      <xdr:nvSpPr>
        <xdr:cNvPr id="861" name="n_4mainValue【庁舎】&#10;一人当たり面積">
          <a:extLst>
            <a:ext uri="{FF2B5EF4-FFF2-40B4-BE49-F238E27FC236}">
              <a16:creationId xmlns:a16="http://schemas.microsoft.com/office/drawing/2014/main" id="{8E16BF1C-8DC2-4635-970F-B348E9782402}"/>
            </a:ext>
          </a:extLst>
        </xdr:cNvPr>
        <xdr:cNvSpPr txBox="1"/>
      </xdr:nvSpPr>
      <xdr:spPr>
        <a:xfrm>
          <a:off x="16226867" y="16802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a16="http://schemas.microsoft.com/office/drawing/2014/main" id="{FE773858-BB66-4256-B7EB-589E954C106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a16="http://schemas.microsoft.com/office/drawing/2014/main" id="{D4C13308-B43B-405F-977A-8225FC51CC03}"/>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a16="http://schemas.microsoft.com/office/drawing/2014/main" id="{FCE6A32E-E3A1-45F0-B2C1-95D3B46C3CFA}"/>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a:effectLst/>
              <a:latin typeface="ＭＳ Ｐゴシック" panose="020B0600070205080204" pitchFamily="50" charset="-128"/>
              <a:ea typeface="ＭＳ Ｐゴシック" panose="020B0600070205080204" pitchFamily="50" charset="-128"/>
            </a:rPr>
            <a:t>一般廃棄物処理施設については大規模修繕計画に基づき施設更新を図っていることから、減価償却率は類似団体よりも低い位置をキープしている。体育館・プール、消防施設においては令和</a:t>
          </a:r>
          <a:r>
            <a:rPr lang="en-US" altLang="ja-JP" sz="1400">
              <a:effectLst/>
              <a:latin typeface="ＭＳ Ｐゴシック" panose="020B0600070205080204" pitchFamily="50" charset="-128"/>
              <a:ea typeface="ＭＳ Ｐゴシック" panose="020B0600070205080204" pitchFamily="50" charset="-128"/>
            </a:rPr>
            <a:t>6</a:t>
          </a:r>
          <a:r>
            <a:rPr lang="ja-JP" altLang="en-US" sz="1400">
              <a:effectLst/>
              <a:latin typeface="ＭＳ Ｐゴシック" panose="020B0600070205080204" pitchFamily="50" charset="-128"/>
              <a:ea typeface="ＭＳ Ｐゴシック" panose="020B0600070205080204" pitchFamily="50" charset="-128"/>
            </a:rPr>
            <a:t>年度から令和</a:t>
          </a:r>
          <a:r>
            <a:rPr lang="en-US" altLang="ja-JP" sz="1400">
              <a:effectLst/>
              <a:latin typeface="ＭＳ Ｐゴシック" panose="020B0600070205080204" pitchFamily="50" charset="-128"/>
              <a:ea typeface="ＭＳ Ｐゴシック" panose="020B0600070205080204" pitchFamily="50" charset="-128"/>
            </a:rPr>
            <a:t>8</a:t>
          </a:r>
          <a:r>
            <a:rPr lang="ja-JP" altLang="en-US" sz="1400">
              <a:effectLst/>
              <a:latin typeface="ＭＳ Ｐゴシック" panose="020B0600070205080204" pitchFamily="50" charset="-128"/>
              <a:ea typeface="ＭＳ Ｐゴシック" panose="020B0600070205080204" pitchFamily="50" charset="-128"/>
            </a:rPr>
            <a:t>年度にかけて大規模改修を実施することから比率の改善が見込まれている。</a:t>
          </a:r>
          <a:endParaRPr lang="en-US" altLang="ja-JP" sz="1400">
            <a:effectLst/>
            <a:latin typeface="ＭＳ Ｐゴシック" panose="020B0600070205080204" pitchFamily="50" charset="-128"/>
            <a:ea typeface="ＭＳ Ｐゴシック" panose="020B0600070205080204" pitchFamily="50" charset="-128"/>
          </a:endParaRPr>
        </a:p>
        <a:p>
          <a:r>
            <a:rPr lang="ja-JP" altLang="en-US" sz="1400">
              <a:effectLst/>
              <a:latin typeface="ＭＳ Ｐゴシック" panose="020B0600070205080204" pitchFamily="50" charset="-128"/>
              <a:ea typeface="ＭＳ Ｐゴシック" panose="020B0600070205080204" pitchFamily="50" charset="-128"/>
            </a:rPr>
            <a:t>しかし、人口減少に伴い、一人当たりの面積や償却資産額は類似団体を上回っている。将来の公共施設等の修繕や更新等に係る財政負担を軽減するため、公共施設等の集約化・複合化を進めるなどにより施設保有量の適正化に取り組む。</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岐阜県飛騨市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22,106
21,881
792.53
25,991,985
24,515,477
1,268,335
10,568,473
10,771,245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solidFill>
                <a:schemeClr val="tx1"/>
              </a:solidFill>
              <a:effectLst/>
              <a:latin typeface="ＭＳ Ｐゴシック" panose="020B0600070205080204" pitchFamily="50" charset="-128"/>
              <a:ea typeface="ＭＳ Ｐゴシック" panose="020B0600070205080204" pitchFamily="50" charset="-128"/>
              <a:cs typeface="+mn-cs"/>
            </a:rPr>
            <a:t>　当市は全国平均（令和</a:t>
          </a:r>
          <a:r>
            <a:rPr kumimoji="1" lang="en-US" altLang="ja-JP" sz="1200" baseline="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en-US" sz="1200" baseline="0">
              <a:solidFill>
                <a:schemeClr val="tx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baseline="0">
              <a:solidFill>
                <a:schemeClr val="tx1"/>
              </a:solidFill>
              <a:effectLst/>
              <a:latin typeface="ＭＳ Ｐゴシック" panose="020B0600070205080204" pitchFamily="50" charset="-128"/>
              <a:ea typeface="ＭＳ Ｐゴシック" panose="020B0600070205080204" pitchFamily="50" charset="-128"/>
              <a:cs typeface="+mn-cs"/>
            </a:rPr>
            <a:t>10</a:t>
          </a:r>
          <a:r>
            <a:rPr kumimoji="1" lang="ja-JP" altLang="en-US" sz="1200" baseline="0">
              <a:solidFill>
                <a:schemeClr val="tx1"/>
              </a:solidFill>
              <a:effectLst/>
              <a:latin typeface="ＭＳ Ｐゴシック" panose="020B0600070205080204" pitchFamily="50" charset="-128"/>
              <a:ea typeface="ＭＳ Ｐゴシック" panose="020B0600070205080204" pitchFamily="50" charset="-128"/>
              <a:cs typeface="+mn-cs"/>
            </a:rPr>
            <a:t>月</a:t>
          </a:r>
          <a:r>
            <a:rPr kumimoji="1" lang="en-US" altLang="ja-JP" sz="1200" baseline="0">
              <a:solidFill>
                <a:schemeClr val="tx1"/>
              </a:solidFill>
              <a:effectLst/>
              <a:latin typeface="ＭＳ Ｐゴシック" panose="020B0600070205080204" pitchFamily="50" charset="-128"/>
              <a:ea typeface="ＭＳ Ｐゴシック" panose="020B0600070205080204" pitchFamily="50" charset="-128"/>
              <a:cs typeface="+mn-cs"/>
            </a:rPr>
            <a:t>1</a:t>
          </a:r>
          <a:r>
            <a:rPr kumimoji="1" lang="ja-JP" altLang="en-US" sz="1200" baseline="0">
              <a:solidFill>
                <a:schemeClr val="tx1"/>
              </a:solidFill>
              <a:effectLst/>
              <a:latin typeface="ＭＳ Ｐゴシック" panose="020B0600070205080204" pitchFamily="50" charset="-128"/>
              <a:ea typeface="ＭＳ Ｐゴシック" panose="020B0600070205080204" pitchFamily="50" charset="-128"/>
              <a:cs typeface="+mn-cs"/>
            </a:rPr>
            <a:t>日現在</a:t>
          </a:r>
          <a:r>
            <a:rPr kumimoji="1" lang="en-US" altLang="ja-JP" sz="1200" baseline="0">
              <a:solidFill>
                <a:schemeClr val="tx1"/>
              </a:solidFill>
              <a:effectLst/>
              <a:latin typeface="ＭＳ Ｐゴシック" panose="020B0600070205080204" pitchFamily="50" charset="-128"/>
              <a:ea typeface="ＭＳ Ｐゴシック" panose="020B0600070205080204" pitchFamily="50" charset="-128"/>
              <a:cs typeface="+mn-cs"/>
            </a:rPr>
            <a:t>29.1%</a:t>
          </a:r>
          <a:r>
            <a:rPr kumimoji="1" lang="ja-JP" altLang="en-US" sz="1200" baseline="0">
              <a:solidFill>
                <a:schemeClr val="tx1"/>
              </a:solidFill>
              <a:effectLst/>
              <a:latin typeface="ＭＳ Ｐゴシック" panose="020B0600070205080204" pitchFamily="50" charset="-128"/>
              <a:ea typeface="ＭＳ Ｐゴシック" panose="020B0600070205080204" pitchFamily="50" charset="-128"/>
              <a:cs typeface="+mn-cs"/>
            </a:rPr>
            <a:t>）を上回る高齢化率（同</a:t>
          </a:r>
          <a:r>
            <a:rPr kumimoji="1" lang="en-US" altLang="ja-JP" sz="1200" baseline="0">
              <a:solidFill>
                <a:schemeClr val="tx1"/>
              </a:solidFill>
              <a:effectLst/>
              <a:latin typeface="ＭＳ Ｐゴシック" panose="020B0600070205080204" pitchFamily="50" charset="-128"/>
              <a:ea typeface="ＭＳ Ｐゴシック" panose="020B0600070205080204" pitchFamily="50" charset="-128"/>
              <a:cs typeface="+mn-cs"/>
            </a:rPr>
            <a:t>40.2%</a:t>
          </a:r>
          <a:r>
            <a:rPr kumimoji="1" lang="ja-JP" altLang="en-US" sz="1200" baseline="0">
              <a:solidFill>
                <a:schemeClr val="tx1"/>
              </a:solidFill>
              <a:effectLst/>
              <a:latin typeface="ＭＳ Ｐゴシック" panose="020B0600070205080204" pitchFamily="50" charset="-128"/>
              <a:ea typeface="ＭＳ Ｐゴシック" panose="020B0600070205080204" pitchFamily="50" charset="-128"/>
              <a:cs typeface="+mn-cs"/>
            </a:rPr>
            <a:t>）に加え、納税世代の著しい減少、中核産業の欠乏等により財政基盤が弱い。令和</a:t>
          </a:r>
          <a:r>
            <a:rPr kumimoji="1" lang="en-US" altLang="ja-JP" sz="1200" baseline="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en-US" sz="1200" baseline="0">
              <a:solidFill>
                <a:schemeClr val="tx1"/>
              </a:solidFill>
              <a:effectLst/>
              <a:latin typeface="ＭＳ Ｐゴシック" panose="020B0600070205080204" pitchFamily="50" charset="-128"/>
              <a:ea typeface="ＭＳ Ｐゴシック" panose="020B0600070205080204" pitchFamily="50" charset="-128"/>
              <a:cs typeface="+mn-cs"/>
            </a:rPr>
            <a:t>年度の歳出においては、過去に借り入れた合併特例債の償還が進み公債費が大幅な減となったこと、歳入においてはコロナ禍明けによる業績の回復に伴い法人税割が増となったこと等から</a:t>
          </a:r>
          <a:r>
            <a:rPr kumimoji="1" lang="en-US" altLang="ja-JP" sz="1200" baseline="0">
              <a:solidFill>
                <a:schemeClr val="tx1"/>
              </a:solidFill>
              <a:effectLst/>
              <a:latin typeface="ＭＳ Ｐゴシック" panose="020B0600070205080204" pitchFamily="50" charset="-128"/>
              <a:ea typeface="ＭＳ Ｐゴシック" panose="020B0600070205080204" pitchFamily="50" charset="-128"/>
              <a:cs typeface="+mn-cs"/>
            </a:rPr>
            <a:t>0.01</a:t>
          </a:r>
          <a:r>
            <a:rPr kumimoji="1" lang="ja-JP" altLang="en-US" sz="1200" baseline="0">
              <a:solidFill>
                <a:schemeClr val="tx1"/>
              </a:solidFill>
              <a:effectLst/>
              <a:latin typeface="ＭＳ Ｐゴシック" panose="020B0600070205080204" pitchFamily="50" charset="-128"/>
              <a:ea typeface="ＭＳ Ｐゴシック" panose="020B0600070205080204" pitchFamily="50" charset="-128"/>
              <a:cs typeface="+mn-cs"/>
            </a:rPr>
            <a:t>ポイント好転する結果となった。しかしながら、類似団体平均を大きく下回っている状況であることから、基幹税である固定資産税の更なる確保に向けた取り組みを推進しつつ、継続すべき事業の選別や経費の圧縮、事務負担軽減などを図ることで財政の健全化を図る。</a:t>
          </a:r>
        </a:p>
        <a:p>
          <a:endParaRPr kumimoji="1" lang="ja-JP" altLang="en-US" sz="12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155575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5078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155575</xdr:rowOff>
    </xdr:from>
    <xdr:to>
      <xdr:col>19</xdr:col>
      <xdr:colOff>133350</xdr:colOff>
      <xdr:row>44</xdr:row>
      <xdr:rowOff>4233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24342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151994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52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104775</xdr:rowOff>
    </xdr:from>
    <xdr:to>
      <xdr:col>19</xdr:col>
      <xdr:colOff>184150</xdr:colOff>
      <xdr:row>44</xdr:row>
      <xdr:rowOff>34925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19702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59919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分子となる経常充当一財（歳出）においては、人件費・物価高騰に伴って市内バス運行や施設保守点検等の物件費が増となった反面、公債費の大幅減により全体で</a:t>
          </a:r>
          <a:r>
            <a:rPr kumimoji="1" lang="en-US" altLang="ja-JP" sz="1200">
              <a:solidFill>
                <a:schemeClr val="tx1"/>
              </a:solidFill>
              <a:latin typeface="ＭＳ Ｐゴシック" panose="020B0600070205080204" pitchFamily="50" charset="-128"/>
              <a:ea typeface="ＭＳ Ｐゴシック" panose="020B0600070205080204" pitchFamily="50" charset="-128"/>
            </a:rPr>
            <a:t>3.3</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億円の減となった</a:t>
          </a:r>
          <a:r>
            <a:rPr kumimoji="1" lang="ja-JP" altLang="en-US" sz="1200" baseline="0">
              <a:solidFill>
                <a:schemeClr val="tx1"/>
              </a:solidFill>
              <a:latin typeface="ＭＳ Ｐゴシック" panose="020B0600070205080204" pitchFamily="50" charset="-128"/>
              <a:ea typeface="ＭＳ Ｐゴシック" panose="020B0600070205080204" pitchFamily="50" charset="-128"/>
            </a:rPr>
            <a:t>。</a:t>
          </a:r>
          <a:r>
            <a:rPr kumimoji="1" lang="ja-JP" altLang="en-US" sz="1200">
              <a:solidFill>
                <a:schemeClr val="tx1"/>
              </a:solidFill>
              <a:latin typeface="ＭＳ Ｐゴシック" panose="020B0600070205080204" pitchFamily="50" charset="-128"/>
              <a:ea typeface="ＭＳ Ｐゴシック" panose="020B0600070205080204" pitchFamily="50" charset="-128"/>
            </a:rPr>
            <a:t>分母となる経常一般財源（歳入）では、株式等譲渡所得割交付金の増や新たな目的外使用料収入の増があった一方、臨時財政対策債の減や公債費減に伴う普通交付税の減によって、全体で</a:t>
          </a:r>
          <a:r>
            <a:rPr kumimoji="1" lang="en-US" altLang="ja-JP" sz="1200">
              <a:solidFill>
                <a:schemeClr val="tx1"/>
              </a:solidFill>
              <a:latin typeface="ＭＳ Ｐゴシック" panose="020B0600070205080204" pitchFamily="50" charset="-128"/>
              <a:ea typeface="ＭＳ Ｐゴシック" panose="020B0600070205080204" pitchFamily="50" charset="-128"/>
            </a:rPr>
            <a:t>3.2</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億円の減となった。</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200">
              <a:solidFill>
                <a:schemeClr val="tx1"/>
              </a:solidFill>
              <a:latin typeface="ＭＳ Ｐゴシック" panose="020B0600070205080204" pitchFamily="50" charset="-128"/>
              <a:ea typeface="ＭＳ Ｐゴシック" panose="020B0600070205080204" pitchFamily="50" charset="-128"/>
            </a:rPr>
            <a:t>　分母に比べ分子における減少幅がやや大きかったことから、経常収支比率は</a:t>
          </a:r>
          <a:r>
            <a:rPr kumimoji="1" lang="en-US" altLang="ja-JP" sz="1200">
              <a:solidFill>
                <a:schemeClr val="tx1"/>
              </a:solidFill>
              <a:latin typeface="ＭＳ Ｐゴシック" panose="020B0600070205080204" pitchFamily="50" charset="-128"/>
              <a:ea typeface="ＭＳ Ｐゴシック" panose="020B0600070205080204" pitchFamily="50" charset="-128"/>
            </a:rPr>
            <a:t>0.3</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ポイント好転する形となった。今後も人件費や物件費の上昇などの懸念事項はあるため、引き続き経費削減に努める。</a:t>
          </a:r>
        </a:p>
        <a:p>
          <a:endParaRPr kumimoji="1" lang="ja-JP" altLang="en-US" sz="12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39370</xdr:rowOff>
    </xdr:from>
    <xdr:to>
      <xdr:col>23</xdr:col>
      <xdr:colOff>133350</xdr:colOff>
      <xdr:row>64</xdr:row>
      <xdr:rowOff>63500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0121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33867</xdr:rowOff>
    </xdr:from>
    <xdr:to>
      <xdr:col>19</xdr:col>
      <xdr:colOff>133350</xdr:colOff>
      <xdr:row>64</xdr:row>
      <xdr:rowOff>63500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83521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33867</xdr:rowOff>
    </xdr:from>
    <xdr:to>
      <xdr:col>15</xdr:col>
      <xdr:colOff>82550</xdr:colOff>
      <xdr:row>64</xdr:row>
      <xdr:rowOff>143933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835217"/>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55456</xdr:rowOff>
    </xdr:from>
    <xdr:to>
      <xdr:col>11</xdr:col>
      <xdr:colOff>31750</xdr:colOff>
      <xdr:row>64</xdr:row>
      <xdr:rowOff>143933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02825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159190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132097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3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12700</xdr:rowOff>
    </xdr:from>
    <xdr:to>
      <xdr:col>19</xdr:col>
      <xdr:colOff>184150</xdr:colOff>
      <xdr:row>64</xdr:row>
      <xdr:rowOff>114300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99077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7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154517</xdr:rowOff>
    </xdr:from>
    <xdr:to>
      <xdr:col>15</xdr:col>
      <xdr:colOff>133350</xdr:colOff>
      <xdr:row>63</xdr:row>
      <xdr:rowOff>84667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69444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93133</xdr:rowOff>
    </xdr:from>
    <xdr:to>
      <xdr:col>11</xdr:col>
      <xdr:colOff>82550</xdr:colOff>
      <xdr:row>65</xdr:row>
      <xdr:rowOff>23283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8060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4656</xdr:rowOff>
    </xdr:from>
    <xdr:to>
      <xdr:col>7</xdr:col>
      <xdr:colOff>31750</xdr:colOff>
      <xdr:row>64</xdr:row>
      <xdr:rowOff>106256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91033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[319,966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当市は市町村合併により広大な面積を有しており、広範囲を網羅した行政運営のため行政関係で</a:t>
          </a:r>
          <a:r>
            <a:rPr kumimoji="1" lang="en-US" altLang="ja-JP" sz="1200">
              <a:solidFill>
                <a:schemeClr val="tx1"/>
              </a:solidFill>
              <a:latin typeface="ＭＳ Ｐゴシック" panose="020B0600070205080204" pitchFamily="50" charset="-128"/>
              <a:ea typeface="ＭＳ Ｐゴシック" panose="020B0600070205080204" pitchFamily="50" charset="-128"/>
            </a:rPr>
            <a:t>3</a:t>
          </a:r>
          <a:r>
            <a:rPr kumimoji="1" lang="ja-JP" altLang="en-US" sz="1200">
              <a:solidFill>
                <a:schemeClr val="tx1"/>
              </a:solidFill>
              <a:latin typeface="ＭＳ Ｐゴシック" panose="020B0600070205080204" pitchFamily="50" charset="-128"/>
              <a:ea typeface="ＭＳ Ｐゴシック" panose="020B0600070205080204" pitchFamily="50" charset="-128"/>
            </a:rPr>
            <a:t>つの振興事務所（支所）、消防関係で</a:t>
          </a:r>
          <a:r>
            <a:rPr kumimoji="1" lang="en-US" altLang="ja-JP" sz="1200">
              <a:solidFill>
                <a:schemeClr val="tx1"/>
              </a:solidFill>
              <a:latin typeface="ＭＳ Ｐゴシック" panose="020B0600070205080204" pitchFamily="50" charset="-128"/>
              <a:ea typeface="ＭＳ Ｐゴシック" panose="020B0600070205080204" pitchFamily="50" charset="-128"/>
            </a:rPr>
            <a:t>2</a:t>
          </a:r>
          <a:r>
            <a:rPr kumimoji="1" lang="ja-JP" altLang="en-US" sz="1200">
              <a:solidFill>
                <a:schemeClr val="tx1"/>
              </a:solidFill>
              <a:latin typeface="ＭＳ Ｐゴシック" panose="020B0600070205080204" pitchFamily="50" charset="-128"/>
              <a:ea typeface="ＭＳ Ｐゴシック" panose="020B0600070205080204" pitchFamily="50" charset="-128"/>
            </a:rPr>
            <a:t>つの支所を抱えている。一方、少子高齢化や労働者人口の流出などによる人口減が進み、人口</a:t>
          </a:r>
          <a:r>
            <a:rPr kumimoji="1" lang="en-US" altLang="ja-JP" sz="1200">
              <a:solidFill>
                <a:schemeClr val="tx1"/>
              </a:solidFill>
              <a:latin typeface="ＭＳ Ｐゴシック" panose="020B0600070205080204" pitchFamily="50" charset="-128"/>
              <a:ea typeface="ＭＳ Ｐゴシック" panose="020B0600070205080204" pitchFamily="50" charset="-128"/>
            </a:rPr>
            <a:t>1</a:t>
          </a:r>
          <a:r>
            <a:rPr kumimoji="1" lang="ja-JP" altLang="en-US" sz="1200">
              <a:solidFill>
                <a:schemeClr val="tx1"/>
              </a:solidFill>
              <a:latin typeface="ＭＳ Ｐゴシック" panose="020B0600070205080204" pitchFamily="50" charset="-128"/>
              <a:ea typeface="ＭＳ Ｐゴシック" panose="020B0600070205080204" pitchFamily="50" charset="-128"/>
            </a:rPr>
            <a:t>人あたりの人件費・物件費等が類似団体の平均よりも高い水準となる傾向にある。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5</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年度は、人件費・物価高騰に起因する除雪委託料の増加をはじめ、過去最高額となったふるさと納税寄附金に連動し、これに係る郵送代やサイト運営経費等が増加したことで、一人当たりの経費は</a:t>
          </a:r>
          <a:r>
            <a:rPr kumimoji="1" lang="en-US" altLang="ja-JP" sz="1200">
              <a:solidFill>
                <a:schemeClr val="tx1"/>
              </a:solidFill>
              <a:latin typeface="ＭＳ Ｐゴシック" panose="020B0600070205080204" pitchFamily="50" charset="-128"/>
              <a:ea typeface="ＭＳ Ｐゴシック" panose="020B0600070205080204" pitchFamily="50" charset="-128"/>
            </a:rPr>
            <a:t>20,513</a:t>
          </a:r>
          <a:r>
            <a:rPr kumimoji="1" lang="ja-JP" altLang="en-US" sz="1200">
              <a:solidFill>
                <a:schemeClr val="tx1"/>
              </a:solidFill>
              <a:latin typeface="ＭＳ Ｐゴシック" panose="020B0600070205080204" pitchFamily="50" charset="-128"/>
              <a:ea typeface="ＭＳ Ｐゴシック" panose="020B0600070205080204" pitchFamily="50" charset="-128"/>
            </a:rPr>
            <a:t>円増加する結果となった。行政運営の効率化と組織のスリム化を進めることにより、健全な財政運営に努める。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117351</xdr:rowOff>
    </xdr:from>
    <xdr:to>
      <xdr:col>23</xdr:col>
      <xdr:colOff>133350</xdr:colOff>
      <xdr:row>89</xdr:row>
      <xdr:rowOff>69645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5204951"/>
          <a:ext cx="838200" cy="12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46251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76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117351</xdr:rowOff>
    </xdr:from>
    <xdr:to>
      <xdr:col>19</xdr:col>
      <xdr:colOff>133350</xdr:colOff>
      <xdr:row>88</xdr:row>
      <xdr:rowOff>144630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5204951"/>
          <a:ext cx="889000" cy="2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0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171341</xdr:rowOff>
    </xdr:from>
    <xdr:to>
      <xdr:col>15</xdr:col>
      <xdr:colOff>82550</xdr:colOff>
      <xdr:row>88</xdr:row>
      <xdr:rowOff>144630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5087491"/>
          <a:ext cx="889000" cy="14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95780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5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74146</xdr:rowOff>
    </xdr:from>
    <xdr:to>
      <xdr:col>11</xdr:col>
      <xdr:colOff>31750</xdr:colOff>
      <xdr:row>87</xdr:row>
      <xdr:rowOff>171341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818846"/>
          <a:ext cx="889000" cy="26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29615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8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100992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8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18845</xdr:rowOff>
    </xdr:from>
    <xdr:to>
      <xdr:col>23</xdr:col>
      <xdr:colOff>184150</xdr:colOff>
      <xdr:row>89</xdr:row>
      <xdr:rowOff>120445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527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86172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517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66551</xdr:rowOff>
    </xdr:from>
    <xdr:to>
      <xdr:col>19</xdr:col>
      <xdr:colOff>184150</xdr:colOff>
      <xdr:row>88</xdr:row>
      <xdr:rowOff>168151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515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152928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5240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93830</xdr:rowOff>
    </xdr:from>
    <xdr:to>
      <xdr:col>15</xdr:col>
      <xdr:colOff>133350</xdr:colOff>
      <xdr:row>89</xdr:row>
      <xdr:rowOff>23980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51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8757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5267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120541</xdr:rowOff>
    </xdr:from>
    <xdr:to>
      <xdr:col>11</xdr:col>
      <xdr:colOff>82550</xdr:colOff>
      <xdr:row>88</xdr:row>
      <xdr:rowOff>50691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503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35468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512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23346</xdr:rowOff>
    </xdr:from>
    <xdr:to>
      <xdr:col>7</xdr:col>
      <xdr:colOff>31750</xdr:colOff>
      <xdr:row>86</xdr:row>
      <xdr:rowOff>124946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76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109723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85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類似団体との比較では</a:t>
          </a:r>
          <a:r>
            <a:rPr kumimoji="1" lang="en-US" altLang="ja-JP" sz="1200">
              <a:solidFill>
                <a:schemeClr val="tx1"/>
              </a:solidFill>
              <a:latin typeface="ＭＳ Ｐゴシック" panose="020B0600070205080204" pitchFamily="50" charset="-128"/>
              <a:ea typeface="ＭＳ Ｐゴシック" panose="020B0600070205080204" pitchFamily="50" charset="-128"/>
            </a:rPr>
            <a:t>3.8</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ポイント低くなっているが、今後も進む人口減少と限られた財源の中で有効かつ充実した施策を推進していくためにも、人件費の縮減は不可欠である。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今後も定員適正化計画に基づく定員管理を図るとともに、自治体規模に見合った適正な給与水準の維持に努める。</a:t>
          </a: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69056</xdr:rowOff>
    </xdr:from>
    <xdr:to>
      <xdr:col>81</xdr:col>
      <xdr:colOff>44450</xdr:colOff>
      <xdr:row>81</xdr:row>
      <xdr:rowOff>159544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3956506"/>
          <a:ext cx="8382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49071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50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129381</xdr:rowOff>
    </xdr:from>
    <xdr:to>
      <xdr:col>77</xdr:col>
      <xdr:colOff>44450</xdr:colOff>
      <xdr:row>81</xdr:row>
      <xdr:rowOff>159544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016831"/>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8731</xdr:rowOff>
    </xdr:from>
    <xdr:to>
      <xdr:col>72</xdr:col>
      <xdr:colOff>203200</xdr:colOff>
      <xdr:row>81</xdr:row>
      <xdr:rowOff>129381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389618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163371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6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8731</xdr:rowOff>
    </xdr:from>
    <xdr:to>
      <xdr:col>68</xdr:col>
      <xdr:colOff>152400</xdr:colOff>
      <xdr:row>81</xdr:row>
      <xdr:rowOff>114300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3896181"/>
          <a:ext cx="889000" cy="10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22083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22083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18256</xdr:rowOff>
    </xdr:from>
    <xdr:to>
      <xdr:col>81</xdr:col>
      <xdr:colOff>95250</xdr:colOff>
      <xdr:row>81</xdr:row>
      <xdr:rowOff>119856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90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110983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82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108744</xdr:rowOff>
    </xdr:from>
    <xdr:to>
      <xdr:col>77</xdr:col>
      <xdr:colOff>95250</xdr:colOff>
      <xdr:row>82</xdr:row>
      <xdr:rowOff>38894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99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49071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765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78581</xdr:rowOff>
    </xdr:from>
    <xdr:to>
      <xdr:col>73</xdr:col>
      <xdr:colOff>44450</xdr:colOff>
      <xdr:row>82</xdr:row>
      <xdr:rowOff>8731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96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18908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734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129381</xdr:rowOff>
    </xdr:from>
    <xdr:to>
      <xdr:col>68</xdr:col>
      <xdr:colOff>203200</xdr:colOff>
      <xdr:row>81</xdr:row>
      <xdr:rowOff>59531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84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69708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614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63500</xdr:rowOff>
    </xdr:from>
    <xdr:to>
      <xdr:col>64</xdr:col>
      <xdr:colOff>152400</xdr:colOff>
      <xdr:row>81</xdr:row>
      <xdr:rowOff>165100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solidFill>
                <a:schemeClr val="tx1"/>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定員適正化計画に基づき定員数の適正化を図っているところであるが、類似団体との比較では</a:t>
          </a:r>
          <a:r>
            <a:rPr kumimoji="1" lang="en-US" altLang="ja-JP" sz="1200">
              <a:solidFill>
                <a:schemeClr val="tx1"/>
              </a:solidFill>
              <a:latin typeface="ＭＳ Ｐゴシック" panose="020B0600070205080204" pitchFamily="50" charset="-128"/>
              <a:ea typeface="ＭＳ Ｐゴシック" panose="020B0600070205080204" pitchFamily="50" charset="-128"/>
            </a:rPr>
            <a:t>6.82</a:t>
          </a:r>
          <a:r>
            <a:rPr kumimoji="1" lang="ja-JP" altLang="en-US" sz="1200">
              <a:solidFill>
                <a:schemeClr val="tx1"/>
              </a:solidFill>
              <a:latin typeface="ＭＳ Ｐゴシック" panose="020B0600070205080204" pitchFamily="50" charset="-128"/>
              <a:ea typeface="ＭＳ Ｐゴシック" panose="020B0600070205080204" pitchFamily="50" charset="-128"/>
            </a:rPr>
            <a:t>人多い状況となっている。これは、当市が広域であることから、安心安全な生活確保という面からもある程度の地域ごとに支所及び消防機能の設置とそれに伴う職員配置が必要であり、現在以上の組織効率化が困難なためである。また、育児休業や病気休職等による急な欠員に対応すべく、職員数にある程度の余裕（バッファ）を持たせていることも要因のひとつである。</a:t>
          </a:r>
        </a:p>
        <a:p>
          <a:endParaRPr kumimoji="1" lang="ja-JP" altLang="en-US" sz="12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22799</xdr:rowOff>
    </xdr:from>
    <xdr:to>
      <xdr:col>81</xdr:col>
      <xdr:colOff>44450</xdr:colOff>
      <xdr:row>66</xdr:row>
      <xdr:rowOff>91742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338499"/>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131069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105773</xdr:rowOff>
    </xdr:from>
    <xdr:to>
      <xdr:col>77</xdr:col>
      <xdr:colOff>44450</xdr:colOff>
      <xdr:row>66</xdr:row>
      <xdr:rowOff>22799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250023"/>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43378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3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74749</xdr:rowOff>
    </xdr:from>
    <xdr:to>
      <xdr:col>72</xdr:col>
      <xdr:colOff>203200</xdr:colOff>
      <xdr:row>65</xdr:row>
      <xdr:rowOff>105773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21899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36484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74749</xdr:rowOff>
    </xdr:from>
    <xdr:to>
      <xdr:col>68</xdr:col>
      <xdr:colOff>152400</xdr:colOff>
      <xdr:row>65</xdr:row>
      <xdr:rowOff>89686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1218999"/>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170015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144736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40942</xdr:rowOff>
    </xdr:from>
    <xdr:to>
      <xdr:col>81</xdr:col>
      <xdr:colOff>95250</xdr:colOff>
      <xdr:row>66</xdr:row>
      <xdr:rowOff>142542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35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108269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25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143449</xdr:rowOff>
    </xdr:from>
    <xdr:to>
      <xdr:col>77</xdr:col>
      <xdr:colOff>95250</xdr:colOff>
      <xdr:row>66</xdr:row>
      <xdr:rowOff>73599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28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58376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374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54973</xdr:rowOff>
    </xdr:from>
    <xdr:to>
      <xdr:col>73</xdr:col>
      <xdr:colOff>44450</xdr:colOff>
      <xdr:row>65</xdr:row>
      <xdr:rowOff>156573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19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141350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28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23949</xdr:rowOff>
    </xdr:from>
    <xdr:to>
      <xdr:col>68</xdr:col>
      <xdr:colOff>203200</xdr:colOff>
      <xdr:row>65</xdr:row>
      <xdr:rowOff>125549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16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110326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25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38886</xdr:rowOff>
    </xdr:from>
    <xdr:to>
      <xdr:col>64</xdr:col>
      <xdr:colOff>152400</xdr:colOff>
      <xdr:row>65</xdr:row>
      <xdr:rowOff>140486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18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125263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26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分母となる標準財政規模については、臨時財政対策債や普通交付税の減に伴い前年度比</a:t>
          </a:r>
          <a:r>
            <a:rPr kumimoji="1" lang="en-US" altLang="ja-JP" sz="1200">
              <a:solidFill>
                <a:schemeClr val="tx1"/>
              </a:solidFill>
              <a:latin typeface="ＭＳ Ｐゴシック" panose="020B0600070205080204" pitchFamily="50" charset="-128"/>
              <a:ea typeface="ＭＳ Ｐゴシック" panose="020B0600070205080204" pitchFamily="50" charset="-128"/>
            </a:rPr>
            <a:t>1.5</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億円の減となったが、合併特例期間中に行った大型投資事業に対する地方債償還が終了してきたことで、分子となる公債費が前年比</a:t>
          </a:r>
          <a:r>
            <a:rPr kumimoji="1" lang="en-US" altLang="ja-JP" sz="1200">
              <a:solidFill>
                <a:schemeClr val="tx1"/>
              </a:solidFill>
              <a:latin typeface="ＭＳ Ｐゴシック" panose="020B0600070205080204" pitchFamily="50" charset="-128"/>
              <a:ea typeface="ＭＳ Ｐゴシック" panose="020B0600070205080204" pitchFamily="50" charset="-128"/>
            </a:rPr>
            <a:t>4.9</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億円減となり、分子の減少幅の方が大きかったことから</a:t>
          </a:r>
          <a:r>
            <a:rPr kumimoji="1" lang="en-US" altLang="ja-JP" sz="1200">
              <a:solidFill>
                <a:schemeClr val="tx1"/>
              </a:solidFill>
              <a:latin typeface="ＭＳ Ｐゴシック" panose="020B0600070205080204" pitchFamily="50" charset="-128"/>
              <a:ea typeface="ＭＳ Ｐゴシック" panose="020B0600070205080204" pitchFamily="50" charset="-128"/>
            </a:rPr>
            <a:t>1.1</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ポイント好転した。</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今後も、普通交付税の段階的な縮減を見据えて、償還額が新規発行額を上回る「プライマリーバランスの黒字化」運営を前提に、地方債発行の際には交付税算入率の高い起債の選択に努めるなど、実質公債費比率低減に向けた取り組みを進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152702</xdr:rowOff>
    </xdr:from>
    <xdr:to>
      <xdr:col>81</xdr:col>
      <xdr:colOff>44450</xdr:colOff>
      <xdr:row>44</xdr:row>
      <xdr:rowOff>107648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7525052"/>
          <a:ext cx="8382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107648</xdr:rowOff>
    </xdr:from>
    <xdr:to>
      <xdr:col>77</xdr:col>
      <xdr:colOff>44450</xdr:colOff>
      <xdr:row>44</xdr:row>
      <xdr:rowOff>153609</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651448"/>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153609</xdr:rowOff>
    </xdr:from>
    <xdr:to>
      <xdr:col>72</xdr:col>
      <xdr:colOff>203200</xdr:colOff>
      <xdr:row>44</xdr:row>
      <xdr:rowOff>165100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6974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108451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165100</xdr:rowOff>
    </xdr:from>
    <xdr:to>
      <xdr:col>68</xdr:col>
      <xdr:colOff>152400</xdr:colOff>
      <xdr:row>45</xdr:row>
      <xdr:rowOff>5141</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7089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142922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40415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101902</xdr:rowOff>
    </xdr:from>
    <xdr:to>
      <xdr:col>81</xdr:col>
      <xdr:colOff>95250</xdr:colOff>
      <xdr:row>44</xdr:row>
      <xdr:rowOff>32052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73979</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44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56848</xdr:rowOff>
    </xdr:from>
    <xdr:to>
      <xdr:col>77</xdr:col>
      <xdr:colOff>95250</xdr:colOff>
      <xdr:row>44</xdr:row>
      <xdr:rowOff>158448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143225</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68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102809</xdr:rowOff>
    </xdr:from>
    <xdr:to>
      <xdr:col>73</xdr:col>
      <xdr:colOff>44450</xdr:colOff>
      <xdr:row>45</xdr:row>
      <xdr:rowOff>32959</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17736</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114300</xdr:rowOff>
    </xdr:from>
    <xdr:to>
      <xdr:col>68</xdr:col>
      <xdr:colOff>203200</xdr:colOff>
      <xdr:row>45</xdr:row>
      <xdr:rowOff>44450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29227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125791</xdr:rowOff>
    </xdr:from>
    <xdr:to>
      <xdr:col>64</xdr:col>
      <xdr:colOff>152400</xdr:colOff>
      <xdr:row>45</xdr:row>
      <xdr:rowOff>55941</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40718</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75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5</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年度は、公営住宅建設事業債など合併前の起債が順次完済されたことに加え、</a:t>
          </a:r>
          <a:r>
            <a:rPr kumimoji="1" lang="en-US" altLang="ja-JP" sz="1200">
              <a:solidFill>
                <a:schemeClr val="tx1"/>
              </a:solidFill>
              <a:latin typeface="ＭＳ Ｐゴシック" panose="020B0600070205080204" pitchFamily="50" charset="-128"/>
              <a:ea typeface="ＭＳ Ｐゴシック" panose="020B0600070205080204" pitchFamily="50" charset="-128"/>
            </a:rPr>
            <a:t>H22</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年度の小学校整備事業や</a:t>
          </a:r>
          <a:r>
            <a:rPr kumimoji="1" lang="en-US" altLang="ja-JP" sz="1200">
              <a:solidFill>
                <a:schemeClr val="tx1"/>
              </a:solidFill>
              <a:latin typeface="ＭＳ Ｐゴシック" panose="020B0600070205080204" pitchFamily="50" charset="-128"/>
              <a:ea typeface="ＭＳ Ｐゴシック" panose="020B0600070205080204" pitchFamily="50" charset="-128"/>
            </a:rPr>
            <a:t>H24</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年度の病院建設補助事業などにかかる償還が完了したことも一因となり将来負担額が減少している。反面、公債費の減少に伴い交付税算入も減少することで充当可能財源は</a:t>
          </a:r>
          <a:r>
            <a:rPr kumimoji="1" lang="en-US" altLang="ja-JP" sz="1200">
              <a:solidFill>
                <a:schemeClr val="tx1"/>
              </a:solidFill>
              <a:latin typeface="ＭＳ Ｐゴシック" panose="020B0600070205080204" pitchFamily="50" charset="-128"/>
              <a:ea typeface="ＭＳ Ｐゴシック" panose="020B0600070205080204" pitchFamily="50" charset="-128"/>
            </a:rPr>
            <a:t>13.7</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億円減となったが、これまでと同様、充当可能財源等が将来負担額を上回り、将来負担比率は「</a:t>
          </a:r>
          <a:r>
            <a:rPr kumimoji="1" lang="en-US" altLang="ja-JP" sz="1200">
              <a:solidFill>
                <a:schemeClr val="tx1"/>
              </a:solidFill>
              <a:latin typeface="ＭＳ Ｐゴシック" panose="020B0600070205080204" pitchFamily="50" charset="-128"/>
              <a:ea typeface="ＭＳ Ｐゴシック" panose="020B0600070205080204" pitchFamily="50" charset="-128"/>
            </a:rPr>
            <a:t>―</a:t>
          </a:r>
          <a:r>
            <a:rPr kumimoji="1" lang="ja-JP" altLang="en-US" sz="1200">
              <a:solidFill>
                <a:schemeClr val="tx1"/>
              </a:solidFill>
              <a:latin typeface="ＭＳ Ｐゴシック" panose="020B0600070205080204" pitchFamily="50" charset="-128"/>
              <a:ea typeface="ＭＳ Ｐゴシック" panose="020B0600070205080204" pitchFamily="50" charset="-128"/>
            </a:rPr>
            <a:t>」表示となった。今後も、プライマリーバランスの黒字化維持を前提に、新たに起債を発行する際には交付税措置の有利な起債を選択するとともに、基金の積み増しも行っていく。</a:t>
          </a:r>
        </a:p>
        <a:p>
          <a:endParaRPr kumimoji="1" lang="ja-JP" altLang="en-US" sz="12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55084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5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84938</xdr:rowOff>
    </xdr:from>
    <xdr:to>
      <xdr:col>77</xdr:col>
      <xdr:colOff>95250</xdr:colOff>
      <xdr:row>15</xdr:row>
      <xdr:rowOff>15088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122580</xdr:rowOff>
    </xdr:from>
    <xdr:to>
      <xdr:col>73</xdr:col>
      <xdr:colOff>44450</xdr:colOff>
      <xdr:row>15</xdr:row>
      <xdr:rowOff>52730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8560</xdr:rowOff>
    </xdr:from>
    <xdr:to>
      <xdr:col>68</xdr:col>
      <xdr:colOff>203200</xdr:colOff>
      <xdr:row>15</xdr:row>
      <xdr:rowOff>110160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8729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岐阜県飛騨市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22,106
21,881
792.53
25,991,985
24,515,477
1,268,335
10,568,473
10,771,245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5</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年度は、人事院勧告に伴う人件費の改定を主な要因として</a:t>
          </a:r>
          <a:r>
            <a:rPr kumimoji="1" lang="en-US" altLang="ja-JP" sz="1200">
              <a:solidFill>
                <a:schemeClr val="tx1"/>
              </a:solidFill>
              <a:latin typeface="ＭＳ Ｐゴシック" panose="020B0600070205080204" pitchFamily="50" charset="-128"/>
              <a:ea typeface="ＭＳ Ｐゴシック" panose="020B0600070205080204" pitchFamily="50" charset="-128"/>
            </a:rPr>
            <a:t>0.3</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億円の支出増となり、併わせて充当できる特定財源が</a:t>
          </a:r>
          <a:r>
            <a:rPr kumimoji="1" lang="en-US" altLang="ja-JP" sz="1200">
              <a:solidFill>
                <a:schemeClr val="tx1"/>
              </a:solidFill>
              <a:latin typeface="ＭＳ Ｐゴシック" panose="020B0600070205080204" pitchFamily="50" charset="-128"/>
              <a:ea typeface="ＭＳ Ｐゴシック" panose="020B0600070205080204" pitchFamily="50" charset="-128"/>
            </a:rPr>
            <a:t>0.1</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億円減少したことから経常充当一財は前年比</a:t>
          </a:r>
          <a:r>
            <a:rPr kumimoji="1" lang="en-US" altLang="ja-JP" sz="1200">
              <a:solidFill>
                <a:schemeClr val="tx1"/>
              </a:solidFill>
              <a:latin typeface="ＭＳ Ｐゴシック" panose="020B0600070205080204" pitchFamily="50" charset="-128"/>
              <a:ea typeface="ＭＳ Ｐゴシック" panose="020B0600070205080204" pitchFamily="50" charset="-128"/>
            </a:rPr>
            <a:t>0.3</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億円の増となった。この結果、比率は前年比</a:t>
          </a:r>
          <a:r>
            <a:rPr kumimoji="1" lang="en-US" altLang="ja-JP" sz="1200">
              <a:solidFill>
                <a:schemeClr val="tx1"/>
              </a:solidFill>
              <a:latin typeface="ＭＳ Ｐゴシック" panose="020B0600070205080204" pitchFamily="50" charset="-128"/>
              <a:ea typeface="ＭＳ Ｐゴシック" panose="020B0600070205080204" pitchFamily="50" charset="-128"/>
            </a:rPr>
            <a:t>1.1</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ポイント悪化する形となった。</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職員の定年引上げ等もあることから大幅な人件費削減は見込めないが、市役所業務のアウトソーシングを積極的に推進し自治体規模に見合った職員数の維持に努めつつ、人件費増大を防ぐ。</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29028</xdr:rowOff>
    </xdr:from>
    <xdr:to>
      <xdr:col>24</xdr:col>
      <xdr:colOff>25400</xdr:colOff>
      <xdr:row>38</xdr:row>
      <xdr:rowOff>148772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544128"/>
          <a:ext cx="8382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98170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37193</xdr:rowOff>
    </xdr:from>
    <xdr:to>
      <xdr:col>19</xdr:col>
      <xdr:colOff>187325</xdr:colOff>
      <xdr:row>38</xdr:row>
      <xdr:rowOff>29028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3808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160763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37193</xdr:rowOff>
    </xdr:from>
    <xdr:to>
      <xdr:col>15</xdr:col>
      <xdr:colOff>98425</xdr:colOff>
      <xdr:row>37</xdr:row>
      <xdr:rowOff>102507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380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84563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159657</xdr:rowOff>
    </xdr:from>
    <xdr:to>
      <xdr:col>11</xdr:col>
      <xdr:colOff>9525</xdr:colOff>
      <xdr:row>37</xdr:row>
      <xdr:rowOff>102507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88957"/>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21970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99984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0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97972</xdr:rowOff>
    </xdr:from>
    <xdr:to>
      <xdr:col>24</xdr:col>
      <xdr:colOff>76200</xdr:colOff>
      <xdr:row>39</xdr:row>
      <xdr:rowOff>28122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61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70049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8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149678</xdr:rowOff>
    </xdr:from>
    <xdr:to>
      <xdr:col>20</xdr:col>
      <xdr:colOff>38100</xdr:colOff>
      <xdr:row>38</xdr:row>
      <xdr:rowOff>79828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64605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57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157843</xdr:rowOff>
    </xdr:from>
    <xdr:to>
      <xdr:col>15</xdr:col>
      <xdr:colOff>149225</xdr:colOff>
      <xdr:row>37</xdr:row>
      <xdr:rowOff>87993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72770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4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51707</xdr:rowOff>
    </xdr:from>
    <xdr:to>
      <xdr:col>11</xdr:col>
      <xdr:colOff>60325</xdr:colOff>
      <xdr:row>37</xdr:row>
      <xdr:rowOff>153307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138084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108857</xdr:rowOff>
    </xdr:from>
    <xdr:to>
      <xdr:col>6</xdr:col>
      <xdr:colOff>171450</xdr:colOff>
      <xdr:row>35</xdr:row>
      <xdr:rowOff>39007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49184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物件費では、うち約</a:t>
          </a:r>
          <a:r>
            <a:rPr kumimoji="1" lang="en-US" altLang="ja-JP" sz="1200">
              <a:solidFill>
                <a:schemeClr val="tx1"/>
              </a:solidFill>
              <a:latin typeface="ＭＳ Ｐゴシック" panose="020B0600070205080204" pitchFamily="50" charset="-128"/>
              <a:ea typeface="ＭＳ Ｐゴシック" panose="020B0600070205080204" pitchFamily="50" charset="-128"/>
            </a:rPr>
            <a:t>5</a:t>
          </a:r>
          <a:r>
            <a:rPr kumimoji="1" lang="ja-JP" altLang="en-US" sz="1200">
              <a:solidFill>
                <a:schemeClr val="tx1"/>
              </a:solidFill>
              <a:latin typeface="ＭＳ Ｐゴシック" panose="020B0600070205080204" pitchFamily="50" charset="-128"/>
              <a:ea typeface="ＭＳ Ｐゴシック" panose="020B0600070205080204" pitchFamily="50" charset="-128"/>
            </a:rPr>
            <a:t>割を占める委託料において指定管理料やバス運行委託料など経常的な支出が</a:t>
          </a:r>
          <a:r>
            <a:rPr kumimoji="1" lang="en-US" altLang="ja-JP" sz="1200">
              <a:solidFill>
                <a:schemeClr val="tx1"/>
              </a:solidFill>
              <a:latin typeface="ＭＳ Ｐゴシック" panose="020B0600070205080204" pitchFamily="50" charset="-128"/>
              <a:ea typeface="ＭＳ Ｐゴシック" panose="020B0600070205080204" pitchFamily="50" charset="-128"/>
            </a:rPr>
            <a:t>0.5</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億円増加したことや、国県補助金の減等により充当一財が</a:t>
          </a:r>
          <a:r>
            <a:rPr kumimoji="1" lang="en-US" altLang="ja-JP" sz="1200">
              <a:solidFill>
                <a:schemeClr val="tx1"/>
              </a:solidFill>
              <a:latin typeface="ＭＳ Ｐゴシック" panose="020B0600070205080204" pitchFamily="50" charset="-128"/>
              <a:ea typeface="ＭＳ Ｐゴシック" panose="020B0600070205080204" pitchFamily="50" charset="-128"/>
            </a:rPr>
            <a:t>0.3</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億円の増となったことで、比率としては前年度比</a:t>
          </a:r>
          <a:r>
            <a:rPr kumimoji="1" lang="en-US" altLang="ja-JP" sz="1200">
              <a:solidFill>
                <a:schemeClr val="tx1"/>
              </a:solidFill>
              <a:latin typeface="ＭＳ Ｐゴシック" panose="020B0600070205080204" pitchFamily="50" charset="-128"/>
              <a:ea typeface="ＭＳ Ｐゴシック" panose="020B0600070205080204" pitchFamily="50" charset="-128"/>
            </a:rPr>
            <a:t>1.2</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ポイント悪化する結果となった。</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今後、人件費の削減に伴う民間事業者委託（物件費）への移行など、物件費の上昇は否めない。両者を合わせた経常収支比率の低下を図るためには、事務事業の見直しや効率化、指定管理施設の経営改善指導を進めるなど今後もコスト削減等、経常経費の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39370</xdr:rowOff>
    </xdr:from>
    <xdr:to>
      <xdr:col>82</xdr:col>
      <xdr:colOff>107950</xdr:colOff>
      <xdr:row>17</xdr:row>
      <xdr:rowOff>130810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540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96520</xdr:rowOff>
    </xdr:from>
    <xdr:to>
      <xdr:col>78</xdr:col>
      <xdr:colOff>69850</xdr:colOff>
      <xdr:row>17</xdr:row>
      <xdr:rowOff>39370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397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96520</xdr:rowOff>
    </xdr:from>
    <xdr:to>
      <xdr:col>73</xdr:col>
      <xdr:colOff>180975</xdr:colOff>
      <xdr:row>16</xdr:row>
      <xdr:rowOff>127000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839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17</xdr:row>
      <xdr:rowOff>85090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702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52087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160020</xdr:rowOff>
    </xdr:from>
    <xdr:to>
      <xdr:col>78</xdr:col>
      <xdr:colOff>120650</xdr:colOff>
      <xdr:row>17</xdr:row>
      <xdr:rowOff>90170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74947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45720</xdr:rowOff>
    </xdr:from>
    <xdr:to>
      <xdr:col>74</xdr:col>
      <xdr:colOff>31750</xdr:colOff>
      <xdr:row>16</xdr:row>
      <xdr:rowOff>147320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34290</xdr:rowOff>
    </xdr:from>
    <xdr:to>
      <xdr:col>65</xdr:col>
      <xdr:colOff>53975</xdr:colOff>
      <xdr:row>17</xdr:row>
      <xdr:rowOff>135890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146067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当市の扶助費は、類似団体の平均を下回る形で推移しているが、令和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5</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年度は障がい児通所支援や自立支援にかかる給付費の増などにより</a:t>
          </a:r>
          <a:r>
            <a:rPr kumimoji="1" lang="en-US" altLang="ja-JP" sz="1200">
              <a:solidFill>
                <a:schemeClr val="tx1"/>
              </a:solidFill>
              <a:latin typeface="ＭＳ Ｐゴシック" panose="020B0600070205080204" pitchFamily="50" charset="-128"/>
              <a:ea typeface="ＭＳ Ｐゴシック" panose="020B0600070205080204" pitchFamily="50" charset="-128"/>
            </a:rPr>
            <a:t>0.8</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億円の支出増となった。これらに充てられる財源の大半が国県補助金等の特別財源であるものの、経常充当一財も</a:t>
          </a:r>
          <a:r>
            <a:rPr kumimoji="1" lang="en-US" altLang="ja-JP" sz="1200">
              <a:solidFill>
                <a:schemeClr val="tx1"/>
              </a:solidFill>
              <a:latin typeface="ＭＳ Ｐゴシック" panose="020B0600070205080204" pitchFamily="50" charset="-128"/>
              <a:ea typeface="ＭＳ Ｐゴシック" panose="020B0600070205080204" pitchFamily="50" charset="-128"/>
            </a:rPr>
            <a:t>0.2</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億円の増加となった結果、経常収支比率は</a:t>
          </a:r>
          <a:r>
            <a:rPr kumimoji="1" lang="en-US" altLang="ja-JP" sz="1200">
              <a:solidFill>
                <a:schemeClr val="tx1"/>
              </a:solidFill>
              <a:latin typeface="ＭＳ Ｐゴシック" panose="020B0600070205080204" pitchFamily="50" charset="-128"/>
              <a:ea typeface="ＭＳ Ｐゴシック" panose="020B0600070205080204" pitchFamily="50" charset="-128"/>
            </a:rPr>
            <a:t>0.3</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ポイント悪化する形となった。今後も、財政の圧迫に繋がらないように、資格審査等の適正化や市独自の手当等の見直しを図っていく。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83457</xdr:rowOff>
    </xdr:from>
    <xdr:to>
      <xdr:col>24</xdr:col>
      <xdr:colOff>25400</xdr:colOff>
      <xdr:row>54</xdr:row>
      <xdr:rowOff>116115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3417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18143</xdr:rowOff>
    </xdr:from>
    <xdr:to>
      <xdr:col>19</xdr:col>
      <xdr:colOff>187325</xdr:colOff>
      <xdr:row>54</xdr:row>
      <xdr:rowOff>83457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276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165299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18143</xdr:rowOff>
    </xdr:from>
    <xdr:to>
      <xdr:col>15</xdr:col>
      <xdr:colOff>98425</xdr:colOff>
      <xdr:row>54</xdr:row>
      <xdr:rowOff>50800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276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137885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3091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65315</xdr:rowOff>
    </xdr:from>
    <xdr:to>
      <xdr:col>24</xdr:col>
      <xdr:colOff>76200</xdr:colOff>
      <xdr:row>54</xdr:row>
      <xdr:rowOff>166915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81842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32657</xdr:rowOff>
    </xdr:from>
    <xdr:to>
      <xdr:col>20</xdr:col>
      <xdr:colOff>38100</xdr:colOff>
      <xdr:row>54</xdr:row>
      <xdr:rowOff>134257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144434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059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138793</xdr:rowOff>
    </xdr:from>
    <xdr:to>
      <xdr:col>15</xdr:col>
      <xdr:colOff>149225</xdr:colOff>
      <xdr:row>54</xdr:row>
      <xdr:rowOff>68943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79120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87085</xdr:rowOff>
    </xdr:from>
    <xdr:to>
      <xdr:col>6</xdr:col>
      <xdr:colOff>171450</xdr:colOff>
      <xdr:row>55</xdr:row>
      <xdr:rowOff>17235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27412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維持補修費では、施設に係る修繕費の減により前年比</a:t>
          </a:r>
          <a:r>
            <a:rPr kumimoji="1" lang="en-US" altLang="ja-JP" sz="1200">
              <a:solidFill>
                <a:schemeClr val="tx1"/>
              </a:solidFill>
              <a:latin typeface="ＭＳ Ｐゴシック" panose="020B0600070205080204" pitchFamily="50" charset="-128"/>
              <a:ea typeface="ＭＳ Ｐゴシック" panose="020B0600070205080204" pitchFamily="50" charset="-128"/>
            </a:rPr>
            <a:t>0.3</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億円減となった。また繰出金では、国民健康保険特別会計における保険料率の改定や人件費高騰に伴う経費の増があった一方、介護保険特別会計におけるサービス利用の減少などにより、全体で</a:t>
          </a:r>
          <a:r>
            <a:rPr kumimoji="1" lang="en-US" altLang="ja-JP" sz="1200">
              <a:solidFill>
                <a:schemeClr val="tx1"/>
              </a:solidFill>
              <a:latin typeface="ＭＳ Ｐゴシック" panose="020B0600070205080204" pitchFamily="50" charset="-128"/>
              <a:ea typeface="ＭＳ Ｐゴシック" panose="020B0600070205080204" pitchFamily="50" charset="-128"/>
            </a:rPr>
            <a:t>0.2</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億円の減となっている。これらの結果、経常収支比率は前年同という形となった。</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保険医療給付費の増加傾向など今後支出増が見込まれる中、一定の繰出基準を定め計画的な繰出とすることで補填圧縮に繋げていくことが課題となる。</a:t>
          </a:r>
        </a:p>
        <a:p>
          <a:endParaRPr kumimoji="1" lang="ja-JP" altLang="en-US" sz="12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8890</xdr:rowOff>
    </xdr:from>
    <xdr:to>
      <xdr:col>82</xdr:col>
      <xdr:colOff>107950</xdr:colOff>
      <xdr:row>59</xdr:row>
      <xdr:rowOff>8890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1244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111760</xdr:rowOff>
    </xdr:from>
    <xdr:to>
      <xdr:col>78</xdr:col>
      <xdr:colOff>69850</xdr:colOff>
      <xdr:row>59</xdr:row>
      <xdr:rowOff>8890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0558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111760</xdr:rowOff>
    </xdr:from>
    <xdr:to>
      <xdr:col>73</xdr:col>
      <xdr:colOff>180975</xdr:colOff>
      <xdr:row>58</xdr:row>
      <xdr:rowOff>142240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055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142240</xdr:rowOff>
    </xdr:from>
    <xdr:to>
      <xdr:col>69</xdr:col>
      <xdr:colOff>92075</xdr:colOff>
      <xdr:row>58</xdr:row>
      <xdr:rowOff>142240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086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129540</xdr:rowOff>
    </xdr:from>
    <xdr:to>
      <xdr:col>82</xdr:col>
      <xdr:colOff>158750</xdr:colOff>
      <xdr:row>59</xdr:row>
      <xdr:rowOff>59690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101617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129540</xdr:rowOff>
    </xdr:from>
    <xdr:to>
      <xdr:col>78</xdr:col>
      <xdr:colOff>120650</xdr:colOff>
      <xdr:row>59</xdr:row>
      <xdr:rowOff>59690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44467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6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60960</xdr:rowOff>
    </xdr:from>
    <xdr:to>
      <xdr:col>74</xdr:col>
      <xdr:colOff>31750</xdr:colOff>
      <xdr:row>58</xdr:row>
      <xdr:rowOff>162560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147337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91440</xdr:rowOff>
    </xdr:from>
    <xdr:to>
      <xdr:col>69</xdr:col>
      <xdr:colOff>142875</xdr:colOff>
      <xdr:row>59</xdr:row>
      <xdr:rowOff>21590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6367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91440</xdr:rowOff>
    </xdr:from>
    <xdr:to>
      <xdr:col>65</xdr:col>
      <xdr:colOff>53975</xdr:colOff>
      <xdr:row>59</xdr:row>
      <xdr:rowOff>21590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6367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補助費等に対する経常収支比率は、類似団体の平均を大きく下回る水準で推移している。令和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5</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年度においては</a:t>
          </a:r>
          <a:r>
            <a:rPr kumimoji="1" lang="en-US" altLang="ja-JP" sz="1200">
              <a:solidFill>
                <a:schemeClr val="tx1"/>
              </a:solidFill>
              <a:latin typeface="ＭＳ Ｐゴシック" panose="020B0600070205080204" pitchFamily="50" charset="-128"/>
              <a:ea typeface="ＭＳ Ｐゴシック" panose="020B0600070205080204" pitchFamily="50" charset="-128"/>
            </a:rPr>
            <a:t>0.3</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億円の支出減となった一方、充当一財が微増したことで、比率としては前年度比</a:t>
          </a:r>
          <a:r>
            <a:rPr kumimoji="1" lang="en-US" altLang="ja-JP" sz="1200">
              <a:solidFill>
                <a:schemeClr val="tx1"/>
              </a:solidFill>
              <a:latin typeface="ＭＳ Ｐゴシック" panose="020B0600070205080204" pitchFamily="50" charset="-128"/>
              <a:ea typeface="ＭＳ Ｐゴシック" panose="020B0600070205080204" pitchFamily="50" charset="-128"/>
            </a:rPr>
            <a:t>0.2</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ポイント悪化する形となった。　　</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200">
              <a:solidFill>
                <a:schemeClr val="tx1"/>
              </a:solidFill>
              <a:latin typeface="ＭＳ Ｐゴシック" panose="020B0600070205080204" pitchFamily="50" charset="-128"/>
              <a:ea typeface="ＭＳ Ｐゴシック" panose="020B0600070205080204" pitchFamily="50" charset="-128"/>
            </a:rPr>
            <a:t>　補助制度創設の際には、その事業の目的に適切な補助率、補助上限額、補助対象者であるかなどを事業課と十分に協議し、既存制度についても補助事業の目的に沿った事業実施かどうかを改めて精査し、見直しや廃止を行うよう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159004</xdr:rowOff>
    </xdr:from>
    <xdr:to>
      <xdr:col>82</xdr:col>
      <xdr:colOff>107950</xdr:colOff>
      <xdr:row>34</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59883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159004</xdr:rowOff>
    </xdr:from>
    <xdr:to>
      <xdr:col>78</xdr:col>
      <xdr:colOff>69850</xdr:colOff>
      <xdr:row>35</xdr:row>
      <xdr:rowOff>19558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59883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19558</xdr:rowOff>
    </xdr:from>
    <xdr:to>
      <xdr:col>73</xdr:col>
      <xdr:colOff>180975</xdr:colOff>
      <xdr:row>35</xdr:row>
      <xdr:rowOff>24130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0203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24130</xdr:rowOff>
    </xdr:from>
    <xdr:to>
      <xdr:col>69</xdr:col>
      <xdr:colOff>92075</xdr:colOff>
      <xdr:row>35</xdr:row>
      <xdr:rowOff>37846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0248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117348</xdr:rowOff>
    </xdr:from>
    <xdr:to>
      <xdr:col>82</xdr:col>
      <xdr:colOff>158750</xdr:colOff>
      <xdr:row>35</xdr:row>
      <xdr:rowOff>47498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25925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55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108204</xdr:rowOff>
    </xdr:from>
    <xdr:to>
      <xdr:col>78</xdr:col>
      <xdr:colOff>120650</xdr:colOff>
      <xdr:row>35</xdr:row>
      <xdr:rowOff>38354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48531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0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140208</xdr:rowOff>
    </xdr:from>
    <xdr:to>
      <xdr:col>74</xdr:col>
      <xdr:colOff>31750</xdr:colOff>
      <xdr:row>35</xdr:row>
      <xdr:rowOff>70358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80535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144780</xdr:rowOff>
    </xdr:from>
    <xdr:to>
      <xdr:col>69</xdr:col>
      <xdr:colOff>142875</xdr:colOff>
      <xdr:row>35</xdr:row>
      <xdr:rowOff>74930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158496</xdr:rowOff>
    </xdr:from>
    <xdr:to>
      <xdr:col>65</xdr:col>
      <xdr:colOff>53975</xdr:colOff>
      <xdr:row>35</xdr:row>
      <xdr:rowOff>88646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98823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合併特例期間中に進めてきた大型投資事業に対する地方債償還が順次終了してきたことに伴い、公債費が前年比</a:t>
          </a:r>
          <a:r>
            <a:rPr kumimoji="1" lang="en-US" altLang="ja-JP" sz="1200">
              <a:solidFill>
                <a:schemeClr val="tx1"/>
              </a:solidFill>
              <a:latin typeface="ＭＳ Ｐゴシック" panose="020B0600070205080204" pitchFamily="50" charset="-128"/>
              <a:ea typeface="ＭＳ Ｐゴシック" panose="020B0600070205080204" pitchFamily="50" charset="-128"/>
            </a:rPr>
            <a:t>4.9</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億円の大幅減となったことで、比率は前年比</a:t>
          </a:r>
          <a:r>
            <a:rPr kumimoji="1" lang="en-US" altLang="ja-JP" sz="1200">
              <a:solidFill>
                <a:schemeClr val="tx1"/>
              </a:solidFill>
              <a:latin typeface="ＭＳ Ｐゴシック" panose="020B0600070205080204" pitchFamily="50" charset="-128"/>
              <a:ea typeface="ＭＳ Ｐゴシック" panose="020B0600070205080204" pitchFamily="50" charset="-128"/>
            </a:rPr>
            <a:t>3.1</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ポイント好転する結果となった。</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近年続いていた公債費が大幅減少するフェーズは終わりを迎え、今後は横ばいでの推移が予測される。</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人口減少によって財源確保がより一層厳しくなる中、事業や借入額の精査など計画的に起債し、公債費の減少に努める。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49276</xdr:rowOff>
    </xdr:from>
    <xdr:to>
      <xdr:col>24</xdr:col>
      <xdr:colOff>25400</xdr:colOff>
      <xdr:row>79</xdr:row>
      <xdr:rowOff>19558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422376"/>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131590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61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19558</xdr:rowOff>
    </xdr:from>
    <xdr:to>
      <xdr:col>19</xdr:col>
      <xdr:colOff>187325</xdr:colOff>
      <xdr:row>79</xdr:row>
      <xdr:rowOff>78994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5641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78994</xdr:rowOff>
    </xdr:from>
    <xdr:to>
      <xdr:col>15</xdr:col>
      <xdr:colOff>98425</xdr:colOff>
      <xdr:row>79</xdr:row>
      <xdr:rowOff>156718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62354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156718</xdr:rowOff>
    </xdr:from>
    <xdr:to>
      <xdr:col>11</xdr:col>
      <xdr:colOff>9525</xdr:colOff>
      <xdr:row>79</xdr:row>
      <xdr:rowOff>170435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7012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59962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169926</xdr:rowOff>
    </xdr:from>
    <xdr:to>
      <xdr:col>24</xdr:col>
      <xdr:colOff>76200</xdr:colOff>
      <xdr:row>78</xdr:row>
      <xdr:rowOff>100076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142003</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140208</xdr:rowOff>
    </xdr:from>
    <xdr:to>
      <xdr:col>20</xdr:col>
      <xdr:colOff>38100</xdr:colOff>
      <xdr:row>79</xdr:row>
      <xdr:rowOff>70358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55135</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599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28194</xdr:rowOff>
    </xdr:from>
    <xdr:to>
      <xdr:col>15</xdr:col>
      <xdr:colOff>149225</xdr:colOff>
      <xdr:row>79</xdr:row>
      <xdr:rowOff>129794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114571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105918</xdr:rowOff>
    </xdr:from>
    <xdr:to>
      <xdr:col>11</xdr:col>
      <xdr:colOff>60325</xdr:colOff>
      <xdr:row>80</xdr:row>
      <xdr:rowOff>36068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20845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73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119635</xdr:rowOff>
    </xdr:from>
    <xdr:to>
      <xdr:col>6</xdr:col>
      <xdr:colOff>171450</xdr:colOff>
      <xdr:row>80</xdr:row>
      <xdr:rowOff>49785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34562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7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公債費以外における経常収支比率はこれまで類似団体内の上位に位置してきたものの、年々その差は縮まっており、令和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5</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年度においては</a:t>
          </a:r>
          <a:r>
            <a:rPr kumimoji="1" lang="en-US" altLang="ja-JP" sz="1200">
              <a:solidFill>
                <a:schemeClr val="tx1"/>
              </a:solidFill>
              <a:latin typeface="ＭＳ Ｐゴシック" panose="020B0600070205080204" pitchFamily="50" charset="-128"/>
              <a:ea typeface="ＭＳ Ｐゴシック" panose="020B0600070205080204" pitchFamily="50" charset="-128"/>
            </a:rPr>
            <a:t>0.5</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ポイントの差となった。経常支出額は</a:t>
          </a:r>
          <a:r>
            <a:rPr kumimoji="1" lang="en-US" altLang="ja-JP" sz="1200">
              <a:solidFill>
                <a:schemeClr val="tx1"/>
              </a:solidFill>
              <a:latin typeface="ＭＳ Ｐゴシック" panose="020B0600070205080204" pitchFamily="50" charset="-128"/>
              <a:ea typeface="ＭＳ Ｐゴシック" panose="020B0600070205080204" pitchFamily="50" charset="-128"/>
            </a:rPr>
            <a:t>0.9</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億円の増となっており、併せて充当一財が</a:t>
          </a:r>
          <a:r>
            <a:rPr kumimoji="1" lang="en-US" altLang="ja-JP" sz="1200">
              <a:solidFill>
                <a:schemeClr val="tx1"/>
              </a:solidFill>
              <a:latin typeface="ＭＳ Ｐゴシック" panose="020B0600070205080204" pitchFamily="50" charset="-128"/>
              <a:ea typeface="ＭＳ Ｐゴシック" panose="020B0600070205080204" pitchFamily="50" charset="-128"/>
            </a:rPr>
            <a:t>0.8</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億円増となったことから、比率は前年比で</a:t>
          </a:r>
          <a:r>
            <a:rPr kumimoji="1" lang="en-US" altLang="ja-JP" sz="1200">
              <a:solidFill>
                <a:schemeClr val="tx1"/>
              </a:solidFill>
              <a:latin typeface="ＭＳ Ｐゴシック" panose="020B0600070205080204" pitchFamily="50" charset="-128"/>
              <a:ea typeface="ＭＳ Ｐゴシック" panose="020B0600070205080204" pitchFamily="50" charset="-128"/>
            </a:rPr>
            <a:t>2.8</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ポイント悪化している。</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200">
              <a:solidFill>
                <a:schemeClr val="tx1"/>
              </a:solidFill>
              <a:latin typeface="ＭＳ Ｐゴシック" panose="020B0600070205080204" pitchFamily="50" charset="-128"/>
              <a:ea typeface="ＭＳ Ｐゴシック" panose="020B0600070205080204" pitchFamily="50" charset="-128"/>
            </a:rPr>
            <a:t>　加速する人口減少に伴い散在集落への行政サービスの提供が財政運営を圧迫する恐れがあるため、更なる事務事業の効率化や施設の統廃合を進め、長期展望に立った持続可能な財政の構築に努める。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104140</xdr:rowOff>
    </xdr:from>
    <xdr:to>
      <xdr:col>82</xdr:col>
      <xdr:colOff>107950</xdr:colOff>
      <xdr:row>75</xdr:row>
      <xdr:rowOff>92710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79144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42562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901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58420</xdr:rowOff>
    </xdr:from>
    <xdr:to>
      <xdr:col>78</xdr:col>
      <xdr:colOff>69850</xdr:colOff>
      <xdr:row>74</xdr:row>
      <xdr:rowOff>104140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57427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82566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41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58420</xdr:rowOff>
    </xdr:from>
    <xdr:to>
      <xdr:col>73</xdr:col>
      <xdr:colOff>180975</xdr:colOff>
      <xdr:row>73</xdr:row>
      <xdr:rowOff>161290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57427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93997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78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81280</xdr:rowOff>
    </xdr:from>
    <xdr:to>
      <xdr:col>69</xdr:col>
      <xdr:colOff>92075</xdr:colOff>
      <xdr:row>73</xdr:row>
      <xdr:rowOff>161290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59713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111141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6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41910</xdr:rowOff>
    </xdr:from>
    <xdr:to>
      <xdr:col>82</xdr:col>
      <xdr:colOff>158750</xdr:colOff>
      <xdr:row>75</xdr:row>
      <xdr:rowOff>143510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58437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53340</xdr:rowOff>
    </xdr:from>
    <xdr:to>
      <xdr:col>78</xdr:col>
      <xdr:colOff>120650</xdr:colOff>
      <xdr:row>74</xdr:row>
      <xdr:rowOff>154940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165117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50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7620</xdr:rowOff>
    </xdr:from>
    <xdr:to>
      <xdr:col>74</xdr:col>
      <xdr:colOff>31750</xdr:colOff>
      <xdr:row>73</xdr:row>
      <xdr:rowOff>109220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52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119397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29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110490</xdr:rowOff>
    </xdr:from>
    <xdr:to>
      <xdr:col>69</xdr:col>
      <xdr:colOff>142875</xdr:colOff>
      <xdr:row>74</xdr:row>
      <xdr:rowOff>40640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50817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30480</xdr:rowOff>
    </xdr:from>
    <xdr:to>
      <xdr:col>65</xdr:col>
      <xdr:colOff>53975</xdr:colOff>
      <xdr:row>73</xdr:row>
      <xdr:rowOff>132080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54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142257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31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岐阜県飛騨市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81082</xdr:rowOff>
    </xdr:from>
    <xdr:to>
      <xdr:col>29</xdr:col>
      <xdr:colOff>127000</xdr:colOff>
      <xdr:row>11</xdr:row>
      <xdr:rowOff>162479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014657"/>
          <a:ext cx="647700" cy="81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4371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162479</xdr:rowOff>
    </xdr:from>
    <xdr:to>
      <xdr:col>26</xdr:col>
      <xdr:colOff>50800</xdr:colOff>
      <xdr:row>12</xdr:row>
      <xdr:rowOff>71587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096054"/>
          <a:ext cx="698500" cy="80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159118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71587</xdr:rowOff>
    </xdr:from>
    <xdr:to>
      <xdr:col>22</xdr:col>
      <xdr:colOff>114300</xdr:colOff>
      <xdr:row>12</xdr:row>
      <xdr:rowOff>122123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176612"/>
          <a:ext cx="698500" cy="50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12875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7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122123</xdr:rowOff>
    </xdr:from>
    <xdr:to>
      <xdr:col>18</xdr:col>
      <xdr:colOff>177800</xdr:colOff>
      <xdr:row>13</xdr:row>
      <xdr:rowOff>102494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227148"/>
          <a:ext cx="698500" cy="151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141150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30282</xdr:rowOff>
    </xdr:from>
    <xdr:to>
      <xdr:col>29</xdr:col>
      <xdr:colOff>177800</xdr:colOff>
      <xdr:row>11</xdr:row>
      <xdr:rowOff>131882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1963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148409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1910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111679</xdr:rowOff>
    </xdr:from>
    <xdr:to>
      <xdr:col>26</xdr:col>
      <xdr:colOff>101600</xdr:colOff>
      <xdr:row>12</xdr:row>
      <xdr:rowOff>41829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045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52006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1814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20787</xdr:rowOff>
    </xdr:from>
    <xdr:to>
      <xdr:col>22</xdr:col>
      <xdr:colOff>165100</xdr:colOff>
      <xdr:row>12</xdr:row>
      <xdr:rowOff>122387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125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132564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189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71323</xdr:rowOff>
    </xdr:from>
    <xdr:to>
      <xdr:col>19</xdr:col>
      <xdr:colOff>38100</xdr:colOff>
      <xdr:row>13</xdr:row>
      <xdr:rowOff>1473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176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11650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1945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51694</xdr:rowOff>
    </xdr:from>
    <xdr:to>
      <xdr:col>15</xdr:col>
      <xdr:colOff>101600</xdr:colOff>
      <xdr:row>13</xdr:row>
      <xdr:rowOff>153294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328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163471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097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104368</xdr:rowOff>
    </xdr:from>
    <xdr:to>
      <xdr:col>29</xdr:col>
      <xdr:colOff>127000</xdr:colOff>
      <xdr:row>33</xdr:row>
      <xdr:rowOff>333556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028918"/>
          <a:ext cx="647700" cy="229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145073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55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50484</xdr:rowOff>
    </xdr:from>
    <xdr:to>
      <xdr:col>26</xdr:col>
      <xdr:colOff>50800</xdr:colOff>
      <xdr:row>33</xdr:row>
      <xdr:rowOff>104368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5975034"/>
          <a:ext cx="698500" cy="538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288569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9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50484</xdr:rowOff>
    </xdr:from>
    <xdr:to>
      <xdr:col>22</xdr:col>
      <xdr:colOff>114300</xdr:colOff>
      <xdr:row>33</xdr:row>
      <xdr:rowOff>60706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5975034"/>
          <a:ext cx="698500" cy="10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333537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60706</xdr:rowOff>
    </xdr:from>
    <xdr:to>
      <xdr:col>18</xdr:col>
      <xdr:colOff>177800</xdr:colOff>
      <xdr:row>33</xdr:row>
      <xdr:rowOff>115015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5985256"/>
          <a:ext cx="698500" cy="54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17873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341930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5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282756</xdr:rowOff>
    </xdr:from>
    <xdr:to>
      <xdr:col>29</xdr:col>
      <xdr:colOff>177800</xdr:colOff>
      <xdr:row>34</xdr:row>
      <xdr:rowOff>41456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207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127833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05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53568</xdr:rowOff>
    </xdr:from>
    <xdr:to>
      <xdr:col>26</xdr:col>
      <xdr:colOff>101600</xdr:colOff>
      <xdr:row>33</xdr:row>
      <xdr:rowOff>155168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5978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31</xdr:row>
      <xdr:rowOff>336795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5746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32</xdr:row>
      <xdr:rowOff>171134</xdr:rowOff>
    </xdr:from>
    <xdr:to>
      <xdr:col>22</xdr:col>
      <xdr:colOff>165100</xdr:colOff>
      <xdr:row>33</xdr:row>
      <xdr:rowOff>101284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5924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31</xdr:row>
      <xdr:rowOff>282911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56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9906</xdr:rowOff>
    </xdr:from>
    <xdr:to>
      <xdr:col>19</xdr:col>
      <xdr:colOff>38100</xdr:colOff>
      <xdr:row>33</xdr:row>
      <xdr:rowOff>111506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5934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31</xdr:row>
      <xdr:rowOff>293133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570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64215</xdr:rowOff>
    </xdr:from>
    <xdr:to>
      <xdr:col>15</xdr:col>
      <xdr:colOff>101600</xdr:colOff>
      <xdr:row>33</xdr:row>
      <xdr:rowOff>165815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5988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4542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5757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岐阜県飛騨市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22,106
21,881
792.53
25,991,985
24,515,477
1,268,335
10,568,473
10,771,245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123444</xdr:rowOff>
    </xdr:from>
    <xdr:to>
      <xdr:col>24</xdr:col>
      <xdr:colOff>63500</xdr:colOff>
      <xdr:row>31</xdr:row>
      <xdr:rowOff>1753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266944"/>
          <a:ext cx="838200" cy="4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63161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2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1753</xdr:rowOff>
    </xdr:from>
    <xdr:to>
      <xdr:col>19</xdr:col>
      <xdr:colOff>177800</xdr:colOff>
      <xdr:row>31</xdr:row>
      <xdr:rowOff>67247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316703"/>
          <a:ext cx="889000" cy="6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31272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67247</xdr:rowOff>
    </xdr:from>
    <xdr:to>
      <xdr:col>15</xdr:col>
      <xdr:colOff>50800</xdr:colOff>
      <xdr:row>31</xdr:row>
      <xdr:rowOff>105067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382197"/>
          <a:ext cx="889000" cy="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44365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105067</xdr:rowOff>
    </xdr:from>
    <xdr:to>
      <xdr:col>10</xdr:col>
      <xdr:colOff>114300</xdr:colOff>
      <xdr:row>33</xdr:row>
      <xdr:rowOff>116434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420017"/>
          <a:ext cx="889000" cy="35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93057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84726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72644</xdr:rowOff>
    </xdr:from>
    <xdr:to>
      <xdr:col>24</xdr:col>
      <xdr:colOff>114300</xdr:colOff>
      <xdr:row>31</xdr:row>
      <xdr:rowOff>2794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21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25671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16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122403</xdr:rowOff>
    </xdr:from>
    <xdr:to>
      <xdr:col>20</xdr:col>
      <xdr:colOff>38100</xdr:colOff>
      <xdr:row>31</xdr:row>
      <xdr:rowOff>52553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26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69080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041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16447</xdr:rowOff>
    </xdr:from>
    <xdr:to>
      <xdr:col>15</xdr:col>
      <xdr:colOff>101600</xdr:colOff>
      <xdr:row>31</xdr:row>
      <xdr:rowOff>118047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33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134574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10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54267</xdr:rowOff>
    </xdr:from>
    <xdr:to>
      <xdr:col>10</xdr:col>
      <xdr:colOff>165100</xdr:colOff>
      <xdr:row>31</xdr:row>
      <xdr:rowOff>155867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36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944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14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65634</xdr:rowOff>
    </xdr:from>
    <xdr:to>
      <xdr:col>6</xdr:col>
      <xdr:colOff>38100</xdr:colOff>
      <xdr:row>33</xdr:row>
      <xdr:rowOff>167234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2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12311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49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56133</xdr:rowOff>
    </xdr:from>
    <xdr:to>
      <xdr:col>24</xdr:col>
      <xdr:colOff>63500</xdr:colOff>
      <xdr:row>53</xdr:row>
      <xdr:rowOff>146997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142983"/>
          <a:ext cx="838200" cy="9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89510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90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146997</xdr:rowOff>
    </xdr:from>
    <xdr:to>
      <xdr:col>19</xdr:col>
      <xdr:colOff>177800</xdr:colOff>
      <xdr:row>54</xdr:row>
      <xdr:rowOff>46468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233847"/>
          <a:ext cx="889000" cy="7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8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46468</xdr:rowOff>
    </xdr:from>
    <xdr:to>
      <xdr:col>15</xdr:col>
      <xdr:colOff>50800</xdr:colOff>
      <xdr:row>54</xdr:row>
      <xdr:rowOff>139581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304768"/>
          <a:ext cx="889000" cy="9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139581</xdr:rowOff>
    </xdr:from>
    <xdr:to>
      <xdr:col>10</xdr:col>
      <xdr:colOff>114300</xdr:colOff>
      <xdr:row>54</xdr:row>
      <xdr:rowOff>154221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397881"/>
          <a:ext cx="889000" cy="1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134874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141412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1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5333</xdr:rowOff>
    </xdr:from>
    <xdr:to>
      <xdr:col>24</xdr:col>
      <xdr:colOff>114300</xdr:colOff>
      <xdr:row>53</xdr:row>
      <xdr:rowOff>106933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09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28210</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8943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96197</xdr:rowOff>
    </xdr:from>
    <xdr:to>
      <xdr:col>20</xdr:col>
      <xdr:colOff>38100</xdr:colOff>
      <xdr:row>54</xdr:row>
      <xdr:rowOff>26347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18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42874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8958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167118</xdr:rowOff>
    </xdr:from>
    <xdr:to>
      <xdr:col>15</xdr:col>
      <xdr:colOff>101600</xdr:colOff>
      <xdr:row>54</xdr:row>
      <xdr:rowOff>97268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25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113795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029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88781</xdr:rowOff>
    </xdr:from>
    <xdr:to>
      <xdr:col>10</xdr:col>
      <xdr:colOff>165100</xdr:colOff>
      <xdr:row>55</xdr:row>
      <xdr:rowOff>18931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34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35458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12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103421</xdr:rowOff>
    </xdr:from>
    <xdr:to>
      <xdr:col>6</xdr:col>
      <xdr:colOff>38100</xdr:colOff>
      <xdr:row>55</xdr:row>
      <xdr:rowOff>33571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36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50098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136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20622</xdr:rowOff>
    </xdr:from>
    <xdr:to>
      <xdr:col>24</xdr:col>
      <xdr:colOff>63500</xdr:colOff>
      <xdr:row>75</xdr:row>
      <xdr:rowOff>144478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879372"/>
          <a:ext cx="838200" cy="12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59372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61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81704</xdr:rowOff>
    </xdr:from>
    <xdr:to>
      <xdr:col>19</xdr:col>
      <xdr:colOff>177800</xdr:colOff>
      <xdr:row>75</xdr:row>
      <xdr:rowOff>144478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2597554"/>
          <a:ext cx="889000" cy="40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170380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7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81704</xdr:rowOff>
    </xdr:from>
    <xdr:to>
      <xdr:col>15</xdr:col>
      <xdr:colOff>50800</xdr:colOff>
      <xdr:row>74</xdr:row>
      <xdr:rowOff>130259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2597554"/>
          <a:ext cx="889000" cy="22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153829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130259</xdr:rowOff>
    </xdr:from>
    <xdr:to>
      <xdr:col>10</xdr:col>
      <xdr:colOff>114300</xdr:colOff>
      <xdr:row>77</xdr:row>
      <xdr:rowOff>85111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2817559"/>
          <a:ext cx="889000" cy="46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168048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65178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141272</xdr:rowOff>
    </xdr:from>
    <xdr:to>
      <xdr:col>24</xdr:col>
      <xdr:colOff>114300</xdr:colOff>
      <xdr:row>75</xdr:row>
      <xdr:rowOff>71422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82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164149</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67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93678</xdr:rowOff>
    </xdr:from>
    <xdr:to>
      <xdr:col>20</xdr:col>
      <xdr:colOff>38100</xdr:colOff>
      <xdr:row>76</xdr:row>
      <xdr:rowOff>23828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95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40355</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72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30904</xdr:rowOff>
    </xdr:from>
    <xdr:to>
      <xdr:col>15</xdr:col>
      <xdr:colOff>101600</xdr:colOff>
      <xdr:row>73</xdr:row>
      <xdr:rowOff>132504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54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149031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32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79459</xdr:rowOff>
    </xdr:from>
    <xdr:to>
      <xdr:col>10</xdr:col>
      <xdr:colOff>165100</xdr:colOff>
      <xdr:row>75</xdr:row>
      <xdr:rowOff>9609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76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26136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54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34311</xdr:rowOff>
    </xdr:from>
    <xdr:to>
      <xdr:col>6</xdr:col>
      <xdr:colOff>38100</xdr:colOff>
      <xdr:row>77</xdr:row>
      <xdr:rowOff>135911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3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152438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01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105245</xdr:rowOff>
    </xdr:from>
    <xdr:to>
      <xdr:col>24</xdr:col>
      <xdr:colOff>63500</xdr:colOff>
      <xdr:row>97</xdr:row>
      <xdr:rowOff>99758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64445"/>
          <a:ext cx="838200" cy="16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65405</xdr:rowOff>
    </xdr:from>
    <xdr:to>
      <xdr:col>19</xdr:col>
      <xdr:colOff>177800</xdr:colOff>
      <xdr:row>97</xdr:row>
      <xdr:rowOff>99758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524605"/>
          <a:ext cx="889000" cy="20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20590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65405</xdr:rowOff>
    </xdr:from>
    <xdr:to>
      <xdr:col>15</xdr:col>
      <xdr:colOff>50800</xdr:colOff>
      <xdr:row>97</xdr:row>
      <xdr:rowOff>170027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524605"/>
          <a:ext cx="889000" cy="27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45090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170027</xdr:rowOff>
    </xdr:from>
    <xdr:to>
      <xdr:col>10</xdr:col>
      <xdr:colOff>114300</xdr:colOff>
      <xdr:row>97</xdr:row>
      <xdr:rowOff>170650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800677"/>
          <a:ext cx="889000" cy="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154894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54445</xdr:rowOff>
    </xdr:from>
    <xdr:to>
      <xdr:col>24</xdr:col>
      <xdr:colOff>114300</xdr:colOff>
      <xdr:row>96</xdr:row>
      <xdr:rowOff>156045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51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32872</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48958</xdr:rowOff>
    </xdr:from>
    <xdr:to>
      <xdr:col>20</xdr:col>
      <xdr:colOff>38100</xdr:colOff>
      <xdr:row>97</xdr:row>
      <xdr:rowOff>150558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6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141685</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77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14605</xdr:rowOff>
    </xdr:from>
    <xdr:to>
      <xdr:col>15</xdr:col>
      <xdr:colOff>101600</xdr:colOff>
      <xdr:row>96</xdr:row>
      <xdr:rowOff>116205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7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107332</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56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119227</xdr:rowOff>
    </xdr:from>
    <xdr:to>
      <xdr:col>10</xdr:col>
      <xdr:colOff>165100</xdr:colOff>
      <xdr:row>98</xdr:row>
      <xdr:rowOff>49377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4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40504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84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119850</xdr:rowOff>
    </xdr:from>
    <xdr:to>
      <xdr:col>6</xdr:col>
      <xdr:colOff>38100</xdr:colOff>
      <xdr:row>98</xdr:row>
      <xdr:rowOff>50000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41127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4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161271</xdr:rowOff>
    </xdr:from>
    <xdr:to>
      <xdr:col>54</xdr:col>
      <xdr:colOff>189865</xdr:colOff>
      <xdr:row>39</xdr:row>
      <xdr:rowOff>78390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647671"/>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82217</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76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78390</xdr:rowOff>
    </xdr:from>
    <xdr:to>
      <xdr:col>55</xdr:col>
      <xdr:colOff>88900</xdr:colOff>
      <xdr:row>39</xdr:row>
      <xdr:rowOff>78390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764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107948</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4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161271</xdr:rowOff>
    </xdr:from>
    <xdr:to>
      <xdr:col>55</xdr:col>
      <xdr:colOff>88900</xdr:colOff>
      <xdr:row>32</xdr:row>
      <xdr:rowOff>161271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647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102676</xdr:rowOff>
    </xdr:from>
    <xdr:to>
      <xdr:col>55</xdr:col>
      <xdr:colOff>0</xdr:colOff>
      <xdr:row>35</xdr:row>
      <xdr:rowOff>65103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5931976"/>
          <a:ext cx="838200" cy="13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89702</xdr:rowOff>
    </xdr:from>
    <xdr:ext cx="534377"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61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111275</xdr:rowOff>
    </xdr:from>
    <xdr:to>
      <xdr:col>55</xdr:col>
      <xdr:colOff>50800</xdr:colOff>
      <xdr:row>37</xdr:row>
      <xdr:rowOff>41425</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8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102676</xdr:rowOff>
    </xdr:from>
    <xdr:to>
      <xdr:col>50</xdr:col>
      <xdr:colOff>114300</xdr:colOff>
      <xdr:row>35</xdr:row>
      <xdr:rowOff>161682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5931976"/>
          <a:ext cx="889000" cy="23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99370</xdr:rowOff>
    </xdr:from>
    <xdr:to>
      <xdr:col>50</xdr:col>
      <xdr:colOff>165100</xdr:colOff>
      <xdr:row>37</xdr:row>
      <xdr:rowOff>29520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20647</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72111" y="636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97574</xdr:rowOff>
    </xdr:from>
    <xdr:to>
      <xdr:col>45</xdr:col>
      <xdr:colOff>177800</xdr:colOff>
      <xdr:row>35</xdr:row>
      <xdr:rowOff>161682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241074"/>
          <a:ext cx="889000" cy="92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149918</xdr:rowOff>
    </xdr:from>
    <xdr:to>
      <xdr:col>46</xdr:col>
      <xdr:colOff>38100</xdr:colOff>
      <xdr:row>37</xdr:row>
      <xdr:rowOff>80068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2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71195</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83111" y="641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97574</xdr:rowOff>
    </xdr:from>
    <xdr:to>
      <xdr:col>41</xdr:col>
      <xdr:colOff>50800</xdr:colOff>
      <xdr:row>37</xdr:row>
      <xdr:rowOff>84351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241074"/>
          <a:ext cx="889000" cy="118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48447</xdr:rowOff>
    </xdr:from>
    <xdr:to>
      <xdr:col>41</xdr:col>
      <xdr:colOff>101600</xdr:colOff>
      <xdr:row>31</xdr:row>
      <xdr:rowOff>150047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36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141174</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456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94670</xdr:rowOff>
    </xdr:from>
    <xdr:to>
      <xdr:col>36</xdr:col>
      <xdr:colOff>165100</xdr:colOff>
      <xdr:row>38</xdr:row>
      <xdr:rowOff>24820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43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15947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653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14303</xdr:rowOff>
    </xdr:from>
    <xdr:to>
      <xdr:col>55</xdr:col>
      <xdr:colOff>50800</xdr:colOff>
      <xdr:row>35</xdr:row>
      <xdr:rowOff>115903</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01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37180</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86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51876</xdr:rowOff>
    </xdr:from>
    <xdr:to>
      <xdr:col>50</xdr:col>
      <xdr:colOff>165100</xdr:colOff>
      <xdr:row>34</xdr:row>
      <xdr:rowOff>153476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88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170003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656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110882</xdr:rowOff>
    </xdr:from>
    <xdr:to>
      <xdr:col>46</xdr:col>
      <xdr:colOff>38100</xdr:colOff>
      <xdr:row>36</xdr:row>
      <xdr:rowOff>41032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1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57559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88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46774</xdr:rowOff>
    </xdr:from>
    <xdr:to>
      <xdr:col>41</xdr:col>
      <xdr:colOff>101600</xdr:colOff>
      <xdr:row>30</xdr:row>
      <xdr:rowOff>148374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19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164901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4965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33551</xdr:rowOff>
    </xdr:from>
    <xdr:to>
      <xdr:col>36</xdr:col>
      <xdr:colOff>165100</xdr:colOff>
      <xdr:row>37</xdr:row>
      <xdr:rowOff>135151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7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151678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15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139099</xdr:rowOff>
    </xdr:from>
    <xdr:to>
      <xdr:col>55</xdr:col>
      <xdr:colOff>0</xdr:colOff>
      <xdr:row>54</xdr:row>
      <xdr:rowOff>165629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397399"/>
          <a:ext cx="838200" cy="2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63937</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6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165629</xdr:rowOff>
    </xdr:from>
    <xdr:to>
      <xdr:col>50</xdr:col>
      <xdr:colOff>114300</xdr:colOff>
      <xdr:row>56</xdr:row>
      <xdr:rowOff>34028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423929"/>
          <a:ext cx="889000" cy="21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36891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80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5400</xdr:rowOff>
    </xdr:from>
    <xdr:to>
      <xdr:col>45</xdr:col>
      <xdr:colOff>177800</xdr:colOff>
      <xdr:row>56</xdr:row>
      <xdr:rowOff>34028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435150"/>
          <a:ext cx="889000" cy="20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29092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80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101002</xdr:rowOff>
    </xdr:from>
    <xdr:to>
      <xdr:col>41</xdr:col>
      <xdr:colOff>50800</xdr:colOff>
      <xdr:row>55</xdr:row>
      <xdr:rowOff>5400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187852"/>
          <a:ext cx="889000" cy="24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156501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7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168035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7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88299</xdr:rowOff>
    </xdr:from>
    <xdr:to>
      <xdr:col>55</xdr:col>
      <xdr:colOff>50800</xdr:colOff>
      <xdr:row>55</xdr:row>
      <xdr:rowOff>18449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34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111176</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19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114829</xdr:rowOff>
    </xdr:from>
    <xdr:to>
      <xdr:col>50</xdr:col>
      <xdr:colOff>165100</xdr:colOff>
      <xdr:row>55</xdr:row>
      <xdr:rowOff>44979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37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61506</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148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154678</xdr:rowOff>
    </xdr:from>
    <xdr:to>
      <xdr:col>46</xdr:col>
      <xdr:colOff>38100</xdr:colOff>
      <xdr:row>56</xdr:row>
      <xdr:rowOff>84828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58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101355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35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126050</xdr:rowOff>
    </xdr:from>
    <xdr:to>
      <xdr:col>41</xdr:col>
      <xdr:colOff>101600</xdr:colOff>
      <xdr:row>55</xdr:row>
      <xdr:rowOff>56200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3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72727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159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50202</xdr:rowOff>
    </xdr:from>
    <xdr:to>
      <xdr:col>36</xdr:col>
      <xdr:colOff>165100</xdr:colOff>
      <xdr:row>53</xdr:row>
      <xdr:rowOff>151802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13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168329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8912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164824</xdr:rowOff>
    </xdr:from>
    <xdr:to>
      <xdr:col>55</xdr:col>
      <xdr:colOff>0</xdr:colOff>
      <xdr:row>79</xdr:row>
      <xdr:rowOff>51374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37924"/>
          <a:ext cx="838200" cy="5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142095</xdr:rowOff>
    </xdr:from>
    <xdr:to>
      <xdr:col>50</xdr:col>
      <xdr:colOff>114300</xdr:colOff>
      <xdr:row>78</xdr:row>
      <xdr:rowOff>164824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15195"/>
          <a:ext cx="889000" cy="2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39475</xdr:rowOff>
    </xdr:from>
    <xdr:to>
      <xdr:col>45</xdr:col>
      <xdr:colOff>177800</xdr:colOff>
      <xdr:row>78</xdr:row>
      <xdr:rowOff>142095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12575"/>
          <a:ext cx="889000" cy="10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19141</xdr:rowOff>
    </xdr:from>
    <xdr:to>
      <xdr:col>41</xdr:col>
      <xdr:colOff>50800</xdr:colOff>
      <xdr:row>78</xdr:row>
      <xdr:rowOff>39475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877891"/>
          <a:ext cx="889000" cy="53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103722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86203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45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574</xdr:rowOff>
    </xdr:from>
    <xdr:to>
      <xdr:col>55</xdr:col>
      <xdr:colOff>50800</xdr:colOff>
      <xdr:row>79</xdr:row>
      <xdr:rowOff>102174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4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86951</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6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114024</xdr:rowOff>
    </xdr:from>
    <xdr:to>
      <xdr:col>50</xdr:col>
      <xdr:colOff>165100</xdr:colOff>
      <xdr:row>79</xdr:row>
      <xdr:rowOff>44174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8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35301</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7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91295</xdr:rowOff>
    </xdr:from>
    <xdr:to>
      <xdr:col>46</xdr:col>
      <xdr:colOff>38100</xdr:colOff>
      <xdr:row>79</xdr:row>
      <xdr:rowOff>21445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6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12572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5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160125</xdr:rowOff>
    </xdr:from>
    <xdr:to>
      <xdr:col>41</xdr:col>
      <xdr:colOff>101600</xdr:colOff>
      <xdr:row>78</xdr:row>
      <xdr:rowOff>90275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6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81402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45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139791</xdr:rowOff>
    </xdr:from>
    <xdr:to>
      <xdr:col>36</xdr:col>
      <xdr:colOff>165100</xdr:colOff>
      <xdr:row>75</xdr:row>
      <xdr:rowOff>69941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82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86468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60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76708</xdr:rowOff>
    </xdr:from>
    <xdr:to>
      <xdr:col>55</xdr:col>
      <xdr:colOff>0</xdr:colOff>
      <xdr:row>91</xdr:row>
      <xdr:rowOff>150304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5678658"/>
          <a:ext cx="838200" cy="7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107548</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395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150304</xdr:rowOff>
    </xdr:from>
    <xdr:to>
      <xdr:col>50</xdr:col>
      <xdr:colOff>114300</xdr:colOff>
      <xdr:row>94</xdr:row>
      <xdr:rowOff>74625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5752254"/>
          <a:ext cx="889000" cy="43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85259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110592</xdr:rowOff>
    </xdr:from>
    <xdr:to>
      <xdr:col>45</xdr:col>
      <xdr:colOff>177800</xdr:colOff>
      <xdr:row>94</xdr:row>
      <xdr:rowOff>74625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055442"/>
          <a:ext cx="889000" cy="13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110011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110592</xdr:rowOff>
    </xdr:from>
    <xdr:to>
      <xdr:col>41</xdr:col>
      <xdr:colOff>50800</xdr:colOff>
      <xdr:row>93</xdr:row>
      <xdr:rowOff>130200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055442"/>
          <a:ext cx="889000" cy="1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50703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53179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1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25908</xdr:rowOff>
    </xdr:from>
    <xdr:to>
      <xdr:col>55</xdr:col>
      <xdr:colOff>50800</xdr:colOff>
      <xdr:row>91</xdr:row>
      <xdr:rowOff>127508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562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48785</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547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99504</xdr:rowOff>
    </xdr:from>
    <xdr:to>
      <xdr:col>50</xdr:col>
      <xdr:colOff>165100</xdr:colOff>
      <xdr:row>92</xdr:row>
      <xdr:rowOff>29654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570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46181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547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23825</xdr:rowOff>
    </xdr:from>
    <xdr:to>
      <xdr:col>46</xdr:col>
      <xdr:colOff>38100</xdr:colOff>
      <xdr:row>94</xdr:row>
      <xdr:rowOff>125425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14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141952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591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59792</xdr:rowOff>
    </xdr:from>
    <xdr:to>
      <xdr:col>41</xdr:col>
      <xdr:colOff>101600</xdr:colOff>
      <xdr:row>93</xdr:row>
      <xdr:rowOff>161392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00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6469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577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79400</xdr:rowOff>
    </xdr:from>
    <xdr:to>
      <xdr:col>36</xdr:col>
      <xdr:colOff>165100</xdr:colOff>
      <xdr:row>94</xdr:row>
      <xdr:rowOff>9550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02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26077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579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11417</xdr:rowOff>
    </xdr:from>
    <xdr:to>
      <xdr:col>85</xdr:col>
      <xdr:colOff>127000</xdr:colOff>
      <xdr:row>39</xdr:row>
      <xdr:rowOff>38812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97967"/>
          <a:ext cx="838200" cy="2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35539</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79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165189</xdr:rowOff>
    </xdr:from>
    <xdr:to>
      <xdr:col>81</xdr:col>
      <xdr:colOff>50800</xdr:colOff>
      <xdr:row>39</xdr:row>
      <xdr:rowOff>11417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80289"/>
          <a:ext cx="8890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6159</xdr:rowOff>
    </xdr:from>
    <xdr:to>
      <xdr:col>76</xdr:col>
      <xdr:colOff>114300</xdr:colOff>
      <xdr:row>38</xdr:row>
      <xdr:rowOff>165189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349809"/>
          <a:ext cx="889000" cy="3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63691</xdr:rowOff>
    </xdr:from>
    <xdr:to>
      <xdr:col>71</xdr:col>
      <xdr:colOff>177800</xdr:colOff>
      <xdr:row>37</xdr:row>
      <xdr:rowOff>6159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5207191"/>
          <a:ext cx="889000" cy="114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12196</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52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13606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52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159462</xdr:rowOff>
    </xdr:from>
    <xdr:to>
      <xdr:col>85</xdr:col>
      <xdr:colOff>177800</xdr:colOff>
      <xdr:row>39</xdr:row>
      <xdr:rowOff>89612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7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74389</xdr:rowOff>
    </xdr:from>
    <xdr:ext cx="378565"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132067</xdr:rowOff>
    </xdr:from>
    <xdr:to>
      <xdr:col>81</xdr:col>
      <xdr:colOff>101600</xdr:colOff>
      <xdr:row>39</xdr:row>
      <xdr:rowOff>62217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4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53344</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739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114389</xdr:rowOff>
    </xdr:from>
    <xdr:to>
      <xdr:col>76</xdr:col>
      <xdr:colOff>165100</xdr:colOff>
      <xdr:row>39</xdr:row>
      <xdr:rowOff>44539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2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35666</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2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126809</xdr:rowOff>
    </xdr:from>
    <xdr:to>
      <xdr:col>72</xdr:col>
      <xdr:colOff>38100</xdr:colOff>
      <xdr:row>37</xdr:row>
      <xdr:rowOff>56959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29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73486</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07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12891</xdr:rowOff>
    </xdr:from>
    <xdr:to>
      <xdr:col>67</xdr:col>
      <xdr:colOff>101600</xdr:colOff>
      <xdr:row>30</xdr:row>
      <xdr:rowOff>114491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515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131018</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493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5588</xdr:rowOff>
    </xdr:from>
    <xdr:to>
      <xdr:col>85</xdr:col>
      <xdr:colOff>127000</xdr:colOff>
      <xdr:row>72</xdr:row>
      <xdr:rowOff>88062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2178538"/>
          <a:ext cx="838200" cy="25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101452</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788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86779</xdr:rowOff>
    </xdr:from>
    <xdr:to>
      <xdr:col>81</xdr:col>
      <xdr:colOff>50800</xdr:colOff>
      <xdr:row>71</xdr:row>
      <xdr:rowOff>5588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592300" y="12088279"/>
          <a:ext cx="889000" cy="9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58576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9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44691</xdr:rowOff>
    </xdr:from>
    <xdr:to>
      <xdr:col>76</xdr:col>
      <xdr:colOff>114300</xdr:colOff>
      <xdr:row>70</xdr:row>
      <xdr:rowOff>86779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2046191"/>
          <a:ext cx="889000" cy="4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64419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44691</xdr:rowOff>
    </xdr:from>
    <xdr:to>
      <xdr:col>71</xdr:col>
      <xdr:colOff>177800</xdr:colOff>
      <xdr:row>70</xdr:row>
      <xdr:rowOff>74955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2046191"/>
          <a:ext cx="889000" cy="3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75493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9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118076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9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37262</xdr:rowOff>
    </xdr:from>
    <xdr:to>
      <xdr:col>85</xdr:col>
      <xdr:colOff>177800</xdr:colOff>
      <xdr:row>72</xdr:row>
      <xdr:rowOff>138862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38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60139</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23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126238</xdr:rowOff>
    </xdr:from>
    <xdr:to>
      <xdr:col>81</xdr:col>
      <xdr:colOff>101600</xdr:colOff>
      <xdr:row>71</xdr:row>
      <xdr:rowOff>56388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12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72915</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181795" y="11902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35979</xdr:rowOff>
    </xdr:from>
    <xdr:to>
      <xdr:col>76</xdr:col>
      <xdr:colOff>165100</xdr:colOff>
      <xdr:row>70</xdr:row>
      <xdr:rowOff>137579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03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68</xdr:row>
      <xdr:rowOff>154106</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292795" y="1181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69</xdr:row>
      <xdr:rowOff>165341</xdr:rowOff>
    </xdr:from>
    <xdr:to>
      <xdr:col>72</xdr:col>
      <xdr:colOff>38100</xdr:colOff>
      <xdr:row>70</xdr:row>
      <xdr:rowOff>95491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199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68</xdr:row>
      <xdr:rowOff>112018</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03795" y="1177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24155</xdr:rowOff>
    </xdr:from>
    <xdr:to>
      <xdr:col>67</xdr:col>
      <xdr:colOff>101600</xdr:colOff>
      <xdr:row>70</xdr:row>
      <xdr:rowOff>125755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202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68</xdr:row>
      <xdr:rowOff>142282</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14795" y="11800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81480</xdr:rowOff>
    </xdr:from>
    <xdr:to>
      <xdr:col>85</xdr:col>
      <xdr:colOff>127000</xdr:colOff>
      <xdr:row>96</xdr:row>
      <xdr:rowOff>6604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5854880"/>
          <a:ext cx="838200" cy="61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120550</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51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6604</xdr:rowOff>
    </xdr:from>
    <xdr:to>
      <xdr:col>81</xdr:col>
      <xdr:colOff>50800</xdr:colOff>
      <xdr:row>96</xdr:row>
      <xdr:rowOff>34919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465804"/>
          <a:ext cx="889000" cy="2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62347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86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34919</xdr:rowOff>
    </xdr:from>
    <xdr:to>
      <xdr:col>76</xdr:col>
      <xdr:colOff>114300</xdr:colOff>
      <xdr:row>97</xdr:row>
      <xdr:rowOff>5462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494119"/>
          <a:ext cx="889000" cy="14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48486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8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5462</xdr:rowOff>
    </xdr:from>
    <xdr:to>
      <xdr:col>71</xdr:col>
      <xdr:colOff>177800</xdr:colOff>
      <xdr:row>97</xdr:row>
      <xdr:rowOff>49919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636112"/>
          <a:ext cx="889000" cy="4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84362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88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111437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30680</xdr:rowOff>
    </xdr:from>
    <xdr:to>
      <xdr:col>85</xdr:col>
      <xdr:colOff>177800</xdr:colOff>
      <xdr:row>92</xdr:row>
      <xdr:rowOff>132280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580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155157</xdr:rowOff>
    </xdr:from>
    <xdr:ext cx="599010"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575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127254</xdr:rowOff>
    </xdr:from>
    <xdr:to>
      <xdr:col>81</xdr:col>
      <xdr:colOff>101600</xdr:colOff>
      <xdr:row>96</xdr:row>
      <xdr:rowOff>57404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41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73931</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181795" y="16190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155569</xdr:rowOff>
    </xdr:from>
    <xdr:to>
      <xdr:col>76</xdr:col>
      <xdr:colOff>165100</xdr:colOff>
      <xdr:row>96</xdr:row>
      <xdr:rowOff>85719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44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102246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21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126112</xdr:rowOff>
    </xdr:from>
    <xdr:to>
      <xdr:col>72</xdr:col>
      <xdr:colOff>38100</xdr:colOff>
      <xdr:row>97</xdr:row>
      <xdr:rowOff>56262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58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72789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36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170569</xdr:rowOff>
    </xdr:from>
    <xdr:to>
      <xdr:col>67</xdr:col>
      <xdr:colOff>101600</xdr:colOff>
      <xdr:row>97</xdr:row>
      <xdr:rowOff>100719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62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117246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40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16146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23625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31648</xdr:rowOff>
    </xdr:from>
    <xdr:to>
      <xdr:col>116</xdr:col>
      <xdr:colOff>63500</xdr:colOff>
      <xdr:row>55</xdr:row>
      <xdr:rowOff>13627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9118498"/>
          <a:ext cx="838200" cy="3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102036</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74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156273</xdr:rowOff>
    </xdr:from>
    <xdr:to>
      <xdr:col>111</xdr:col>
      <xdr:colOff>177800</xdr:colOff>
      <xdr:row>53</xdr:row>
      <xdr:rowOff>31648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9071673"/>
          <a:ext cx="889000" cy="4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59517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39878</xdr:rowOff>
    </xdr:from>
    <xdr:to>
      <xdr:col>107</xdr:col>
      <xdr:colOff>50800</xdr:colOff>
      <xdr:row>52</xdr:row>
      <xdr:rowOff>156273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8955278"/>
          <a:ext cx="889000" cy="11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27588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39878</xdr:rowOff>
    </xdr:from>
    <xdr:to>
      <xdr:col>102</xdr:col>
      <xdr:colOff>114300</xdr:colOff>
      <xdr:row>55</xdr:row>
      <xdr:rowOff>144158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8955278"/>
          <a:ext cx="889000" cy="61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31361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69118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0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134277</xdr:rowOff>
    </xdr:from>
    <xdr:to>
      <xdr:col>116</xdr:col>
      <xdr:colOff>114300</xdr:colOff>
      <xdr:row>55</xdr:row>
      <xdr:rowOff>64427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39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157154</xdr:rowOff>
    </xdr:from>
    <xdr:ext cx="534377"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24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152298</xdr:rowOff>
    </xdr:from>
    <xdr:to>
      <xdr:col>112</xdr:col>
      <xdr:colOff>38100</xdr:colOff>
      <xdr:row>53</xdr:row>
      <xdr:rowOff>82448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06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51</xdr:row>
      <xdr:rowOff>98975</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884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105473</xdr:rowOff>
    </xdr:from>
    <xdr:to>
      <xdr:col>107</xdr:col>
      <xdr:colOff>101600</xdr:colOff>
      <xdr:row>53</xdr:row>
      <xdr:rowOff>35623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02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52150</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879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160528</xdr:rowOff>
    </xdr:from>
    <xdr:to>
      <xdr:col>102</xdr:col>
      <xdr:colOff>165100</xdr:colOff>
      <xdr:row>52</xdr:row>
      <xdr:rowOff>90678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89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107205</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867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93358</xdr:rowOff>
    </xdr:from>
    <xdr:to>
      <xdr:col>98</xdr:col>
      <xdr:colOff>38100</xdr:colOff>
      <xdr:row>56</xdr:row>
      <xdr:rowOff>23508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52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40035</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929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60681</xdr:rowOff>
    </xdr:from>
    <xdr:to>
      <xdr:col>116</xdr:col>
      <xdr:colOff>63500</xdr:colOff>
      <xdr:row>70</xdr:row>
      <xdr:rowOff>121374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062181"/>
          <a:ext cx="838200" cy="6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6311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3036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121374</xdr:rowOff>
    </xdr:from>
    <xdr:to>
      <xdr:col>111</xdr:col>
      <xdr:colOff>177800</xdr:colOff>
      <xdr:row>70</xdr:row>
      <xdr:rowOff>158655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122874"/>
          <a:ext cx="889000" cy="3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127068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31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158655</xdr:rowOff>
    </xdr:from>
    <xdr:to>
      <xdr:col>107</xdr:col>
      <xdr:colOff>50800</xdr:colOff>
      <xdr:row>71</xdr:row>
      <xdr:rowOff>44069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160155"/>
          <a:ext cx="889000" cy="5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136935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44069</xdr:rowOff>
    </xdr:from>
    <xdr:to>
      <xdr:col>102</xdr:col>
      <xdr:colOff>114300</xdr:colOff>
      <xdr:row>71</xdr:row>
      <xdr:rowOff>52451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217019"/>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153185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55363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9881</xdr:rowOff>
    </xdr:from>
    <xdr:to>
      <xdr:col>116</xdr:col>
      <xdr:colOff>114300</xdr:colOff>
      <xdr:row>70</xdr:row>
      <xdr:rowOff>111481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01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134358</xdr:rowOff>
    </xdr:from>
    <xdr:ext cx="599010"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196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70574</xdr:rowOff>
    </xdr:from>
    <xdr:to>
      <xdr:col>112</xdr:col>
      <xdr:colOff>38100</xdr:colOff>
      <xdr:row>71</xdr:row>
      <xdr:rowOff>724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07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17251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184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107855</xdr:rowOff>
    </xdr:from>
    <xdr:to>
      <xdr:col>107</xdr:col>
      <xdr:colOff>101600</xdr:colOff>
      <xdr:row>71</xdr:row>
      <xdr:rowOff>38005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10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54532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188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164719</xdr:rowOff>
    </xdr:from>
    <xdr:to>
      <xdr:col>102</xdr:col>
      <xdr:colOff>165100</xdr:colOff>
      <xdr:row>71</xdr:row>
      <xdr:rowOff>94869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16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111396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194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1651</xdr:rowOff>
    </xdr:from>
    <xdr:to>
      <xdr:col>98</xdr:col>
      <xdr:colOff>38100</xdr:colOff>
      <xdr:row>71</xdr:row>
      <xdr:rowOff>103251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17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119778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194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人件費では、職員数の大きな変動はなかったものの、人事院勧告に伴う人件費の改定により前年度比</a:t>
          </a:r>
          <a:r>
            <a:rPr kumimoji="1" lang="en-US" altLang="ja-JP" sz="1200">
              <a:solidFill>
                <a:schemeClr val="tx1"/>
              </a:solidFill>
              <a:latin typeface="ＭＳ Ｐゴシック" panose="020B0600070205080204" pitchFamily="50" charset="-128"/>
              <a:ea typeface="ＭＳ Ｐゴシック" panose="020B0600070205080204" pitchFamily="50" charset="-128"/>
            </a:rPr>
            <a:t>0.3</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億円増と高止まりが続いている。維持補修費の増については、人件費・物価高騰に起因する市道除雪委託料</a:t>
          </a:r>
          <a:r>
            <a:rPr kumimoji="1" lang="en-US" altLang="ja-JP" sz="1200">
              <a:solidFill>
                <a:schemeClr val="tx1"/>
              </a:solidFill>
              <a:latin typeface="ＭＳ Ｐゴシック" panose="020B0600070205080204" pitchFamily="50" charset="-128"/>
              <a:ea typeface="ＭＳ Ｐゴシック" panose="020B0600070205080204" pitchFamily="50" charset="-128"/>
            </a:rPr>
            <a:t>1.5</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億円の増が大きく作用しており、扶助費については、住民税非課税世帯及び均等割のみの課税世帯に対して実施した重点支援給付金</a:t>
          </a:r>
          <a:r>
            <a:rPr kumimoji="1" lang="en-US" altLang="ja-JP" sz="1200">
              <a:solidFill>
                <a:schemeClr val="tx1"/>
              </a:solidFill>
              <a:latin typeface="ＭＳ Ｐゴシック" panose="020B0600070205080204" pitchFamily="50" charset="-128"/>
              <a:ea typeface="ＭＳ Ｐゴシック" panose="020B0600070205080204" pitchFamily="50" charset="-128"/>
            </a:rPr>
            <a:t>2.3</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億円の皆増をはじめ、障がい児通所支援やグループホーム等の利用者増加に伴う給付費の増により一人当たりのコストも上がる形となった。補助費等での大幅な減は、ケーブルテレビの民間移行に伴う負担金</a:t>
          </a:r>
          <a:r>
            <a:rPr kumimoji="1" lang="en-US" altLang="ja-JP" sz="1200">
              <a:solidFill>
                <a:schemeClr val="tx1"/>
              </a:solidFill>
              <a:latin typeface="ＭＳ Ｐゴシック" panose="020B0600070205080204" pitchFamily="50" charset="-128"/>
              <a:ea typeface="ＭＳ Ｐゴシック" panose="020B0600070205080204" pitchFamily="50" charset="-128"/>
            </a:rPr>
            <a:t>1.8</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億円の皆減や、国施策の価格高騰緊急支援給付金の</a:t>
          </a:r>
          <a:r>
            <a:rPr kumimoji="1" lang="en-US" altLang="ja-JP" sz="1200">
              <a:solidFill>
                <a:schemeClr val="tx1"/>
              </a:solidFill>
              <a:latin typeface="ＭＳ Ｐゴシック" panose="020B0600070205080204" pitchFamily="50" charset="-128"/>
              <a:ea typeface="ＭＳ Ｐゴシック" panose="020B0600070205080204" pitchFamily="50" charset="-128"/>
            </a:rPr>
            <a:t>0.8</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億円の皆減が主な要因として挙げられる。普通建設事業費のうち更新整備事業が増となった理由としては、ごみ処理施設の維持修繕工事にかかる経費</a:t>
          </a:r>
          <a:r>
            <a:rPr kumimoji="1" lang="en-US" altLang="ja-JP" sz="1200">
              <a:solidFill>
                <a:schemeClr val="tx1"/>
              </a:solidFill>
              <a:latin typeface="ＭＳ Ｐゴシック" panose="020B0600070205080204" pitchFamily="50" charset="-128"/>
              <a:ea typeface="ＭＳ Ｐゴシック" panose="020B0600070205080204" pitchFamily="50" charset="-128"/>
            </a:rPr>
            <a:t>2.0</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の増加であるが、更新整備事業については、道路橋梁整備をはじめ、衛生施設や学校・教育施設等、老朽化し再整備を必要とする市有施設が多く、類似団体よりコストが膨らむ傾向は続くと考えている。積立金（貯金）においては、財政調整基金の運用方針を改め、特定目的基金への大幅な積み替えを行ったことから一人当たりコストが大きく伸びている。公債費については、過去に発行した大型借り入れの償還がおおよそ満了してきていることから今後は横ばいに推移する見込みであり、引き続きプライマリーバランスの黒字を維持し、将来負担の軽減を図る。広大な面積を有し、広範囲を網羅した行政運営が必要な当市は、必然的に住民一人当たりのコストの人件費・物件費等が類似団体の平均よりも高い水準となる。市内類似施設等の在り方や公共施設の統廃合に向けて地域住民と共に検討を進め、今後の費用抑制につなげていく必要がある。</a:t>
          </a:r>
        </a:p>
        <a:p>
          <a:endParaRPr kumimoji="1" lang="ja-JP" altLang="en-US" sz="12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岐阜県飛騨市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22,106
21,881
792.53
25,991,985
24,515,477
1,268,335
10,568,473
10,771,245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635</xdr:rowOff>
    </xdr:from>
    <xdr:to>
      <xdr:col>24</xdr:col>
      <xdr:colOff>63500</xdr:colOff>
      <xdr:row>35</xdr:row>
      <xdr:rowOff>141605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01385"/>
          <a:ext cx="8382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32275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123317</xdr:rowOff>
    </xdr:from>
    <xdr:to>
      <xdr:col>19</xdr:col>
      <xdr:colOff>177800</xdr:colOff>
      <xdr:row>35</xdr:row>
      <xdr:rowOff>141605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24067"/>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21099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123317</xdr:rowOff>
    </xdr:from>
    <xdr:to>
      <xdr:col>15</xdr:col>
      <xdr:colOff>50800</xdr:colOff>
      <xdr:row>35</xdr:row>
      <xdr:rowOff>141224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24067"/>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8907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104267</xdr:rowOff>
    </xdr:from>
    <xdr:to>
      <xdr:col>10</xdr:col>
      <xdr:colOff>114300</xdr:colOff>
      <xdr:row>35</xdr:row>
      <xdr:rowOff>141224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05017"/>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17035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155211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121285</xdr:rowOff>
    </xdr:from>
    <xdr:to>
      <xdr:col>24</xdr:col>
      <xdr:colOff>114300</xdr:colOff>
      <xdr:row>35</xdr:row>
      <xdr:rowOff>51435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5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144162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0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90805</xdr:rowOff>
    </xdr:from>
    <xdr:to>
      <xdr:col>20</xdr:col>
      <xdr:colOff>38100</xdr:colOff>
      <xdr:row>36</xdr:row>
      <xdr:rowOff>20955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9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12082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8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72517</xdr:rowOff>
    </xdr:from>
    <xdr:to>
      <xdr:col>15</xdr:col>
      <xdr:colOff>101600</xdr:colOff>
      <xdr:row>36</xdr:row>
      <xdr:rowOff>2667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7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165244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6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90424</xdr:rowOff>
    </xdr:from>
    <xdr:to>
      <xdr:col>10</xdr:col>
      <xdr:colOff>165100</xdr:colOff>
      <xdr:row>36</xdr:row>
      <xdr:rowOff>20574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9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37101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6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53467</xdr:rowOff>
    </xdr:from>
    <xdr:to>
      <xdr:col>6</xdr:col>
      <xdr:colOff>38100</xdr:colOff>
      <xdr:row>35</xdr:row>
      <xdr:rowOff>155067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5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146194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4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128354</xdr:rowOff>
    </xdr:from>
    <xdr:to>
      <xdr:col>24</xdr:col>
      <xdr:colOff>63500</xdr:colOff>
      <xdr:row>53</xdr:row>
      <xdr:rowOff>151660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8700854"/>
          <a:ext cx="838200" cy="53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31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151660</xdr:rowOff>
    </xdr:from>
    <xdr:to>
      <xdr:col>19</xdr:col>
      <xdr:colOff>177800</xdr:colOff>
      <xdr:row>54</xdr:row>
      <xdr:rowOff>51636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238510"/>
          <a:ext cx="889000" cy="7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73046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168991</xdr:rowOff>
    </xdr:from>
    <xdr:to>
      <xdr:col>15</xdr:col>
      <xdr:colOff>50800</xdr:colOff>
      <xdr:row>54</xdr:row>
      <xdr:rowOff>51636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084391"/>
          <a:ext cx="889000" cy="22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87535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168991</xdr:rowOff>
    </xdr:from>
    <xdr:to>
      <xdr:col>10</xdr:col>
      <xdr:colOff>114300</xdr:colOff>
      <xdr:row>55</xdr:row>
      <xdr:rowOff>149701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084391"/>
          <a:ext cx="889000" cy="49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61239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139869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1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77554</xdr:rowOff>
    </xdr:from>
    <xdr:to>
      <xdr:col>24</xdr:col>
      <xdr:colOff>114300</xdr:colOff>
      <xdr:row>51</xdr:row>
      <xdr:rowOff>7704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865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30581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8603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100860</xdr:rowOff>
    </xdr:from>
    <xdr:to>
      <xdr:col>20</xdr:col>
      <xdr:colOff>38100</xdr:colOff>
      <xdr:row>54</xdr:row>
      <xdr:rowOff>31010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1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47537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8962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836</xdr:rowOff>
    </xdr:from>
    <xdr:to>
      <xdr:col>15</xdr:col>
      <xdr:colOff>101600</xdr:colOff>
      <xdr:row>54</xdr:row>
      <xdr:rowOff>102436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25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118963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03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118191</xdr:rowOff>
    </xdr:from>
    <xdr:to>
      <xdr:col>10</xdr:col>
      <xdr:colOff>165100</xdr:colOff>
      <xdr:row>53</xdr:row>
      <xdr:rowOff>48341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03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64868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808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98901</xdr:rowOff>
    </xdr:from>
    <xdr:to>
      <xdr:col>6</xdr:col>
      <xdr:colOff>38100</xdr:colOff>
      <xdr:row>56</xdr:row>
      <xdr:rowOff>29051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2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45578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03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21286</xdr:rowOff>
    </xdr:from>
    <xdr:to>
      <xdr:col>24</xdr:col>
      <xdr:colOff>63500</xdr:colOff>
      <xdr:row>75</xdr:row>
      <xdr:rowOff>16234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08586"/>
          <a:ext cx="838200" cy="16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21629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80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16093</xdr:rowOff>
    </xdr:from>
    <xdr:to>
      <xdr:col>19</xdr:col>
      <xdr:colOff>177800</xdr:colOff>
      <xdr:row>75</xdr:row>
      <xdr:rowOff>16234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874843"/>
          <a:ext cx="889000" cy="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84385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1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16093</xdr:rowOff>
    </xdr:from>
    <xdr:to>
      <xdr:col>15</xdr:col>
      <xdr:colOff>50800</xdr:colOff>
      <xdr:row>75</xdr:row>
      <xdr:rowOff>162038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874843"/>
          <a:ext cx="889000" cy="14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153770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67560</xdr:rowOff>
    </xdr:from>
    <xdr:to>
      <xdr:col>10</xdr:col>
      <xdr:colOff>114300</xdr:colOff>
      <xdr:row>75</xdr:row>
      <xdr:rowOff>162038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2754860"/>
          <a:ext cx="889000" cy="26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82022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8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140904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4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141936</xdr:rowOff>
    </xdr:from>
    <xdr:to>
      <xdr:col>24</xdr:col>
      <xdr:colOff>114300</xdr:colOff>
      <xdr:row>74</xdr:row>
      <xdr:rowOff>72086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5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164813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09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136884</xdr:rowOff>
    </xdr:from>
    <xdr:to>
      <xdr:col>20</xdr:col>
      <xdr:colOff>38100</xdr:colOff>
      <xdr:row>75</xdr:row>
      <xdr:rowOff>67034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2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83561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9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136743</xdr:rowOff>
    </xdr:from>
    <xdr:to>
      <xdr:col>15</xdr:col>
      <xdr:colOff>101600</xdr:colOff>
      <xdr:row>75</xdr:row>
      <xdr:rowOff>66893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2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83420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9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111237</xdr:rowOff>
    </xdr:from>
    <xdr:to>
      <xdr:col>10</xdr:col>
      <xdr:colOff>165100</xdr:colOff>
      <xdr:row>76</xdr:row>
      <xdr:rowOff>41387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6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57914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4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16760</xdr:rowOff>
    </xdr:from>
    <xdr:to>
      <xdr:col>6</xdr:col>
      <xdr:colOff>38100</xdr:colOff>
      <xdr:row>74</xdr:row>
      <xdr:rowOff>118360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70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134887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47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135165</xdr:rowOff>
    </xdr:from>
    <xdr:to>
      <xdr:col>24</xdr:col>
      <xdr:colOff>63500</xdr:colOff>
      <xdr:row>91</xdr:row>
      <xdr:rowOff>159341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5737115"/>
          <a:ext cx="838200" cy="2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153091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6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135165</xdr:rowOff>
    </xdr:from>
    <xdr:to>
      <xdr:col>19</xdr:col>
      <xdr:colOff>177800</xdr:colOff>
      <xdr:row>93</xdr:row>
      <xdr:rowOff>77654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5737115"/>
          <a:ext cx="889000" cy="28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52106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3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77654</xdr:rowOff>
    </xdr:from>
    <xdr:to>
      <xdr:col>15</xdr:col>
      <xdr:colOff>50800</xdr:colOff>
      <xdr:row>94</xdr:row>
      <xdr:rowOff>128251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022504"/>
          <a:ext cx="889000" cy="22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88397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7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128251</xdr:rowOff>
    </xdr:from>
    <xdr:to>
      <xdr:col>10</xdr:col>
      <xdr:colOff>114300</xdr:colOff>
      <xdr:row>94</xdr:row>
      <xdr:rowOff>138481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244551"/>
          <a:ext cx="889000" cy="1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63403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52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75937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3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108541</xdr:rowOff>
    </xdr:from>
    <xdr:to>
      <xdr:col>24</xdr:col>
      <xdr:colOff>114300</xdr:colOff>
      <xdr:row>92</xdr:row>
      <xdr:rowOff>38691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571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131418</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56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84365</xdr:rowOff>
    </xdr:from>
    <xdr:to>
      <xdr:col>20</xdr:col>
      <xdr:colOff>38100</xdr:colOff>
      <xdr:row>92</xdr:row>
      <xdr:rowOff>14515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568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31042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546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26854</xdr:rowOff>
    </xdr:from>
    <xdr:to>
      <xdr:col>15</xdr:col>
      <xdr:colOff>101600</xdr:colOff>
      <xdr:row>93</xdr:row>
      <xdr:rowOff>128454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597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144981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574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77451</xdr:rowOff>
    </xdr:from>
    <xdr:to>
      <xdr:col>10</xdr:col>
      <xdr:colOff>165100</xdr:colOff>
      <xdr:row>95</xdr:row>
      <xdr:rowOff>7601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19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24128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596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87681</xdr:rowOff>
    </xdr:from>
    <xdr:to>
      <xdr:col>6</xdr:col>
      <xdr:colOff>38100</xdr:colOff>
      <xdr:row>95</xdr:row>
      <xdr:rowOff>17831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20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34358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597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166479</xdr:rowOff>
    </xdr:from>
    <xdr:to>
      <xdr:col>55</xdr:col>
      <xdr:colOff>0</xdr:colOff>
      <xdr:row>38</xdr:row>
      <xdr:rowOff>3193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510129"/>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100673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72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51199</xdr:rowOff>
    </xdr:from>
    <xdr:to>
      <xdr:col>50</xdr:col>
      <xdr:colOff>114300</xdr:colOff>
      <xdr:row>37</xdr:row>
      <xdr:rowOff>166479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394849"/>
          <a:ext cx="889000" cy="11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42108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93000</xdr:rowOff>
    </xdr:from>
    <xdr:to>
      <xdr:col>45</xdr:col>
      <xdr:colOff>177800</xdr:colOff>
      <xdr:row>37</xdr:row>
      <xdr:rowOff>51199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265200"/>
          <a:ext cx="889000" cy="12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163339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93000</xdr:rowOff>
    </xdr:from>
    <xdr:to>
      <xdr:col>41</xdr:col>
      <xdr:colOff>50800</xdr:colOff>
      <xdr:row>38</xdr:row>
      <xdr:rowOff>39769</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265200"/>
          <a:ext cx="889000" cy="28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129702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2593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123843</xdr:rowOff>
    </xdr:from>
    <xdr:to>
      <xdr:col>55</xdr:col>
      <xdr:colOff>50800</xdr:colOff>
      <xdr:row>38</xdr:row>
      <xdr:rowOff>53994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4674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102270</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45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115679</xdr:rowOff>
    </xdr:from>
    <xdr:to>
      <xdr:col>50</xdr:col>
      <xdr:colOff>165100</xdr:colOff>
      <xdr:row>38</xdr:row>
      <xdr:rowOff>45829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45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36956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552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399</xdr:rowOff>
    </xdr:from>
    <xdr:to>
      <xdr:col>46</xdr:col>
      <xdr:colOff>38100</xdr:colOff>
      <xdr:row>37</xdr:row>
      <xdr:rowOff>101999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34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118526</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611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42200</xdr:rowOff>
    </xdr:from>
    <xdr:to>
      <xdr:col>41</xdr:col>
      <xdr:colOff>101600</xdr:colOff>
      <xdr:row>36</xdr:row>
      <xdr:rowOff>143800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21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160327</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98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160419</xdr:rowOff>
    </xdr:from>
    <xdr:to>
      <xdr:col>36</xdr:col>
      <xdr:colOff>165100</xdr:colOff>
      <xdr:row>38</xdr:row>
      <xdr:rowOff>90569</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0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81696</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596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104915</xdr:rowOff>
    </xdr:from>
    <xdr:to>
      <xdr:col>55</xdr:col>
      <xdr:colOff>0</xdr:colOff>
      <xdr:row>53</xdr:row>
      <xdr:rowOff>106687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020315"/>
          <a:ext cx="838200" cy="17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66317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67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104915</xdr:rowOff>
    </xdr:from>
    <xdr:to>
      <xdr:col>50</xdr:col>
      <xdr:colOff>114300</xdr:colOff>
      <xdr:row>53</xdr:row>
      <xdr:rowOff>130518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020315"/>
          <a:ext cx="889000" cy="19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130518</xdr:rowOff>
    </xdr:from>
    <xdr:to>
      <xdr:col>45</xdr:col>
      <xdr:colOff>177800</xdr:colOff>
      <xdr:row>53</xdr:row>
      <xdr:rowOff>141319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217368"/>
          <a:ext cx="889000" cy="1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34904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115354</xdr:rowOff>
    </xdr:from>
    <xdr:to>
      <xdr:col>41</xdr:col>
      <xdr:colOff>50800</xdr:colOff>
      <xdr:row>53</xdr:row>
      <xdr:rowOff>141319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202204"/>
          <a:ext cx="889000" cy="2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26426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17568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55887</xdr:rowOff>
    </xdr:from>
    <xdr:to>
      <xdr:col>55</xdr:col>
      <xdr:colOff>50800</xdr:colOff>
      <xdr:row>53</xdr:row>
      <xdr:rowOff>157487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14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78764</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899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54115</xdr:rowOff>
    </xdr:from>
    <xdr:to>
      <xdr:col>50</xdr:col>
      <xdr:colOff>165100</xdr:colOff>
      <xdr:row>52</xdr:row>
      <xdr:rowOff>155715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896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792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874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79718</xdr:rowOff>
    </xdr:from>
    <xdr:to>
      <xdr:col>46</xdr:col>
      <xdr:colOff>38100</xdr:colOff>
      <xdr:row>54</xdr:row>
      <xdr:rowOff>9868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16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26395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894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90519</xdr:rowOff>
    </xdr:from>
    <xdr:to>
      <xdr:col>41</xdr:col>
      <xdr:colOff>101600</xdr:colOff>
      <xdr:row>54</xdr:row>
      <xdr:rowOff>20669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17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37196</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895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64554</xdr:rowOff>
    </xdr:from>
    <xdr:to>
      <xdr:col>36</xdr:col>
      <xdr:colOff>165100</xdr:colOff>
      <xdr:row>53</xdr:row>
      <xdr:rowOff>166154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1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11231</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892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6883</xdr:rowOff>
    </xdr:from>
    <xdr:to>
      <xdr:col>55</xdr:col>
      <xdr:colOff>0</xdr:colOff>
      <xdr:row>73</xdr:row>
      <xdr:rowOff>93618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2351283"/>
          <a:ext cx="838200" cy="25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109123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39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171399</xdr:rowOff>
    </xdr:from>
    <xdr:to>
      <xdr:col>50</xdr:col>
      <xdr:colOff>114300</xdr:colOff>
      <xdr:row>72</xdr:row>
      <xdr:rowOff>6883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2344349"/>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4633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69</xdr:row>
      <xdr:rowOff>169208</xdr:rowOff>
    </xdr:from>
    <xdr:to>
      <xdr:col>45</xdr:col>
      <xdr:colOff>177800</xdr:colOff>
      <xdr:row>71</xdr:row>
      <xdr:rowOff>171399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1999258"/>
          <a:ext cx="889000" cy="34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8596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69</xdr:row>
      <xdr:rowOff>169208</xdr:rowOff>
    </xdr:from>
    <xdr:to>
      <xdr:col>41</xdr:col>
      <xdr:colOff>50800</xdr:colOff>
      <xdr:row>73</xdr:row>
      <xdr:rowOff>151606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1999258"/>
          <a:ext cx="889000" cy="66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164958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144746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34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42818</xdr:rowOff>
    </xdr:from>
    <xdr:to>
      <xdr:col>55</xdr:col>
      <xdr:colOff>50800</xdr:colOff>
      <xdr:row>73</xdr:row>
      <xdr:rowOff>144418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55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65695</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41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127533</xdr:rowOff>
    </xdr:from>
    <xdr:to>
      <xdr:col>50</xdr:col>
      <xdr:colOff>165100</xdr:colOff>
      <xdr:row>72</xdr:row>
      <xdr:rowOff>57683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30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74210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07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120599</xdr:rowOff>
    </xdr:from>
    <xdr:to>
      <xdr:col>46</xdr:col>
      <xdr:colOff>38100</xdr:colOff>
      <xdr:row>72</xdr:row>
      <xdr:rowOff>50749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29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67276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06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69</xdr:row>
      <xdr:rowOff>118408</xdr:rowOff>
    </xdr:from>
    <xdr:to>
      <xdr:col>41</xdr:col>
      <xdr:colOff>101600</xdr:colOff>
      <xdr:row>70</xdr:row>
      <xdr:rowOff>48558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194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65085</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172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100806</xdr:rowOff>
    </xdr:from>
    <xdr:to>
      <xdr:col>36</xdr:col>
      <xdr:colOff>165100</xdr:colOff>
      <xdr:row>74</xdr:row>
      <xdr:rowOff>30956</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47483</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39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8052</xdr:rowOff>
    </xdr:from>
    <xdr:to>
      <xdr:col>55</xdr:col>
      <xdr:colOff>0</xdr:colOff>
      <xdr:row>93</xdr:row>
      <xdr:rowOff>34722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5781452"/>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125086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84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65760</xdr:rowOff>
    </xdr:from>
    <xdr:to>
      <xdr:col>50</xdr:col>
      <xdr:colOff>114300</xdr:colOff>
      <xdr:row>93</xdr:row>
      <xdr:rowOff>34722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5839160"/>
          <a:ext cx="889000" cy="14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49128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14046</xdr:rowOff>
    </xdr:from>
    <xdr:to>
      <xdr:col>45</xdr:col>
      <xdr:colOff>177800</xdr:colOff>
      <xdr:row>92</xdr:row>
      <xdr:rowOff>65760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5787446"/>
          <a:ext cx="889000" cy="5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51261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14046</xdr:rowOff>
    </xdr:from>
    <xdr:to>
      <xdr:col>41</xdr:col>
      <xdr:colOff>50800</xdr:colOff>
      <xdr:row>94</xdr:row>
      <xdr:rowOff>69723</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5787446"/>
          <a:ext cx="889000" cy="39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38879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154779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128702</xdr:rowOff>
    </xdr:from>
    <xdr:to>
      <xdr:col>55</xdr:col>
      <xdr:colOff>50800</xdr:colOff>
      <xdr:row>92</xdr:row>
      <xdr:rowOff>58852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573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151579</xdr:rowOff>
    </xdr:from>
    <xdr:ext cx="599010"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558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155372</xdr:rowOff>
    </xdr:from>
    <xdr:to>
      <xdr:col>50</xdr:col>
      <xdr:colOff>165100</xdr:colOff>
      <xdr:row>93</xdr:row>
      <xdr:rowOff>85522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592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102049</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39795" y="1570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14960</xdr:rowOff>
    </xdr:from>
    <xdr:to>
      <xdr:col>46</xdr:col>
      <xdr:colOff>38100</xdr:colOff>
      <xdr:row>92</xdr:row>
      <xdr:rowOff>116560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578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133087</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50795" y="15563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134696</xdr:rowOff>
    </xdr:from>
    <xdr:to>
      <xdr:col>41</xdr:col>
      <xdr:colOff>101600</xdr:colOff>
      <xdr:row>92</xdr:row>
      <xdr:rowOff>64846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57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81373</xdr:rowOff>
    </xdr:from>
    <xdr:ext cx="599010"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61795" y="15511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18923</xdr:rowOff>
    </xdr:from>
    <xdr:to>
      <xdr:col>36</xdr:col>
      <xdr:colOff>165100</xdr:colOff>
      <xdr:row>94</xdr:row>
      <xdr:rowOff>120523</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13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137050</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591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75757</xdr:rowOff>
    </xdr:from>
    <xdr:to>
      <xdr:col>85</xdr:col>
      <xdr:colOff>127000</xdr:colOff>
      <xdr:row>37</xdr:row>
      <xdr:rowOff>80057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419407"/>
          <a:ext cx="838200" cy="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121276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46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75757</xdr:rowOff>
    </xdr:from>
    <xdr:to>
      <xdr:col>81</xdr:col>
      <xdr:colOff>50800</xdr:colOff>
      <xdr:row>37</xdr:row>
      <xdr:rowOff>123056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19407"/>
          <a:ext cx="889000" cy="4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78202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59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98889</xdr:rowOff>
    </xdr:from>
    <xdr:to>
      <xdr:col>76</xdr:col>
      <xdr:colOff>114300</xdr:colOff>
      <xdr:row>37</xdr:row>
      <xdr:rowOff>123056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442539"/>
          <a:ext cx="889000" cy="2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98889</xdr:rowOff>
    </xdr:from>
    <xdr:to>
      <xdr:col>71</xdr:col>
      <xdr:colOff>177800</xdr:colOff>
      <xdr:row>37</xdr:row>
      <xdr:rowOff>109383</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442539"/>
          <a:ext cx="889000" cy="1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69211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58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84853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5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29257</xdr:rowOff>
    </xdr:from>
    <xdr:to>
      <xdr:col>85</xdr:col>
      <xdr:colOff>177800</xdr:colOff>
      <xdr:row>37</xdr:row>
      <xdr:rowOff>130857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7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52134</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22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24957</xdr:rowOff>
    </xdr:from>
    <xdr:to>
      <xdr:col>81</xdr:col>
      <xdr:colOff>101600</xdr:colOff>
      <xdr:row>37</xdr:row>
      <xdr:rowOff>126557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6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143084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14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72256</xdr:rowOff>
    </xdr:from>
    <xdr:to>
      <xdr:col>76</xdr:col>
      <xdr:colOff>165100</xdr:colOff>
      <xdr:row>38</xdr:row>
      <xdr:rowOff>2406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1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18933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19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48089</xdr:rowOff>
    </xdr:from>
    <xdr:to>
      <xdr:col>72</xdr:col>
      <xdr:colOff>38100</xdr:colOff>
      <xdr:row>37</xdr:row>
      <xdr:rowOff>149689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9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166216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16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58583</xdr:rowOff>
    </xdr:from>
    <xdr:to>
      <xdr:col>67</xdr:col>
      <xdr:colOff>101600</xdr:colOff>
      <xdr:row>37</xdr:row>
      <xdr:rowOff>160183</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0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5260</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17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129076</xdr:rowOff>
    </xdr:from>
    <xdr:to>
      <xdr:col>85</xdr:col>
      <xdr:colOff>127000</xdr:colOff>
      <xdr:row>56</xdr:row>
      <xdr:rowOff>150923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730276"/>
          <a:ext cx="838200" cy="2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3167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775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150923</xdr:rowOff>
    </xdr:from>
    <xdr:to>
      <xdr:col>81</xdr:col>
      <xdr:colOff>50800</xdr:colOff>
      <xdr:row>57</xdr:row>
      <xdr:rowOff>54073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752123"/>
          <a:ext cx="889000" cy="7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157363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54073</xdr:rowOff>
    </xdr:from>
    <xdr:to>
      <xdr:col>76</xdr:col>
      <xdr:colOff>114300</xdr:colOff>
      <xdr:row>57</xdr:row>
      <xdr:rowOff>80612</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826723"/>
          <a:ext cx="889000" cy="2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153367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31812</xdr:rowOff>
    </xdr:from>
    <xdr:to>
      <xdr:col>71</xdr:col>
      <xdr:colOff>177800</xdr:colOff>
      <xdr:row>57</xdr:row>
      <xdr:rowOff>80612</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804462"/>
          <a:ext cx="889000" cy="4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137410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15914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96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78276</xdr:rowOff>
    </xdr:from>
    <xdr:to>
      <xdr:col>85</xdr:col>
      <xdr:colOff>177800</xdr:colOff>
      <xdr:row>57</xdr:row>
      <xdr:rowOff>8426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67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101153</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53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100123</xdr:rowOff>
    </xdr:from>
    <xdr:to>
      <xdr:col>81</xdr:col>
      <xdr:colOff>101600</xdr:colOff>
      <xdr:row>57</xdr:row>
      <xdr:rowOff>30273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70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46800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47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3273</xdr:rowOff>
    </xdr:from>
    <xdr:to>
      <xdr:col>76</xdr:col>
      <xdr:colOff>165100</xdr:colOff>
      <xdr:row>57</xdr:row>
      <xdr:rowOff>104873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77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121400</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55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29812</xdr:rowOff>
    </xdr:from>
    <xdr:to>
      <xdr:col>72</xdr:col>
      <xdr:colOff>38100</xdr:colOff>
      <xdr:row>57</xdr:row>
      <xdr:rowOff>131412</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80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147939</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57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152462</xdr:rowOff>
    </xdr:from>
    <xdr:to>
      <xdr:col>67</xdr:col>
      <xdr:colOff>101600</xdr:colOff>
      <xdr:row>57</xdr:row>
      <xdr:rowOff>82612</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75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99139</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52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11418</xdr:rowOff>
    </xdr:from>
    <xdr:to>
      <xdr:col>85</xdr:col>
      <xdr:colOff>127000</xdr:colOff>
      <xdr:row>79</xdr:row>
      <xdr:rowOff>38812</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55968"/>
          <a:ext cx="838200" cy="2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3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165188</xdr:rowOff>
    </xdr:from>
    <xdr:to>
      <xdr:col>81</xdr:col>
      <xdr:colOff>50800</xdr:colOff>
      <xdr:row>79</xdr:row>
      <xdr:rowOff>11418</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38288"/>
          <a:ext cx="889000" cy="1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6159</xdr:rowOff>
    </xdr:from>
    <xdr:to>
      <xdr:col>76</xdr:col>
      <xdr:colOff>114300</xdr:colOff>
      <xdr:row>78</xdr:row>
      <xdr:rowOff>165188</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207809"/>
          <a:ext cx="889000" cy="3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63691</xdr:rowOff>
    </xdr:from>
    <xdr:to>
      <xdr:col>71</xdr:col>
      <xdr:colOff>177800</xdr:colOff>
      <xdr:row>77</xdr:row>
      <xdr:rowOff>6159</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2065191"/>
          <a:ext cx="889000" cy="114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12044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38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13264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38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159462</xdr:rowOff>
    </xdr:from>
    <xdr:to>
      <xdr:col>85</xdr:col>
      <xdr:colOff>177800</xdr:colOff>
      <xdr:row>79</xdr:row>
      <xdr:rowOff>89612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74389</xdr:rowOff>
    </xdr:from>
    <xdr:ext cx="378565"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47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132068</xdr:rowOff>
    </xdr:from>
    <xdr:to>
      <xdr:col>81</xdr:col>
      <xdr:colOff>101600</xdr:colOff>
      <xdr:row>79</xdr:row>
      <xdr:rowOff>62218</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0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53345</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17" y="13597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114388</xdr:rowOff>
    </xdr:from>
    <xdr:to>
      <xdr:col>76</xdr:col>
      <xdr:colOff>165100</xdr:colOff>
      <xdr:row>79</xdr:row>
      <xdr:rowOff>44538</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48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35665</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58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126809</xdr:rowOff>
    </xdr:from>
    <xdr:to>
      <xdr:col>72</xdr:col>
      <xdr:colOff>38100</xdr:colOff>
      <xdr:row>77</xdr:row>
      <xdr:rowOff>56959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15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73486</xdr:rowOff>
    </xdr:from>
    <xdr:ext cx="534377"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36111" y="1293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12891</xdr:rowOff>
    </xdr:from>
    <xdr:to>
      <xdr:col>67</xdr:col>
      <xdr:colOff>101600</xdr:colOff>
      <xdr:row>70</xdr:row>
      <xdr:rowOff>114491</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201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131018</xdr:rowOff>
    </xdr:from>
    <xdr:ext cx="534377"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47111" y="1178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5587</xdr:rowOff>
    </xdr:from>
    <xdr:to>
      <xdr:col>85</xdr:col>
      <xdr:colOff>127000</xdr:colOff>
      <xdr:row>92</xdr:row>
      <xdr:rowOff>88061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5607537"/>
          <a:ext cx="838200" cy="25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101440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217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86779</xdr:rowOff>
    </xdr:from>
    <xdr:to>
      <xdr:col>81</xdr:col>
      <xdr:colOff>50800</xdr:colOff>
      <xdr:row>91</xdr:row>
      <xdr:rowOff>5587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4592300" y="15517279"/>
          <a:ext cx="889000" cy="9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58577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3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44692</xdr:rowOff>
    </xdr:from>
    <xdr:to>
      <xdr:col>76</xdr:col>
      <xdr:colOff>114300</xdr:colOff>
      <xdr:row>90</xdr:row>
      <xdr:rowOff>86779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3703300" y="15475192"/>
          <a:ext cx="889000" cy="4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64406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44692</xdr:rowOff>
    </xdr:from>
    <xdr:to>
      <xdr:col>71</xdr:col>
      <xdr:colOff>177800</xdr:colOff>
      <xdr:row>90</xdr:row>
      <xdr:rowOff>74955</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5475192"/>
          <a:ext cx="889000" cy="3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75404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3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118076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37261</xdr:rowOff>
    </xdr:from>
    <xdr:to>
      <xdr:col>85</xdr:col>
      <xdr:colOff>177800</xdr:colOff>
      <xdr:row>92</xdr:row>
      <xdr:rowOff>138861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581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60138</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566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126237</xdr:rowOff>
    </xdr:from>
    <xdr:to>
      <xdr:col>81</xdr:col>
      <xdr:colOff>101600</xdr:colOff>
      <xdr:row>91</xdr:row>
      <xdr:rowOff>56387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555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72914</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181795" y="15331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35979</xdr:rowOff>
    </xdr:from>
    <xdr:to>
      <xdr:col>76</xdr:col>
      <xdr:colOff>165100</xdr:colOff>
      <xdr:row>90</xdr:row>
      <xdr:rowOff>137579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546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88</xdr:row>
      <xdr:rowOff>154106</xdr:rowOff>
    </xdr:from>
    <xdr:ext cx="59901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292795" y="1524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89</xdr:row>
      <xdr:rowOff>165342</xdr:rowOff>
    </xdr:from>
    <xdr:to>
      <xdr:col>72</xdr:col>
      <xdr:colOff>38100</xdr:colOff>
      <xdr:row>90</xdr:row>
      <xdr:rowOff>95492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542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88</xdr:row>
      <xdr:rowOff>112019</xdr:rowOff>
    </xdr:from>
    <xdr:ext cx="599010"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03795" y="15199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24155</xdr:rowOff>
    </xdr:from>
    <xdr:to>
      <xdr:col>67</xdr:col>
      <xdr:colOff>101600</xdr:colOff>
      <xdr:row>90</xdr:row>
      <xdr:rowOff>125755</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545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88</xdr:row>
      <xdr:rowOff>142282</xdr:rowOff>
    </xdr:from>
    <xdr:ext cx="599010"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14795" y="15229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総務費では、持続可能な財政運営に向け財政調整基金から清掃施設整備・公共施設管理等の基金へ大幅な積み替えを行ったことで、一人当たりのコストは前年比</a:t>
          </a:r>
          <a:r>
            <a:rPr kumimoji="1" lang="en-US" altLang="ja-JP" sz="1200">
              <a:solidFill>
                <a:schemeClr val="tx1"/>
              </a:solidFill>
              <a:latin typeface="ＭＳ Ｐゴシック" panose="020B0600070205080204" pitchFamily="50" charset="-128"/>
              <a:ea typeface="ＭＳ Ｐゴシック" panose="020B0600070205080204" pitchFamily="50" charset="-128"/>
            </a:rPr>
            <a:t>141,117</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円の大幅増となった。民生費のコスト増の要因としては、国施策による非課税世帯への物価高騰支援として、対象世帯に</a:t>
          </a:r>
          <a:r>
            <a:rPr kumimoji="1" lang="en-US" altLang="ja-JP" sz="1200">
              <a:solidFill>
                <a:schemeClr val="tx1"/>
              </a:solidFill>
              <a:latin typeface="ＭＳ Ｐゴシック" panose="020B0600070205080204" pitchFamily="50" charset="-128"/>
              <a:ea typeface="ＭＳ Ｐゴシック" panose="020B0600070205080204" pitchFamily="50" charset="-128"/>
            </a:rPr>
            <a:t>10</a:t>
          </a:r>
          <a:r>
            <a:rPr kumimoji="1" lang="ja-JP" altLang="en-US" sz="1200">
              <a:solidFill>
                <a:schemeClr val="tx1"/>
              </a:solidFill>
              <a:latin typeface="ＭＳ Ｐゴシック" panose="020B0600070205080204" pitchFamily="50" charset="-128"/>
              <a:ea typeface="ＭＳ Ｐゴシック" panose="020B0600070205080204" pitchFamily="50" charset="-128"/>
            </a:rPr>
            <a:t>万円の給付、さらに子育て世帯には</a:t>
          </a:r>
          <a:r>
            <a:rPr kumimoji="1" lang="en-US" altLang="ja-JP" sz="1200">
              <a:solidFill>
                <a:schemeClr val="tx1"/>
              </a:solidFill>
              <a:latin typeface="ＭＳ Ｐゴシック" panose="020B0600070205080204" pitchFamily="50" charset="-128"/>
              <a:ea typeface="ＭＳ Ｐゴシック" panose="020B0600070205080204" pitchFamily="50" charset="-128"/>
            </a:rPr>
            <a:t>5</a:t>
          </a:r>
          <a:r>
            <a:rPr kumimoji="1" lang="ja-JP" altLang="en-US" sz="1200">
              <a:solidFill>
                <a:schemeClr val="tx1"/>
              </a:solidFill>
              <a:latin typeface="ＭＳ Ｐゴシック" panose="020B0600070205080204" pitchFamily="50" charset="-128"/>
              <a:ea typeface="ＭＳ Ｐゴシック" panose="020B0600070205080204" pitchFamily="50" charset="-128"/>
            </a:rPr>
            <a:t>万円</a:t>
          </a:r>
          <a:r>
            <a:rPr kumimoji="1" lang="en-US" altLang="ja-JP" sz="1200">
              <a:solidFill>
                <a:schemeClr val="tx1"/>
              </a:solidFill>
              <a:latin typeface="ＭＳ Ｐゴシック" panose="020B0600070205080204" pitchFamily="50" charset="-128"/>
              <a:ea typeface="ＭＳ Ｐゴシック" panose="020B0600070205080204" pitchFamily="50" charset="-128"/>
            </a:rPr>
            <a:t>/</a:t>
          </a:r>
          <a:r>
            <a:rPr kumimoji="1" lang="ja-JP" altLang="en-US" sz="1200">
              <a:solidFill>
                <a:schemeClr val="tx1"/>
              </a:solidFill>
              <a:latin typeface="ＭＳ Ｐゴシック" panose="020B0600070205080204" pitchFamily="50" charset="-128"/>
              <a:ea typeface="ＭＳ Ｐゴシック" panose="020B0600070205080204" pitchFamily="50" charset="-128"/>
            </a:rPr>
            <a:t>人の上乗せ給付を実施したことで給付事業費が</a:t>
          </a:r>
          <a:r>
            <a:rPr kumimoji="1" lang="en-US" altLang="ja-JP" sz="1200">
              <a:solidFill>
                <a:schemeClr val="tx1"/>
              </a:solidFill>
              <a:latin typeface="ＭＳ Ｐゴシック" panose="020B0600070205080204" pitchFamily="50" charset="-128"/>
              <a:ea typeface="ＭＳ Ｐゴシック" panose="020B0600070205080204" pitchFamily="50" charset="-128"/>
            </a:rPr>
            <a:t>2.3</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億円皆増したことや、前年度からの繰越事業として実施した障がい者グループホーム整備事業が挙げられる。農林水産業費では、森安・万波線をはじめとする林道整備事業費が減となったほか、令和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4</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年度に完了した農産物直売施設の整備軽費が皆減となった結果、一人当たりのコストとしては</a:t>
          </a:r>
          <a:r>
            <a:rPr kumimoji="1" lang="en-US" altLang="ja-JP" sz="1200">
              <a:solidFill>
                <a:schemeClr val="tx1"/>
              </a:solidFill>
              <a:latin typeface="ＭＳ Ｐゴシック" panose="020B0600070205080204" pitchFamily="50" charset="-128"/>
              <a:ea typeface="ＭＳ Ｐゴシック" panose="020B0600070205080204" pitchFamily="50" charset="-128"/>
            </a:rPr>
            <a:t>9,093</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円の減となった。商工費においては、コロナ禍収束に伴う事業者への融資額減少により金融機関への預託金が</a:t>
          </a:r>
          <a:r>
            <a:rPr kumimoji="1" lang="en-US" altLang="ja-JP" sz="1200">
              <a:solidFill>
                <a:schemeClr val="tx1"/>
              </a:solidFill>
              <a:latin typeface="ＭＳ Ｐゴシック" panose="020B0600070205080204" pitchFamily="50" charset="-128"/>
              <a:ea typeface="ＭＳ Ｐゴシック" panose="020B0600070205080204" pitchFamily="50" charset="-128"/>
            </a:rPr>
            <a:t>2</a:t>
          </a:r>
          <a:r>
            <a:rPr kumimoji="1" lang="ja-JP" altLang="en-US" sz="1200">
              <a:solidFill>
                <a:schemeClr val="tx1"/>
              </a:solidFill>
              <a:latin typeface="ＭＳ Ｐゴシック" panose="020B0600070205080204" pitchFamily="50" charset="-128"/>
              <a:ea typeface="ＭＳ Ｐゴシック" panose="020B0600070205080204" pitchFamily="50" charset="-128"/>
            </a:rPr>
            <a:t>億円減少したほか、食材・燃料費高騰への対策として前年度に実施したプレミアム商品券事業が皆減となり、コストも</a:t>
          </a:r>
          <a:r>
            <a:rPr kumimoji="1" lang="en-US" altLang="ja-JP" sz="1200">
              <a:solidFill>
                <a:schemeClr val="tx1"/>
              </a:solidFill>
              <a:latin typeface="ＭＳ Ｐゴシック" panose="020B0600070205080204" pitchFamily="50" charset="-128"/>
              <a:ea typeface="ＭＳ Ｐゴシック" panose="020B0600070205080204" pitchFamily="50" charset="-128"/>
            </a:rPr>
            <a:t>13,553</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の減となった。土木費では、物価高騰・人件費の上昇の影響を受け、例年並みの降雪量・除雪出動回数であったにも関わらず除雪費が増額したほか、道整備交付金など補助事業の増額などを受け、一人当たりコストも</a:t>
          </a:r>
          <a:r>
            <a:rPr kumimoji="1" lang="en-US" altLang="ja-JP" sz="1200">
              <a:solidFill>
                <a:schemeClr val="tx1"/>
              </a:solidFill>
              <a:latin typeface="ＭＳ Ｐゴシック" panose="020B0600070205080204" pitchFamily="50" charset="-128"/>
              <a:ea typeface="ＭＳ Ｐゴシック" panose="020B0600070205080204" pitchFamily="50" charset="-128"/>
            </a:rPr>
            <a:t>15,600</a:t>
          </a:r>
          <a:r>
            <a:rPr kumimoji="1" lang="ja-JP" altLang="en-US" sz="1200">
              <a:solidFill>
                <a:schemeClr val="tx1"/>
              </a:solidFill>
              <a:latin typeface="ＭＳ Ｐゴシック" panose="020B0600070205080204" pitchFamily="50" charset="-128"/>
              <a:ea typeface="ＭＳ Ｐゴシック" panose="020B0600070205080204" pitchFamily="50" charset="-128"/>
            </a:rPr>
            <a:t>円増する結果となった。公債費については、合併特例債など過去の大型事業にかかる償還が計画どおりに進んでいることから、一人当たり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19,994</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円の減となった。当市は市町村合併により広大な面積を有し、広範囲を網羅した行政運営のため本庁舎のほか</a:t>
          </a:r>
          <a:r>
            <a:rPr kumimoji="1" lang="en-US" altLang="ja-JP" sz="1200">
              <a:solidFill>
                <a:schemeClr val="tx1"/>
              </a:solidFill>
              <a:latin typeface="ＭＳ Ｐゴシック" panose="020B0600070205080204" pitchFamily="50" charset="-128"/>
              <a:ea typeface="ＭＳ Ｐゴシック" panose="020B0600070205080204" pitchFamily="50" charset="-128"/>
            </a:rPr>
            <a:t>3</a:t>
          </a:r>
          <a:r>
            <a:rPr kumimoji="1" lang="ja-JP" altLang="en-US" sz="1200">
              <a:solidFill>
                <a:schemeClr val="tx1"/>
              </a:solidFill>
              <a:latin typeface="ＭＳ Ｐゴシック" panose="020B0600070205080204" pitchFamily="50" charset="-128"/>
              <a:ea typeface="ＭＳ Ｐゴシック" panose="020B0600070205080204" pitchFamily="50" charset="-128"/>
            </a:rPr>
            <a:t>つの振興事務所を構えて行政サービスを提供している。特に総務費は市営バス運行経費や防災諸費、地域振興経費などの市民サービスに直結する経費が計上されていることから住民一人当たりのコストは高止まりする傾向となる。今後も市民サービス水準を維持しつつ行政運営の効率化を図り健全な財政運営に努める。</a:t>
          </a:r>
        </a:p>
        <a:p>
          <a:endParaRPr kumimoji="1" lang="ja-JP" altLang="en-US" sz="1200">
            <a:solidFill>
              <a:schemeClr val="tx1"/>
            </a:solidFill>
            <a:latin typeface="ＭＳ Ｐゴシック" panose="020B0600070205080204" pitchFamily="50" charset="-128"/>
            <a:ea typeface="ＭＳ Ｐゴシック" panose="020B0600070205080204" pitchFamily="50" charset="-128"/>
          </a:endParaRPr>
        </a:p>
        <a:p>
          <a:endParaRPr kumimoji="1" lang="ja-JP" altLang="en-US" sz="12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岐阜県飛騨市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latin typeface="ＭＳ ゴシック" pitchFamily="49" charset="-128"/>
              <a:ea typeface="ＭＳ ゴシック" pitchFamily="49" charset="-128"/>
            </a:rPr>
            <a:t>　財政調整基金については、これまで</a:t>
          </a:r>
          <a:r>
            <a:rPr kumimoji="1" lang="en-US" altLang="ja-JP" sz="1200">
              <a:solidFill>
                <a:schemeClr val="tx1"/>
              </a:solidFill>
              <a:latin typeface="ＭＳ ゴシック" pitchFamily="49" charset="-128"/>
              <a:ea typeface="ＭＳ ゴシック" pitchFamily="49" charset="-128"/>
            </a:rPr>
            <a:t>60</a:t>
          </a:r>
          <a:r>
            <a:rPr kumimoji="1" lang="ja-JP" altLang="en-US" sz="1200">
              <a:solidFill>
                <a:schemeClr val="tx1"/>
              </a:solidFill>
              <a:latin typeface="ＭＳ ゴシック" pitchFamily="49" charset="-128"/>
              <a:ea typeface="ＭＳ ゴシック" pitchFamily="49" charset="-128"/>
            </a:rPr>
            <a:t>億～</a:t>
          </a:r>
          <a:r>
            <a:rPr kumimoji="1" lang="en-US" altLang="ja-JP" sz="1200">
              <a:solidFill>
                <a:schemeClr val="tx1"/>
              </a:solidFill>
              <a:latin typeface="ＭＳ ゴシック" pitchFamily="49" charset="-128"/>
              <a:ea typeface="ＭＳ ゴシック" pitchFamily="49" charset="-128"/>
            </a:rPr>
            <a:t>65</a:t>
          </a:r>
          <a:r>
            <a:rPr kumimoji="1" lang="ja-JP" altLang="en-US" sz="1200">
              <a:solidFill>
                <a:schemeClr val="tx1"/>
              </a:solidFill>
              <a:latin typeface="ＭＳ ゴシック" pitchFamily="49" charset="-128"/>
              <a:ea typeface="ＭＳ ゴシック" pitchFamily="49" charset="-128"/>
            </a:rPr>
            <a:t>億円を適正な規模として確保してきたが、令和</a:t>
          </a:r>
          <a:r>
            <a:rPr kumimoji="1" lang="en-US" altLang="ja-JP" sz="1200">
              <a:solidFill>
                <a:schemeClr val="tx1"/>
              </a:solidFill>
              <a:latin typeface="ＭＳ ゴシック" pitchFamily="49" charset="-128"/>
              <a:ea typeface="ＭＳ ゴシック" pitchFamily="49" charset="-128"/>
            </a:rPr>
            <a:t>5</a:t>
          </a:r>
          <a:r>
            <a:rPr kumimoji="1" lang="ja-JP" altLang="en-US" sz="1200">
              <a:solidFill>
                <a:schemeClr val="tx1"/>
              </a:solidFill>
              <a:latin typeface="ＭＳ ゴシック" pitchFamily="49" charset="-128"/>
              <a:ea typeface="ＭＳ ゴシック" pitchFamily="49" charset="-128"/>
            </a:rPr>
            <a:t>年度からの新たな方針として標準財政規模の</a:t>
          </a:r>
          <a:r>
            <a:rPr kumimoji="1" lang="en-US" altLang="ja-JP" sz="1200">
              <a:solidFill>
                <a:schemeClr val="tx1"/>
              </a:solidFill>
              <a:latin typeface="ＭＳ ゴシック" pitchFamily="49" charset="-128"/>
              <a:ea typeface="ＭＳ ゴシック" pitchFamily="49" charset="-128"/>
            </a:rPr>
            <a:t>20</a:t>
          </a:r>
          <a:r>
            <a:rPr kumimoji="1" lang="ja-JP" altLang="en-US" sz="1200">
              <a:solidFill>
                <a:schemeClr val="tx1"/>
              </a:solidFill>
              <a:latin typeface="ＭＳ ゴシック" pitchFamily="49" charset="-128"/>
              <a:ea typeface="ＭＳ ゴシック" pitchFamily="49" charset="-128"/>
            </a:rPr>
            <a:t>％相当額（約</a:t>
          </a:r>
          <a:r>
            <a:rPr kumimoji="1" lang="en-US" altLang="ja-JP" sz="1200">
              <a:solidFill>
                <a:schemeClr val="tx1"/>
              </a:solidFill>
              <a:latin typeface="ＭＳ ゴシック" pitchFamily="49" charset="-128"/>
              <a:ea typeface="ＭＳ ゴシック" pitchFamily="49" charset="-128"/>
            </a:rPr>
            <a:t>22</a:t>
          </a:r>
          <a:r>
            <a:rPr kumimoji="1" lang="ja-JP" altLang="en-US" sz="1200">
              <a:solidFill>
                <a:schemeClr val="tx1"/>
              </a:solidFill>
              <a:latin typeface="ＭＳ ゴシック" pitchFamily="49" charset="-128"/>
              <a:ea typeface="ＭＳ ゴシック" pitchFamily="49" charset="-128"/>
            </a:rPr>
            <a:t>億円）は不測の事態に対処できるよう堅持するものとし、これに過去</a:t>
          </a:r>
          <a:r>
            <a:rPr kumimoji="1" lang="en-US" altLang="ja-JP" sz="1200">
              <a:solidFill>
                <a:schemeClr val="tx1"/>
              </a:solidFill>
              <a:latin typeface="ＭＳ ゴシック" pitchFamily="49" charset="-128"/>
              <a:ea typeface="ＭＳ ゴシック" pitchFamily="49" charset="-128"/>
            </a:rPr>
            <a:t>5</a:t>
          </a:r>
          <a:r>
            <a:rPr kumimoji="1" lang="ja-JP" altLang="en-US" sz="1200">
              <a:solidFill>
                <a:schemeClr val="tx1"/>
              </a:solidFill>
              <a:latin typeface="ＭＳ ゴシック" pitchFamily="49" charset="-128"/>
              <a:ea typeface="ＭＳ ゴシック" pitchFamily="49" charset="-128"/>
            </a:rPr>
            <a:t>年間における財政調整基金の取り崩し実績額を合わせた額（おおむね</a:t>
          </a:r>
          <a:r>
            <a:rPr kumimoji="1" lang="en-US" altLang="ja-JP" sz="1200">
              <a:solidFill>
                <a:schemeClr val="tx1"/>
              </a:solidFill>
              <a:latin typeface="ＭＳ ゴシック" pitchFamily="49" charset="-128"/>
              <a:ea typeface="ＭＳ ゴシック" pitchFamily="49" charset="-128"/>
            </a:rPr>
            <a:t>30</a:t>
          </a:r>
          <a:r>
            <a:rPr kumimoji="1" lang="ja-JP" altLang="en-US" sz="1200">
              <a:solidFill>
                <a:schemeClr val="tx1"/>
              </a:solidFill>
              <a:latin typeface="ＭＳ ゴシック" pitchFamily="49" charset="-128"/>
              <a:ea typeface="ＭＳ ゴシック" pitchFamily="49" charset="-128"/>
            </a:rPr>
            <a:t>億～</a:t>
          </a:r>
          <a:r>
            <a:rPr kumimoji="1" lang="en-US" altLang="ja-JP" sz="1200">
              <a:solidFill>
                <a:schemeClr val="tx1"/>
              </a:solidFill>
              <a:latin typeface="ＭＳ ゴシック" pitchFamily="49" charset="-128"/>
              <a:ea typeface="ＭＳ ゴシック" pitchFamily="49" charset="-128"/>
            </a:rPr>
            <a:t>33</a:t>
          </a:r>
          <a:r>
            <a:rPr kumimoji="1" lang="ja-JP" altLang="en-US" sz="1200">
              <a:solidFill>
                <a:schemeClr val="tx1"/>
              </a:solidFill>
              <a:latin typeface="ＭＳ ゴシック" pitchFamily="49" charset="-128"/>
              <a:ea typeface="ＭＳ ゴシック" pitchFamily="49" charset="-128"/>
            </a:rPr>
            <a:t>億円）の保有高となるよう運用方針を改めたことで、基金残高は</a:t>
          </a:r>
          <a:r>
            <a:rPr kumimoji="1" lang="en-US" altLang="ja-JP" sz="1200">
              <a:solidFill>
                <a:schemeClr val="tx1"/>
              </a:solidFill>
              <a:latin typeface="ＭＳ ゴシック" pitchFamily="49" charset="-128"/>
              <a:ea typeface="ＭＳ ゴシック" pitchFamily="49" charset="-128"/>
            </a:rPr>
            <a:t>30.15</a:t>
          </a:r>
          <a:r>
            <a:rPr kumimoji="1" lang="ja-JP" altLang="en-US" sz="1200">
              <a:solidFill>
                <a:schemeClr val="tx1"/>
              </a:solidFill>
              <a:latin typeface="ＭＳ ゴシック" pitchFamily="49" charset="-128"/>
              <a:ea typeface="ＭＳ ゴシック" pitchFamily="49" charset="-128"/>
            </a:rPr>
            <a:t>ポイントの減となった。実質収支額については、ケーブルテレビ事業の民間移行に伴う補助費の大幅な経費減などにより</a:t>
          </a:r>
          <a:r>
            <a:rPr kumimoji="1" lang="en-US" altLang="ja-JP" sz="1200">
              <a:solidFill>
                <a:schemeClr val="tx1"/>
              </a:solidFill>
              <a:latin typeface="ＭＳ ゴシック" pitchFamily="49" charset="-128"/>
              <a:ea typeface="ＭＳ ゴシック" pitchFamily="49" charset="-128"/>
            </a:rPr>
            <a:t>0.25</a:t>
          </a:r>
          <a:r>
            <a:rPr kumimoji="1" lang="ja-JP" altLang="en-US" sz="1200">
              <a:solidFill>
                <a:schemeClr val="tx1"/>
              </a:solidFill>
              <a:latin typeface="ＭＳ ゴシック" pitchFamily="49" charset="-128"/>
              <a:ea typeface="ＭＳ ゴシック" pitchFamily="49" charset="-128"/>
            </a:rPr>
            <a:t>ポイントの回復となったが、実質単年度収支については前述した財政調整基金の大規模な積み替えにより前年度比</a:t>
          </a:r>
          <a:r>
            <a:rPr kumimoji="1" lang="en-US" altLang="ja-JP" sz="1200">
              <a:solidFill>
                <a:schemeClr val="tx1"/>
              </a:solidFill>
              <a:latin typeface="ＭＳ ゴシック" pitchFamily="49" charset="-128"/>
              <a:ea typeface="ＭＳ ゴシック" pitchFamily="49" charset="-128"/>
            </a:rPr>
            <a:t>30.86</a:t>
          </a:r>
          <a:r>
            <a:rPr kumimoji="1" lang="ja-JP" altLang="en-US" sz="1200">
              <a:solidFill>
                <a:schemeClr val="tx1"/>
              </a:solidFill>
              <a:latin typeface="ＭＳ ゴシック" pitchFamily="49" charset="-128"/>
              <a:ea typeface="ＭＳ ゴシック" pitchFamily="49" charset="-128"/>
            </a:rPr>
            <a:t>ポイントの減となった。</a:t>
          </a:r>
          <a:endParaRPr kumimoji="1" lang="ja-JP" altLang="en-US" sz="1400">
            <a:solidFill>
              <a:schemeClr val="tx1"/>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岐阜県飛騨市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一般会計からの基準内外の繰り出しを行っているため、全ての会計において黒字であり、連結実質赤字比率はない。</a:t>
          </a:r>
        </a:p>
        <a:p>
          <a:r>
            <a:rPr kumimoji="1" lang="ja-JP" altLang="en-US" sz="1400">
              <a:solidFill>
                <a:schemeClr val="tx1"/>
              </a:solidFill>
              <a:latin typeface="ＭＳ ゴシック" pitchFamily="49" charset="-128"/>
              <a:ea typeface="ＭＳ ゴシック" pitchFamily="49" charset="-128"/>
            </a:rPr>
            <a:t>　しかし、病院事業会計では診療収入の減少、下水道関係では公債費の大半を繰入金に依存している状況、国民健康保険では人口減に伴う加入者数の減少により保険料収入が減少傾向にあるなど、不安要素を抱えた中での財政運営となっており、一般会計からの繰出を増やすことが求められる状況が迫っている。</a:t>
          </a:r>
        </a:p>
        <a:p>
          <a:r>
            <a:rPr kumimoji="1" lang="ja-JP" altLang="en-US" sz="1400">
              <a:solidFill>
                <a:schemeClr val="tx1"/>
              </a:solidFill>
              <a:latin typeface="ＭＳ ゴシック" pitchFamily="49" charset="-128"/>
              <a:ea typeface="ＭＳ ゴシック" pitchFamily="49" charset="-128"/>
            </a:rPr>
            <a:t>　今後、全会計とも事業収益や利用料収益の確保の他、経常経費の圧縮に努め、上下水道会計においては、水道施設の長寿命化を進めることにより将来の大規模修繕費の抑制を図り、持続可能な運営を目指す。</a:t>
          </a:r>
        </a:p>
        <a:p>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W22" sqref="W22:Y29"/>
    </sheetView>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25991985</v>
      </c>
      <c r="BO4" s="358"/>
      <c r="BP4" s="358"/>
      <c r="BQ4" s="358"/>
      <c r="BR4" s="358"/>
      <c r="BS4" s="358"/>
      <c r="BT4" s="358"/>
      <c r="BU4" s="359"/>
      <c r="BV4" s="357">
        <v>23673262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12</v>
      </c>
      <c r="CU4" s="364"/>
      <c r="CV4" s="364"/>
      <c r="CW4" s="364"/>
      <c r="CX4" s="364"/>
      <c r="CY4" s="364"/>
      <c r="CZ4" s="364"/>
      <c r="DA4" s="365"/>
      <c r="DB4" s="363">
        <v>11.8</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24515477</v>
      </c>
      <c r="BO5" s="395"/>
      <c r="BP5" s="395"/>
      <c r="BQ5" s="395"/>
      <c r="BR5" s="395"/>
      <c r="BS5" s="395"/>
      <c r="BT5" s="395"/>
      <c r="BU5" s="396"/>
      <c r="BV5" s="394">
        <v>22068907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92.7</v>
      </c>
      <c r="CU5" s="392"/>
      <c r="CV5" s="392"/>
      <c r="CW5" s="392"/>
      <c r="CX5" s="392"/>
      <c r="CY5" s="392"/>
      <c r="CZ5" s="392"/>
      <c r="DA5" s="393"/>
      <c r="DB5" s="391">
        <v>93</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1476508</v>
      </c>
      <c r="BO6" s="395"/>
      <c r="BP6" s="395"/>
      <c r="BQ6" s="395"/>
      <c r="BR6" s="395"/>
      <c r="BS6" s="395"/>
      <c r="BT6" s="395"/>
      <c r="BU6" s="396"/>
      <c r="BV6" s="394">
        <v>1604355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93.1</v>
      </c>
      <c r="CU6" s="432"/>
      <c r="CV6" s="432"/>
      <c r="CW6" s="432"/>
      <c r="CX6" s="432"/>
      <c r="CY6" s="432"/>
      <c r="CZ6" s="432"/>
      <c r="DA6" s="433"/>
      <c r="DB6" s="431">
        <v>93.9</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208173</v>
      </c>
      <c r="BO7" s="395"/>
      <c r="BP7" s="395"/>
      <c r="BQ7" s="395"/>
      <c r="BR7" s="395"/>
      <c r="BS7" s="395"/>
      <c r="BT7" s="395"/>
      <c r="BU7" s="396"/>
      <c r="BV7" s="394">
        <v>344468</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10568473</v>
      </c>
      <c r="CU7" s="395"/>
      <c r="CV7" s="395"/>
      <c r="CW7" s="395"/>
      <c r="CX7" s="395"/>
      <c r="CY7" s="395"/>
      <c r="CZ7" s="395"/>
      <c r="DA7" s="396"/>
      <c r="DB7" s="394">
        <v>10722261</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1268335</v>
      </c>
      <c r="BO8" s="395"/>
      <c r="BP8" s="395"/>
      <c r="BQ8" s="395"/>
      <c r="BR8" s="395"/>
      <c r="BS8" s="395"/>
      <c r="BT8" s="395"/>
      <c r="BU8" s="396"/>
      <c r="BV8" s="394">
        <v>1259887</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0.34</v>
      </c>
      <c r="CU8" s="435"/>
      <c r="CV8" s="435"/>
      <c r="CW8" s="435"/>
      <c r="CX8" s="435"/>
      <c r="CY8" s="435"/>
      <c r="CZ8" s="435"/>
      <c r="DA8" s="436"/>
      <c r="DB8" s="434">
        <v>0.33</v>
      </c>
      <c r="DC8" s="435"/>
      <c r="DD8" s="435"/>
      <c r="DE8" s="435"/>
      <c r="DF8" s="435"/>
      <c r="DG8" s="435"/>
      <c r="DH8" s="435"/>
      <c r="DI8" s="436"/>
    </row>
    <row r="9" spans="1:119" ht="18.75" customHeight="1" thickBot="1" x14ac:dyDescent="0.25">
      <c r="A9" s="175"/>
      <c r="B9" s="388" t="s">
        <v>106</v>
      </c>
      <c r="C9" s="389"/>
      <c r="D9" s="389"/>
      <c r="E9" s="389"/>
      <c r="F9" s="389"/>
      <c r="G9" s="389"/>
      <c r="H9" s="389"/>
      <c r="I9" s="389"/>
      <c r="J9" s="389"/>
      <c r="K9" s="437"/>
      <c r="L9" s="438" t="s">
        <v>107</v>
      </c>
      <c r="M9" s="439"/>
      <c r="N9" s="439"/>
      <c r="O9" s="439"/>
      <c r="P9" s="439"/>
      <c r="Q9" s="440"/>
      <c r="R9" s="441">
        <v>22538</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110</v>
      </c>
      <c r="AV9" s="427"/>
      <c r="AW9" s="427"/>
      <c r="AX9" s="427"/>
      <c r="AY9" s="428" t="s">
        <v>111</v>
      </c>
      <c r="AZ9" s="429"/>
      <c r="BA9" s="429"/>
      <c r="BB9" s="429"/>
      <c r="BC9" s="429"/>
      <c r="BD9" s="429"/>
      <c r="BE9" s="429"/>
      <c r="BF9" s="429"/>
      <c r="BG9" s="429"/>
      <c r="BH9" s="429"/>
      <c r="BI9" s="429"/>
      <c r="BJ9" s="429"/>
      <c r="BK9" s="429"/>
      <c r="BL9" s="429"/>
      <c r="BM9" s="430"/>
      <c r="BN9" s="394">
        <v>8448</v>
      </c>
      <c r="BO9" s="395"/>
      <c r="BP9" s="395"/>
      <c r="BQ9" s="395"/>
      <c r="BR9" s="395"/>
      <c r="BS9" s="395"/>
      <c r="BT9" s="395"/>
      <c r="BU9" s="396"/>
      <c r="BV9" s="394">
        <v>-285276</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11.1</v>
      </c>
      <c r="CU9" s="392"/>
      <c r="CV9" s="392"/>
      <c r="CW9" s="392"/>
      <c r="CX9" s="392"/>
      <c r="CY9" s="392"/>
      <c r="CZ9" s="392"/>
      <c r="DA9" s="393"/>
      <c r="DB9" s="391">
        <v>16</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113</v>
      </c>
      <c r="M10" s="424"/>
      <c r="N10" s="424"/>
      <c r="O10" s="424"/>
      <c r="P10" s="424"/>
      <c r="Q10" s="425"/>
      <c r="R10" s="445">
        <v>24696</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110</v>
      </c>
      <c r="AV10" s="427"/>
      <c r="AW10" s="427"/>
      <c r="AX10" s="427"/>
      <c r="AY10" s="428" t="s">
        <v>115</v>
      </c>
      <c r="AZ10" s="429"/>
      <c r="BA10" s="429"/>
      <c r="BB10" s="429"/>
      <c r="BC10" s="429"/>
      <c r="BD10" s="429"/>
      <c r="BE10" s="429"/>
      <c r="BF10" s="429"/>
      <c r="BG10" s="429"/>
      <c r="BH10" s="429"/>
      <c r="BI10" s="429"/>
      <c r="BJ10" s="429"/>
      <c r="BK10" s="429"/>
      <c r="BL10" s="429"/>
      <c r="BM10" s="430"/>
      <c r="BN10" s="394">
        <v>692357</v>
      </c>
      <c r="BO10" s="395"/>
      <c r="BP10" s="395"/>
      <c r="BQ10" s="395"/>
      <c r="BR10" s="395"/>
      <c r="BS10" s="395"/>
      <c r="BT10" s="395"/>
      <c r="BU10" s="396"/>
      <c r="BV10" s="394">
        <v>781054</v>
      </c>
      <c r="BW10" s="395"/>
      <c r="BX10" s="395"/>
      <c r="BY10" s="395"/>
      <c r="BZ10" s="395"/>
      <c r="CA10" s="395"/>
      <c r="CB10" s="395"/>
      <c r="CC10" s="396"/>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66360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22106</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110</v>
      </c>
      <c r="AV12" s="427"/>
      <c r="AW12" s="427"/>
      <c r="AX12" s="427"/>
      <c r="AY12" s="428" t="s">
        <v>128</v>
      </c>
      <c r="AZ12" s="429"/>
      <c r="BA12" s="429"/>
      <c r="BB12" s="429"/>
      <c r="BC12" s="429"/>
      <c r="BD12" s="429"/>
      <c r="BE12" s="429"/>
      <c r="BF12" s="429"/>
      <c r="BG12" s="429"/>
      <c r="BH12" s="429"/>
      <c r="BI12" s="429"/>
      <c r="BJ12" s="429"/>
      <c r="BK12" s="429"/>
      <c r="BL12" s="429"/>
      <c r="BM12" s="430"/>
      <c r="BN12" s="394">
        <v>3970000</v>
      </c>
      <c r="BO12" s="395"/>
      <c r="BP12" s="395"/>
      <c r="BQ12" s="395"/>
      <c r="BR12" s="395"/>
      <c r="BS12" s="395"/>
      <c r="BT12" s="395"/>
      <c r="BU12" s="396"/>
      <c r="BV12" s="394">
        <v>570000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90"/>
      <c r="M13" s="485" t="s">
        <v>130</v>
      </c>
      <c r="N13" s="486"/>
      <c r="O13" s="486"/>
      <c r="P13" s="486"/>
      <c r="Q13" s="487"/>
      <c r="R13" s="478">
        <v>21881</v>
      </c>
      <c r="S13" s="479"/>
      <c r="T13" s="479"/>
      <c r="U13" s="479"/>
      <c r="V13" s="480"/>
      <c r="W13" s="410" t="s">
        <v>131</v>
      </c>
      <c r="X13" s="411"/>
      <c r="Y13" s="411"/>
      <c r="Z13" s="411"/>
      <c r="AA13" s="411"/>
      <c r="AB13" s="401"/>
      <c r="AC13" s="445">
        <v>991</v>
      </c>
      <c r="AD13" s="446"/>
      <c r="AE13" s="446"/>
      <c r="AF13" s="446"/>
      <c r="AG13" s="488"/>
      <c r="AH13" s="445">
        <v>1064</v>
      </c>
      <c r="AI13" s="446"/>
      <c r="AJ13" s="446"/>
      <c r="AK13" s="446"/>
      <c r="AL13" s="447"/>
      <c r="AM13" s="423" t="s">
        <v>132</v>
      </c>
      <c r="AN13" s="424"/>
      <c r="AO13" s="424"/>
      <c r="AP13" s="424"/>
      <c r="AQ13" s="424"/>
      <c r="AR13" s="424"/>
      <c r="AS13" s="424"/>
      <c r="AT13" s="425"/>
      <c r="AU13" s="426" t="s">
        <v>90</v>
      </c>
      <c r="AV13" s="427"/>
      <c r="AW13" s="427"/>
      <c r="AX13" s="427"/>
      <c r="AY13" s="428" t="s">
        <v>133</v>
      </c>
      <c r="AZ13" s="429"/>
      <c r="BA13" s="429"/>
      <c r="BB13" s="429"/>
      <c r="BC13" s="429"/>
      <c r="BD13" s="429"/>
      <c r="BE13" s="429"/>
      <c r="BF13" s="429"/>
      <c r="BG13" s="429"/>
      <c r="BH13" s="429"/>
      <c r="BI13" s="429"/>
      <c r="BJ13" s="429"/>
      <c r="BK13" s="429"/>
      <c r="BL13" s="429"/>
      <c r="BM13" s="430"/>
      <c r="BN13" s="394">
        <v>-3269195</v>
      </c>
      <c r="BO13" s="395"/>
      <c r="BP13" s="395"/>
      <c r="BQ13" s="395"/>
      <c r="BR13" s="395"/>
      <c r="BS13" s="395"/>
      <c r="BT13" s="395"/>
      <c r="BU13" s="396"/>
      <c r="BV13" s="394">
        <v>-7862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12.2</v>
      </c>
      <c r="CU13" s="392"/>
      <c r="CV13" s="392"/>
      <c r="CW13" s="392"/>
      <c r="CX13" s="392"/>
      <c r="CY13" s="392"/>
      <c r="CZ13" s="392"/>
      <c r="DA13" s="393"/>
      <c r="DB13" s="391">
        <v>13.3</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22527</v>
      </c>
      <c r="S14" s="479"/>
      <c r="T14" s="479"/>
      <c r="U14" s="479"/>
      <c r="V14" s="480"/>
      <c r="W14" s="384"/>
      <c r="X14" s="385"/>
      <c r="Y14" s="385"/>
      <c r="Z14" s="385"/>
      <c r="AA14" s="385"/>
      <c r="AB14" s="374"/>
      <c r="AC14" s="481">
        <v>8.4</v>
      </c>
      <c r="AD14" s="482"/>
      <c r="AE14" s="482"/>
      <c r="AF14" s="482"/>
      <c r="AG14" s="483"/>
      <c r="AH14" s="481">
        <v>8.5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90"/>
      <c r="M15" s="485" t="s">
        <v>130</v>
      </c>
      <c r="N15" s="486"/>
      <c r="O15" s="486"/>
      <c r="P15" s="486"/>
      <c r="Q15" s="487"/>
      <c r="R15" s="478">
        <v>22335</v>
      </c>
      <c r="S15" s="479"/>
      <c r="T15" s="479"/>
      <c r="U15" s="479"/>
      <c r="V15" s="480"/>
      <c r="W15" s="410" t="s">
        <v>137</v>
      </c>
      <c r="X15" s="411"/>
      <c r="Y15" s="411"/>
      <c r="Z15" s="411"/>
      <c r="AA15" s="411"/>
      <c r="AB15" s="401"/>
      <c r="AC15" s="445">
        <v>3949</v>
      </c>
      <c r="AD15" s="446"/>
      <c r="AE15" s="446"/>
      <c r="AF15" s="446"/>
      <c r="AG15" s="488"/>
      <c r="AH15" s="445">
        <v>4128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3373395</v>
      </c>
      <c r="BO15" s="358"/>
      <c r="BP15" s="358"/>
      <c r="BQ15" s="358"/>
      <c r="BR15" s="358"/>
      <c r="BS15" s="358"/>
      <c r="BT15" s="358"/>
      <c r="BU15" s="359"/>
      <c r="BV15" s="357">
        <v>3298559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33.5</v>
      </c>
      <c r="AD16" s="482"/>
      <c r="AE16" s="482"/>
      <c r="AF16" s="482"/>
      <c r="AG16" s="483"/>
      <c r="AH16" s="481">
        <v>32.9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9641424</v>
      </c>
      <c r="BO16" s="395"/>
      <c r="BP16" s="395"/>
      <c r="BQ16" s="395"/>
      <c r="BR16" s="395"/>
      <c r="BS16" s="395"/>
      <c r="BT16" s="395"/>
      <c r="BU16" s="396"/>
      <c r="BV16" s="394">
        <v>9758936</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94"/>
      <c r="M17" s="505" t="s">
        <v>143</v>
      </c>
      <c r="N17" s="506"/>
      <c r="O17" s="506"/>
      <c r="P17" s="506"/>
      <c r="Q17" s="507"/>
      <c r="R17" s="500" t="s">
        <v>144</v>
      </c>
      <c r="S17" s="501"/>
      <c r="T17" s="501"/>
      <c r="U17" s="501"/>
      <c r="V17" s="502"/>
      <c r="W17" s="410" t="s">
        <v>145</v>
      </c>
      <c r="X17" s="411"/>
      <c r="Y17" s="411"/>
      <c r="Z17" s="411"/>
      <c r="AA17" s="411"/>
      <c r="AB17" s="401"/>
      <c r="AC17" s="445">
        <v>6863</v>
      </c>
      <c r="AD17" s="446"/>
      <c r="AE17" s="446"/>
      <c r="AF17" s="446"/>
      <c r="AG17" s="488"/>
      <c r="AH17" s="445">
        <v>7359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4243681</v>
      </c>
      <c r="BO17" s="395"/>
      <c r="BP17" s="395"/>
      <c r="BQ17" s="395"/>
      <c r="BR17" s="395"/>
      <c r="BS17" s="395"/>
      <c r="BT17" s="395"/>
      <c r="BU17" s="396"/>
      <c r="BV17" s="394">
        <v>4153270</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792.53</v>
      </c>
      <c r="M18" s="518"/>
      <c r="N18" s="518"/>
      <c r="O18" s="518"/>
      <c r="P18" s="518"/>
      <c r="Q18" s="518"/>
      <c r="R18" s="519"/>
      <c r="S18" s="519"/>
      <c r="T18" s="519"/>
      <c r="U18" s="519"/>
      <c r="V18" s="520"/>
      <c r="W18" s="412"/>
      <c r="X18" s="413"/>
      <c r="Y18" s="413"/>
      <c r="Z18" s="413"/>
      <c r="AA18" s="413"/>
      <c r="AB18" s="404"/>
      <c r="AC18" s="521">
        <v>58.1</v>
      </c>
      <c r="AD18" s="522"/>
      <c r="AE18" s="522"/>
      <c r="AF18" s="522"/>
      <c r="AG18" s="523"/>
      <c r="AH18" s="521">
        <v>58.6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10112027</v>
      </c>
      <c r="BO18" s="395"/>
      <c r="BP18" s="395"/>
      <c r="BQ18" s="395"/>
      <c r="BR18" s="395"/>
      <c r="BS18" s="395"/>
      <c r="BT18" s="395"/>
      <c r="BU18" s="396"/>
      <c r="BV18" s="394">
        <v>10437278</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28</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18004025</v>
      </c>
      <c r="BO19" s="395"/>
      <c r="BP19" s="395"/>
      <c r="BQ19" s="395"/>
      <c r="BR19" s="395"/>
      <c r="BS19" s="395"/>
      <c r="BT19" s="395"/>
      <c r="BU19" s="396"/>
      <c r="BV19" s="394">
        <v>15423842</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8196</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10771245</v>
      </c>
      <c r="BO22" s="358"/>
      <c r="BP22" s="358"/>
      <c r="BQ22" s="358"/>
      <c r="BR22" s="358"/>
      <c r="BS22" s="358"/>
      <c r="BT22" s="358"/>
      <c r="BU22" s="359"/>
      <c r="BV22" s="357">
        <v>11844366</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8428922</v>
      </c>
      <c r="BO23" s="395"/>
      <c r="BP23" s="395"/>
      <c r="BQ23" s="395"/>
      <c r="BR23" s="395"/>
      <c r="BS23" s="395"/>
      <c r="BT23" s="395"/>
      <c r="BU23" s="396"/>
      <c r="BV23" s="394">
        <v>8835870</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8300</v>
      </c>
      <c r="R24" s="446"/>
      <c r="S24" s="446"/>
      <c r="T24" s="446"/>
      <c r="U24" s="446"/>
      <c r="V24" s="488"/>
      <c r="W24" s="540"/>
      <c r="X24" s="541"/>
      <c r="Y24" s="542"/>
      <c r="Z24" s="444" t="s">
        <v>162</v>
      </c>
      <c r="AA24" s="424"/>
      <c r="AB24" s="424"/>
      <c r="AC24" s="424"/>
      <c r="AD24" s="424"/>
      <c r="AE24" s="424"/>
      <c r="AF24" s="424"/>
      <c r="AG24" s="425"/>
      <c r="AH24" s="445">
        <v>350</v>
      </c>
      <c r="AI24" s="446"/>
      <c r="AJ24" s="446"/>
      <c r="AK24" s="446"/>
      <c r="AL24" s="488"/>
      <c r="AM24" s="445">
        <v>1053500</v>
      </c>
      <c r="AN24" s="446"/>
      <c r="AO24" s="446"/>
      <c r="AP24" s="446"/>
      <c r="AQ24" s="446"/>
      <c r="AR24" s="488"/>
      <c r="AS24" s="445">
        <v>3010</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7052517</v>
      </c>
      <c r="BO24" s="395"/>
      <c r="BP24" s="395"/>
      <c r="BQ24" s="395"/>
      <c r="BR24" s="395"/>
      <c r="BS24" s="395"/>
      <c r="BT24" s="395"/>
      <c r="BU24" s="396"/>
      <c r="BV24" s="394">
        <v>7523787</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1</v>
      </c>
      <c r="M25" s="446"/>
      <c r="N25" s="446"/>
      <c r="O25" s="446"/>
      <c r="P25" s="488"/>
      <c r="Q25" s="445">
        <v>6800</v>
      </c>
      <c r="R25" s="446"/>
      <c r="S25" s="446"/>
      <c r="T25" s="446"/>
      <c r="U25" s="446"/>
      <c r="V25" s="488"/>
      <c r="W25" s="540"/>
      <c r="X25" s="541"/>
      <c r="Y25" s="542"/>
      <c r="Z25" s="444" t="s">
        <v>165</v>
      </c>
      <c r="AA25" s="424"/>
      <c r="AB25" s="424"/>
      <c r="AC25" s="424"/>
      <c r="AD25" s="424"/>
      <c r="AE25" s="424"/>
      <c r="AF25" s="424"/>
      <c r="AG25" s="425"/>
      <c r="AH25" s="445">
        <v>75</v>
      </c>
      <c r="AI25" s="446"/>
      <c r="AJ25" s="446"/>
      <c r="AK25" s="446"/>
      <c r="AL25" s="488"/>
      <c r="AM25" s="445">
        <v>221475</v>
      </c>
      <c r="AN25" s="446"/>
      <c r="AO25" s="446"/>
      <c r="AP25" s="446"/>
      <c r="AQ25" s="446"/>
      <c r="AR25" s="488"/>
      <c r="AS25" s="445">
        <v>2953</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642073</v>
      </c>
      <c r="BO25" s="358"/>
      <c r="BP25" s="358"/>
      <c r="BQ25" s="358"/>
      <c r="BR25" s="358"/>
      <c r="BS25" s="358"/>
      <c r="BT25" s="358"/>
      <c r="BU25" s="359"/>
      <c r="BV25" s="357">
        <v>334913</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5500</v>
      </c>
      <c r="R26" s="446"/>
      <c r="S26" s="446"/>
      <c r="T26" s="446"/>
      <c r="U26" s="446"/>
      <c r="V26" s="488"/>
      <c r="W26" s="540"/>
      <c r="X26" s="541"/>
      <c r="Y26" s="542"/>
      <c r="Z26" s="444" t="s">
        <v>168</v>
      </c>
      <c r="AA26" s="546"/>
      <c r="AB26" s="546"/>
      <c r="AC26" s="546"/>
      <c r="AD26" s="546"/>
      <c r="AE26" s="546"/>
      <c r="AF26" s="546"/>
      <c r="AG26" s="547"/>
      <c r="AH26" s="445">
        <v>13</v>
      </c>
      <c r="AI26" s="446"/>
      <c r="AJ26" s="446"/>
      <c r="AK26" s="446"/>
      <c r="AL26" s="488"/>
      <c r="AM26" s="445">
        <v>35477</v>
      </c>
      <c r="AN26" s="446"/>
      <c r="AO26" s="446"/>
      <c r="AP26" s="446"/>
      <c r="AQ26" s="446"/>
      <c r="AR26" s="488"/>
      <c r="AS26" s="445">
        <v>2729</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170</v>
      </c>
      <c r="F27" s="424"/>
      <c r="G27" s="424"/>
      <c r="H27" s="424"/>
      <c r="I27" s="424"/>
      <c r="J27" s="424"/>
      <c r="K27" s="425"/>
      <c r="L27" s="445">
        <v>1</v>
      </c>
      <c r="M27" s="446"/>
      <c r="N27" s="446"/>
      <c r="O27" s="446"/>
      <c r="P27" s="488"/>
      <c r="Q27" s="445">
        <v>3700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173</v>
      </c>
      <c r="F28" s="424"/>
      <c r="G28" s="424"/>
      <c r="H28" s="424"/>
      <c r="I28" s="424"/>
      <c r="J28" s="424"/>
      <c r="K28" s="425"/>
      <c r="L28" s="445">
        <v>1</v>
      </c>
      <c r="M28" s="446"/>
      <c r="N28" s="446"/>
      <c r="O28" s="446"/>
      <c r="P28" s="488"/>
      <c r="Q28" s="445">
        <v>3000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3161013</v>
      </c>
      <c r="BO28" s="358"/>
      <c r="BP28" s="358"/>
      <c r="BQ28" s="358"/>
      <c r="BR28" s="358"/>
      <c r="BS28" s="358"/>
      <c r="BT28" s="358"/>
      <c r="BU28" s="359"/>
      <c r="BV28" s="357">
        <v>6438656</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176</v>
      </c>
      <c r="F29" s="424"/>
      <c r="G29" s="424"/>
      <c r="H29" s="424"/>
      <c r="I29" s="424"/>
      <c r="J29" s="424"/>
      <c r="K29" s="425"/>
      <c r="L29" s="445">
        <v>12</v>
      </c>
      <c r="M29" s="446"/>
      <c r="N29" s="446"/>
      <c r="O29" s="446"/>
      <c r="P29" s="488"/>
      <c r="Q29" s="445">
        <v>2700</v>
      </c>
      <c r="R29" s="446"/>
      <c r="S29" s="446"/>
      <c r="T29" s="446"/>
      <c r="U29" s="446"/>
      <c r="V29" s="488"/>
      <c r="W29" s="543"/>
      <c r="X29" s="544"/>
      <c r="Y29" s="545"/>
      <c r="Z29" s="444" t="s">
        <v>177</v>
      </c>
      <c r="AA29" s="424"/>
      <c r="AB29" s="424"/>
      <c r="AC29" s="424"/>
      <c r="AD29" s="424"/>
      <c r="AE29" s="424"/>
      <c r="AF29" s="424"/>
      <c r="AG29" s="425"/>
      <c r="AH29" s="445">
        <v>350</v>
      </c>
      <c r="AI29" s="446"/>
      <c r="AJ29" s="446"/>
      <c r="AK29" s="446"/>
      <c r="AL29" s="488"/>
      <c r="AM29" s="445">
        <v>1053500</v>
      </c>
      <c r="AN29" s="446"/>
      <c r="AO29" s="446"/>
      <c r="AP29" s="446"/>
      <c r="AQ29" s="446"/>
      <c r="AR29" s="488"/>
      <c r="AS29" s="445">
        <v>3010</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67714</v>
      </c>
      <c r="BO29" s="395"/>
      <c r="BP29" s="395"/>
      <c r="BQ29" s="395"/>
      <c r="BR29" s="395"/>
      <c r="BS29" s="395"/>
      <c r="BT29" s="395"/>
      <c r="BU29" s="396"/>
      <c r="BV29" s="394">
        <v>67585</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93.7</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11516860</v>
      </c>
      <c r="BO30" s="514"/>
      <c r="BP30" s="514"/>
      <c r="BQ30" s="514"/>
      <c r="BR30" s="514"/>
      <c r="BS30" s="514"/>
      <c r="BT30" s="514"/>
      <c r="BU30" s="515"/>
      <c r="BV30" s="513">
        <v>8433139</v>
      </c>
      <c r="BW30" s="514"/>
      <c r="BX30" s="514"/>
      <c r="BY30" s="514"/>
      <c r="BZ30" s="514"/>
      <c r="CA30" s="514"/>
      <c r="CB30" s="514"/>
      <c r="CC30" s="515"/>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2">
      <c r="A33" s="175"/>
      <c r="B33" s="202"/>
      <c r="C33" s="418" t="s">
        <v>186</v>
      </c>
      <c r="D33" s="418"/>
      <c r="E33" s="383" t="s">
        <v>187</v>
      </c>
      <c r="F33" s="383"/>
      <c r="G33" s="383"/>
      <c r="H33" s="383"/>
      <c r="I33" s="383"/>
      <c r="J33" s="383"/>
      <c r="K33" s="383"/>
      <c r="L33" s="383"/>
      <c r="M33" s="383"/>
      <c r="N33" s="383"/>
      <c r="O33" s="383"/>
      <c r="P33" s="383"/>
      <c r="Q33" s="383"/>
      <c r="R33" s="383"/>
      <c r="S33" s="383"/>
      <c r="T33" s="179"/>
      <c r="U33" s="418" t="s">
        <v>186</v>
      </c>
      <c r="V33" s="418"/>
      <c r="W33" s="383" t="s">
        <v>187</v>
      </c>
      <c r="X33" s="383"/>
      <c r="Y33" s="383"/>
      <c r="Z33" s="383"/>
      <c r="AA33" s="383"/>
      <c r="AB33" s="383"/>
      <c r="AC33" s="383"/>
      <c r="AD33" s="383"/>
      <c r="AE33" s="383"/>
      <c r="AF33" s="383"/>
      <c r="AG33" s="383"/>
      <c r="AH33" s="383"/>
      <c r="AI33" s="383"/>
      <c r="AJ33" s="383"/>
      <c r="AK33" s="383"/>
      <c r="AL33" s="179"/>
      <c r="AM33" s="418" t="s">
        <v>186</v>
      </c>
      <c r="AN33" s="418"/>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418" t="s">
        <v>188</v>
      </c>
      <c r="BX33" s="418"/>
      <c r="BY33" s="383" t="s">
        <v>190</v>
      </c>
      <c r="BZ33" s="383"/>
      <c r="CA33" s="383"/>
      <c r="CB33" s="383"/>
      <c r="CC33" s="383"/>
      <c r="CD33" s="383"/>
      <c r="CE33" s="383"/>
      <c r="CF33" s="383"/>
      <c r="CG33" s="383"/>
      <c r="CH33" s="383"/>
      <c r="CI33" s="383"/>
      <c r="CJ33" s="383"/>
      <c r="CK33" s="383"/>
      <c r="CL33" s="383"/>
      <c r="CM33" s="383"/>
      <c r="CN33" s="179"/>
      <c r="CO33" s="418" t="s">
        <v>186</v>
      </c>
      <c r="CP33" s="418"/>
      <c r="CQ33" s="383" t="s">
        <v>191</v>
      </c>
      <c r="CR33" s="383"/>
      <c r="CS33" s="383"/>
      <c r="CT33" s="383"/>
      <c r="CU33" s="383"/>
      <c r="CV33" s="383"/>
      <c r="CW33" s="383"/>
      <c r="CX33" s="383"/>
      <c r="CY33" s="383"/>
      <c r="CZ33" s="383"/>
      <c r="DA33" s="383"/>
      <c r="DB33" s="383"/>
      <c r="DC33" s="383"/>
      <c r="DD33" s="383"/>
      <c r="DE33" s="383"/>
      <c r="DF33" s="179"/>
      <c r="DG33" s="583" t="s">
        <v>192</v>
      </c>
      <c r="DH33" s="583"/>
      <c r="DI33" s="180"/>
    </row>
    <row r="34" spans="1:113" ht="32.25" customHeight="1" x14ac:dyDescent="0.2">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5</v>
      </c>
      <c r="V34" s="584"/>
      <c r="W34" s="585" t="str">
        <f>IF('各会計、関係団体の財政状況及び健全化判断比率'!B28="","",'各会計、関係団体の財政状況及び健全化判断比率'!B28)</f>
        <v>国民健康保険特別会計（事業勘定）</v>
      </c>
      <c r="X34" s="585"/>
      <c r="Y34" s="585"/>
      <c r="Z34" s="585"/>
      <c r="AA34" s="585"/>
      <c r="AB34" s="585"/>
      <c r="AC34" s="585"/>
      <c r="AD34" s="585"/>
      <c r="AE34" s="585"/>
      <c r="AF34" s="585"/>
      <c r="AG34" s="585"/>
      <c r="AH34" s="585"/>
      <c r="AI34" s="585"/>
      <c r="AJ34" s="585"/>
      <c r="AK34" s="585"/>
      <c r="AL34" s="175"/>
      <c r="AM34" s="584">
        <f>IF(AO34="","",MAX(C34:D43,U34:V43)+1)</f>
        <v>10</v>
      </c>
      <c r="AN34" s="584"/>
      <c r="AO34" s="585" t="str">
        <f>IF('各会計、関係団体の財政状況及び健全化判断比率'!B33="","",'各会計、関係団体の財政状況及び健全化判断比率'!B33)</f>
        <v>水道事業会計</v>
      </c>
      <c r="AP34" s="585"/>
      <c r="AQ34" s="585"/>
      <c r="AR34" s="585"/>
      <c r="AS34" s="585"/>
      <c r="AT34" s="585"/>
      <c r="AU34" s="585"/>
      <c r="AV34" s="585"/>
      <c r="AW34" s="585"/>
      <c r="AX34" s="585"/>
      <c r="AY34" s="585"/>
      <c r="AZ34" s="585"/>
      <c r="BA34" s="585"/>
      <c r="BB34" s="585"/>
      <c r="BC34" s="585"/>
      <c r="BD34" s="175"/>
      <c r="BE34" s="584">
        <f>IF(BG34="","",MAX(C34:D43,U34:V43,AM34:AN43)+1)</f>
        <v>12</v>
      </c>
      <c r="BF34" s="584"/>
      <c r="BG34" s="585" t="str">
        <f>IF('各会計、関係団体の財政状況及び健全化判断比率'!B35="","",'各会計、関係団体の財政状況及び健全化判断比率'!B35)</f>
        <v>公共下水道事業特別会計</v>
      </c>
      <c r="BH34" s="585"/>
      <c r="BI34" s="585"/>
      <c r="BJ34" s="585"/>
      <c r="BK34" s="585"/>
      <c r="BL34" s="585"/>
      <c r="BM34" s="585"/>
      <c r="BN34" s="585"/>
      <c r="BO34" s="585"/>
      <c r="BP34" s="585"/>
      <c r="BQ34" s="585"/>
      <c r="BR34" s="585"/>
      <c r="BS34" s="585"/>
      <c r="BT34" s="585"/>
      <c r="BU34" s="585"/>
      <c r="BV34" s="175"/>
      <c r="BW34" s="584">
        <f>IF(BY34="","",MAX(C34:D43,U34:V43,AM34:AN43,BE34:BF43)+1)</f>
        <v>17</v>
      </c>
      <c r="BX34" s="584"/>
      <c r="BY34" s="585" t="str">
        <f>IF('各会計、関係団体の財政状況及び健全化判断比率'!B68="","",'各会計、関係団体の財政状況及び健全化判断比率'!B68)</f>
        <v>岐阜県市町村会館組合</v>
      </c>
      <c r="BZ34" s="585"/>
      <c r="CA34" s="585"/>
      <c r="CB34" s="585"/>
      <c r="CC34" s="585"/>
      <c r="CD34" s="585"/>
      <c r="CE34" s="585"/>
      <c r="CF34" s="585"/>
      <c r="CG34" s="585"/>
      <c r="CH34" s="585"/>
      <c r="CI34" s="585"/>
      <c r="CJ34" s="585"/>
      <c r="CK34" s="585"/>
      <c r="CL34" s="585"/>
      <c r="CM34" s="585"/>
      <c r="CN34" s="175"/>
      <c r="CO34" s="584">
        <f>IF(CQ34="","",MAX(C34:D43,U34:V43,AM34:AN43,BE34:BF43,BW34:BX43)+1)</f>
        <v>23</v>
      </c>
      <c r="CP34" s="584"/>
      <c r="CQ34" s="585" t="str">
        <f>IF('各会計、関係団体の財政状況及び健全化判断比率'!BS7="","",'各会計、関係団体の財政状況及び健全化判断比率'!BS7)</f>
        <v>飛騨市土地開発公社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0"/>
    </row>
    <row r="35" spans="1:113" ht="32.25" customHeight="1" x14ac:dyDescent="0.2">
      <c r="A35" s="175"/>
      <c r="B35" s="202"/>
      <c r="C35" s="584">
        <f>IF(E35="","",C34+1)</f>
        <v>2</v>
      </c>
      <c r="D35" s="584"/>
      <c r="E35" s="585" t="str">
        <f>IF('各会計、関係団体の財政状況及び健全化判断比率'!B8="","",'各会計、関係団体の財政状況及び健全化判断比率'!B8)</f>
        <v>駐車場事業特別会計</v>
      </c>
      <c r="F35" s="585"/>
      <c r="G35" s="585"/>
      <c r="H35" s="585"/>
      <c r="I35" s="585"/>
      <c r="J35" s="585"/>
      <c r="K35" s="585"/>
      <c r="L35" s="585"/>
      <c r="M35" s="585"/>
      <c r="N35" s="585"/>
      <c r="O35" s="585"/>
      <c r="P35" s="585"/>
      <c r="Q35" s="585"/>
      <c r="R35" s="585"/>
      <c r="S35" s="585"/>
      <c r="T35" s="175"/>
      <c r="U35" s="584">
        <f>IF(W35="","",U34+1)</f>
        <v>6</v>
      </c>
      <c r="V35" s="584"/>
      <c r="W35" s="585" t="str">
        <f>IF('各会計、関係団体の財政状況及び健全化判断比率'!B29="","",'各会計、関係団体の財政状況及び健全化判断比率'!B29)</f>
        <v>国民健康保険特別会計（直営診療施設勘定）</v>
      </c>
      <c r="X35" s="585"/>
      <c r="Y35" s="585"/>
      <c r="Z35" s="585"/>
      <c r="AA35" s="585"/>
      <c r="AB35" s="585"/>
      <c r="AC35" s="585"/>
      <c r="AD35" s="585"/>
      <c r="AE35" s="585"/>
      <c r="AF35" s="585"/>
      <c r="AG35" s="585"/>
      <c r="AH35" s="585"/>
      <c r="AI35" s="585"/>
      <c r="AJ35" s="585"/>
      <c r="AK35" s="585"/>
      <c r="AL35" s="175"/>
      <c r="AM35" s="584">
        <f t="shared" ref="AM35:AM43" si="0">IF(AO35="","",AM34+1)</f>
        <v>11</v>
      </c>
      <c r="AN35" s="584"/>
      <c r="AO35" s="585" t="str">
        <f>IF('各会計、関係団体の財政状況及び健全化判断比率'!B34="","",'各会計、関係団体の財政状況及び健全化判断比率'!B34)</f>
        <v>国民健康保険病院事業会計</v>
      </c>
      <c r="AP35" s="585"/>
      <c r="AQ35" s="585"/>
      <c r="AR35" s="585"/>
      <c r="AS35" s="585"/>
      <c r="AT35" s="585"/>
      <c r="AU35" s="585"/>
      <c r="AV35" s="585"/>
      <c r="AW35" s="585"/>
      <c r="AX35" s="585"/>
      <c r="AY35" s="585"/>
      <c r="AZ35" s="585"/>
      <c r="BA35" s="585"/>
      <c r="BB35" s="585"/>
      <c r="BC35" s="585"/>
      <c r="BD35" s="175"/>
      <c r="BE35" s="584">
        <f t="shared" ref="BE35:BE43" si="1">IF(BG35="","",BE34+1)</f>
        <v>13</v>
      </c>
      <c r="BF35" s="584"/>
      <c r="BG35" s="585" t="str">
        <f>IF('各会計、関係団体の財政状況及び健全化判断比率'!B36="","",'各会計、関係団体の財政状況及び健全化判断比率'!B36)</f>
        <v>特定環境保全公共下水道事業特別会計</v>
      </c>
      <c r="BH35" s="585"/>
      <c r="BI35" s="585"/>
      <c r="BJ35" s="585"/>
      <c r="BK35" s="585"/>
      <c r="BL35" s="585"/>
      <c r="BM35" s="585"/>
      <c r="BN35" s="585"/>
      <c r="BO35" s="585"/>
      <c r="BP35" s="585"/>
      <c r="BQ35" s="585"/>
      <c r="BR35" s="585"/>
      <c r="BS35" s="585"/>
      <c r="BT35" s="585"/>
      <c r="BU35" s="585"/>
      <c r="BV35" s="175"/>
      <c r="BW35" s="584">
        <f t="shared" ref="BW35:BW43" si="2">IF(BY35="","",BW34+1)</f>
        <v>18</v>
      </c>
      <c r="BX35" s="584"/>
      <c r="BY35" s="585" t="str">
        <f>IF('各会計、関係団体の財政状況及び健全化判断比率'!B69="","",'各会計、関係団体の財政状況及び健全化判断比率'!B69)</f>
        <v>岐阜県市町村職員退職手当組合</v>
      </c>
      <c r="BZ35" s="585"/>
      <c r="CA35" s="585"/>
      <c r="CB35" s="585"/>
      <c r="CC35" s="585"/>
      <c r="CD35" s="585"/>
      <c r="CE35" s="585"/>
      <c r="CF35" s="585"/>
      <c r="CG35" s="585"/>
      <c r="CH35" s="585"/>
      <c r="CI35" s="585"/>
      <c r="CJ35" s="585"/>
      <c r="CK35" s="585"/>
      <c r="CL35" s="585"/>
      <c r="CM35" s="585"/>
      <c r="CN35" s="175"/>
      <c r="CO35" s="584">
        <f t="shared" ref="CO35:CO43" si="3">IF(CQ35="","",CO34+1)</f>
        <v>24</v>
      </c>
      <c r="CP35" s="584"/>
      <c r="CQ35" s="585" t="str">
        <f>IF('各会計、関係団体の財政状況及び健全化判断比率'!BS8="","",'各会計、関係団体の財政状況及び健全化判断比率'!BS8)</f>
        <v>飛騨ゆい</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2">
      <c r="A36" s="175"/>
      <c r="B36" s="202"/>
      <c r="C36" s="584">
        <f>IF(E36="","",C35+1)</f>
        <v>3</v>
      </c>
      <c r="D36" s="584"/>
      <c r="E36" s="585" t="str">
        <f>IF('各会計、関係団体の財政状況及び健全化判断比率'!B9="","",'各会計、関係団体の財政状況及び健全化判断比率'!B9)</f>
        <v>情報施設特別会計</v>
      </c>
      <c r="F36" s="585"/>
      <c r="G36" s="585"/>
      <c r="H36" s="585"/>
      <c r="I36" s="585"/>
      <c r="J36" s="585"/>
      <c r="K36" s="585"/>
      <c r="L36" s="585"/>
      <c r="M36" s="585"/>
      <c r="N36" s="585"/>
      <c r="O36" s="585"/>
      <c r="P36" s="585"/>
      <c r="Q36" s="585"/>
      <c r="R36" s="585"/>
      <c r="S36" s="585"/>
      <c r="T36" s="175"/>
      <c r="U36" s="584">
        <f t="shared" ref="U36:U43" si="4">IF(W36="","",U35+1)</f>
        <v>7</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f t="shared" si="1"/>
        <v>14</v>
      </c>
      <c r="BF36" s="584"/>
      <c r="BG36" s="585" t="str">
        <f>IF('各会計、関係団体の財政状況及び健全化判断比率'!B37="","",'各会計、関係団体の財政状況及び健全化判断比率'!B37)</f>
        <v>農村下水道事業特別会計</v>
      </c>
      <c r="BH36" s="585"/>
      <c r="BI36" s="585"/>
      <c r="BJ36" s="585"/>
      <c r="BK36" s="585"/>
      <c r="BL36" s="585"/>
      <c r="BM36" s="585"/>
      <c r="BN36" s="585"/>
      <c r="BO36" s="585"/>
      <c r="BP36" s="585"/>
      <c r="BQ36" s="585"/>
      <c r="BR36" s="585"/>
      <c r="BS36" s="585"/>
      <c r="BT36" s="585"/>
      <c r="BU36" s="585"/>
      <c r="BV36" s="175"/>
      <c r="BW36" s="584">
        <f t="shared" si="2"/>
        <v>19</v>
      </c>
      <c r="BX36" s="584"/>
      <c r="BY36" s="585" t="str">
        <f>IF('各会計、関係団体の財政状況及び健全化判断比率'!B70="","",'各会計、関係団体の財政状況及び健全化判断比率'!B70)</f>
        <v>古川国府給食センター利用組合（一般会計分）</v>
      </c>
      <c r="BZ36" s="585"/>
      <c r="CA36" s="585"/>
      <c r="CB36" s="585"/>
      <c r="CC36" s="585"/>
      <c r="CD36" s="585"/>
      <c r="CE36" s="585"/>
      <c r="CF36" s="585"/>
      <c r="CG36" s="585"/>
      <c r="CH36" s="585"/>
      <c r="CI36" s="585"/>
      <c r="CJ36" s="585"/>
      <c r="CK36" s="585"/>
      <c r="CL36" s="585"/>
      <c r="CM36" s="585"/>
      <c r="CN36" s="175"/>
      <c r="CO36" s="584">
        <f t="shared" si="3"/>
        <v>25</v>
      </c>
      <c r="CP36" s="584"/>
      <c r="CQ36" s="585" t="str">
        <f>IF('各会計、関係団体の財政状況及び健全化判断比率'!BS9="","",'各会計、関係団体の財政状況及び健全化判断比率'!BS9)</f>
        <v>飛騨の森でクマは踊る</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2">
      <c r="A37" s="175"/>
      <c r="B37" s="202"/>
      <c r="C37" s="584">
        <f>IF(E37="","",C36+1)</f>
        <v>4</v>
      </c>
      <c r="D37" s="584"/>
      <c r="E37" s="585" t="str">
        <f>IF('各会計、関係団体の財政状況及び健全化判断比率'!B10="","",'各会計、関係団体の財政状況及び健全化判断比率'!B10)</f>
        <v>給食費特別会計</v>
      </c>
      <c r="F37" s="585"/>
      <c r="G37" s="585"/>
      <c r="H37" s="585"/>
      <c r="I37" s="585"/>
      <c r="J37" s="585"/>
      <c r="K37" s="585"/>
      <c r="L37" s="585"/>
      <c r="M37" s="585"/>
      <c r="N37" s="585"/>
      <c r="O37" s="585"/>
      <c r="P37" s="585"/>
      <c r="Q37" s="585"/>
      <c r="R37" s="585"/>
      <c r="S37" s="585"/>
      <c r="T37" s="175"/>
      <c r="U37" s="584">
        <f t="shared" si="4"/>
        <v>8</v>
      </c>
      <c r="V37" s="584"/>
      <c r="W37" s="585" t="str">
        <f>IF('各会計、関係団体の財政状況及び健全化判断比率'!B31="","",'各会計、関係団体の財政状況及び健全化判断比率'!B31)</f>
        <v>介護保険特別会計（保険勘定）</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f t="shared" si="1"/>
        <v>15</v>
      </c>
      <c r="BF37" s="584"/>
      <c r="BG37" s="585" t="str">
        <f>IF('各会計、関係団体の財政状況及び健全化判断比率'!B38="","",'各会計、関係団体の財政状況及び健全化判断比率'!B38)</f>
        <v>個別排水処理施設事業特別会計</v>
      </c>
      <c r="BH37" s="585"/>
      <c r="BI37" s="585"/>
      <c r="BJ37" s="585"/>
      <c r="BK37" s="585"/>
      <c r="BL37" s="585"/>
      <c r="BM37" s="585"/>
      <c r="BN37" s="585"/>
      <c r="BO37" s="585"/>
      <c r="BP37" s="585"/>
      <c r="BQ37" s="585"/>
      <c r="BR37" s="585"/>
      <c r="BS37" s="585"/>
      <c r="BT37" s="585"/>
      <c r="BU37" s="585"/>
      <c r="BV37" s="175"/>
      <c r="BW37" s="584">
        <f t="shared" si="2"/>
        <v>20</v>
      </c>
      <c r="BX37" s="584"/>
      <c r="BY37" s="585" t="str">
        <f>IF('各会計、関係団体の財政状況及び健全化判断比率'!B71="","",'各会計、関係団体の財政状況及び健全化判断比率'!B71)</f>
        <v>古川国府給食センター利用組合（特別会計分）</v>
      </c>
      <c r="BZ37" s="585"/>
      <c r="CA37" s="585"/>
      <c r="CB37" s="585"/>
      <c r="CC37" s="585"/>
      <c r="CD37" s="585"/>
      <c r="CE37" s="585"/>
      <c r="CF37" s="585"/>
      <c r="CG37" s="585"/>
      <c r="CH37" s="585"/>
      <c r="CI37" s="585"/>
      <c r="CJ37" s="585"/>
      <c r="CK37" s="585"/>
      <c r="CL37" s="585"/>
      <c r="CM37" s="585"/>
      <c r="CN37" s="175"/>
      <c r="CO37" s="584">
        <f t="shared" si="3"/>
        <v>26</v>
      </c>
      <c r="CP37" s="584"/>
      <c r="CQ37" s="585" t="str">
        <f>IF('各会計、関係団体の財政状況及び健全化判断比率'!BS10="","",'各会計、関係団体の財政状況及び健全化判断比率'!BS10)</f>
        <v>ひだキャトルステーション</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2">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f t="shared" si="4"/>
        <v>9</v>
      </c>
      <c r="V38" s="584"/>
      <c r="W38" s="585" t="str">
        <f>IF('各会計、関係団体の財政状況及び健全化判断比率'!B32="","",'各会計、関係団体の財政状況及び健全化判断比率'!B32)</f>
        <v>介護保険特別会計（事業勘定）</v>
      </c>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f t="shared" si="1"/>
        <v>16</v>
      </c>
      <c r="BF38" s="584"/>
      <c r="BG38" s="585" t="str">
        <f>IF('各会計、関係団体の財政状況及び健全化判断比率'!B39="","",'各会計、関係団体の財政状況及び健全化判断比率'!B39)</f>
        <v>下水道汚泥処理事業特別会計</v>
      </c>
      <c r="BH38" s="585"/>
      <c r="BI38" s="585"/>
      <c r="BJ38" s="585"/>
      <c r="BK38" s="585"/>
      <c r="BL38" s="585"/>
      <c r="BM38" s="585"/>
      <c r="BN38" s="585"/>
      <c r="BO38" s="585"/>
      <c r="BP38" s="585"/>
      <c r="BQ38" s="585"/>
      <c r="BR38" s="585"/>
      <c r="BS38" s="585"/>
      <c r="BT38" s="585"/>
      <c r="BU38" s="585"/>
      <c r="BV38" s="175"/>
      <c r="BW38" s="584">
        <f t="shared" si="2"/>
        <v>21</v>
      </c>
      <c r="BX38" s="584"/>
      <c r="BY38" s="585" t="str">
        <f>IF('各会計、関係団体の財政状況及び健全化判断比率'!B72="","",'各会計、関係団体の財政状況及び健全化判断比率'!B72)</f>
        <v>後期高齢者医療連合（一般会計分）</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2">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22</v>
      </c>
      <c r="BX39" s="584"/>
      <c r="BY39" s="585" t="str">
        <f>IF('各会計、関係団体の財政状況及び健全化判断比率'!B73="","",'各会計、関係団体の財政状況及び健全化判断比率'!B73)</f>
        <v>後期高齢者医療連合（特別会計分）</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2">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2">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2">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2">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FkKX1cZDOmz9tF04Yh03jHDkFrGLJH5PxdtkpTfklamB4qU8geKqURS3stJqiYZQQSjBnbnxLNhkfcJQ1rkQHQ==" saltValue="WsZBoCQ3zAwGrD43vOPae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535</v>
      </c>
      <c r="G33" s="29" t="s">
        <v>536</v>
      </c>
      <c r="H33" s="29" t="s">
        <v>537</v>
      </c>
      <c r="I33" s="29" t="s">
        <v>538</v>
      </c>
      <c r="J33" s="30" t="s">
        <v>539</v>
      </c>
      <c r="K33" s="22"/>
      <c r="L33" s="22"/>
      <c r="M33" s="22"/>
      <c r="N33" s="22"/>
      <c r="O33" s="22"/>
      <c r="P33" s="22"/>
    </row>
    <row r="34" spans="1:16" ht="39" customHeight="1" x14ac:dyDescent="0.2">
      <c r="A34" s="22"/>
      <c r="B34" s="31"/>
      <c r="C34" s="1137" t="s">
        <v>542</v>
      </c>
      <c r="D34" s="1137"/>
      <c r="E34" s="1138"/>
      <c r="F34" s="32">
        <v>14.34</v>
      </c>
      <c r="G34" s="33">
        <v>13.79</v>
      </c>
      <c r="H34" s="33">
        <v>13.95</v>
      </c>
      <c r="I34" s="33">
        <v>14</v>
      </c>
      <c r="J34" s="34">
        <v>14.01</v>
      </c>
      <c r="K34" s="22"/>
      <c r="L34" s="22"/>
      <c r="M34" s="22"/>
      <c r="N34" s="22"/>
      <c r="O34" s="22"/>
      <c r="P34" s="22"/>
    </row>
    <row r="35" spans="1:16" ht="39" customHeight="1" x14ac:dyDescent="0.2">
      <c r="A35" s="22"/>
      <c r="B35" s="35"/>
      <c r="C35" s="1133" t="s">
        <v>543</v>
      </c>
      <c r="D35" s="1133"/>
      <c r="E35" s="1134"/>
      <c r="F35" s="36">
        <v>12.86</v>
      </c>
      <c r="G35" s="37">
        <v>12.24</v>
      </c>
      <c r="H35" s="37">
        <v>11.02</v>
      </c>
      <c r="I35" s="37">
        <v>11.37</v>
      </c>
      <c r="J35" s="38">
        <v>12.01</v>
      </c>
      <c r="K35" s="22"/>
      <c r="L35" s="22"/>
      <c r="M35" s="22"/>
      <c r="N35" s="22"/>
      <c r="O35" s="22"/>
      <c r="P35" s="22"/>
    </row>
    <row r="36" spans="1:16" ht="39" customHeight="1" x14ac:dyDescent="0.2">
      <c r="A36" s="22"/>
      <c r="B36" s="35"/>
      <c r="C36" s="1133" t="s">
        <v>544</v>
      </c>
      <c r="D36" s="1133"/>
      <c r="E36" s="1134"/>
      <c r="F36" s="36">
        <v>9.59</v>
      </c>
      <c r="G36" s="37">
        <v>12.09</v>
      </c>
      <c r="H36" s="37">
        <v>13.67</v>
      </c>
      <c r="I36" s="37">
        <v>11.68</v>
      </c>
      <c r="J36" s="38">
        <v>11.98</v>
      </c>
      <c r="K36" s="22"/>
      <c r="L36" s="22"/>
      <c r="M36" s="22"/>
      <c r="N36" s="22"/>
      <c r="O36" s="22"/>
      <c r="P36" s="22"/>
    </row>
    <row r="37" spans="1:16" ht="39" customHeight="1" x14ac:dyDescent="0.2">
      <c r="A37" s="22"/>
      <c r="B37" s="35"/>
      <c r="C37" s="1133" t="s">
        <v>545</v>
      </c>
      <c r="D37" s="1133"/>
      <c r="E37" s="1134"/>
      <c r="F37" s="36">
        <v>0.56000000000000005</v>
      </c>
      <c r="G37" s="37">
        <v>0.86</v>
      </c>
      <c r="H37" s="37">
        <v>1.2</v>
      </c>
      <c r="I37" s="37">
        <v>1.91</v>
      </c>
      <c r="J37" s="38">
        <v>2.7</v>
      </c>
      <c r="K37" s="22"/>
      <c r="L37" s="22"/>
      <c r="M37" s="22"/>
      <c r="N37" s="22"/>
      <c r="O37" s="22"/>
      <c r="P37" s="22"/>
    </row>
    <row r="38" spans="1:16" ht="39" customHeight="1" x14ac:dyDescent="0.2">
      <c r="A38" s="22"/>
      <c r="B38" s="35"/>
      <c r="C38" s="1133" t="s">
        <v>546</v>
      </c>
      <c r="D38" s="1133"/>
      <c r="E38" s="1134"/>
      <c r="F38" s="36">
        <v>0.56999999999999995</v>
      </c>
      <c r="G38" s="37">
        <v>0.99</v>
      </c>
      <c r="H38" s="37">
        <v>0.75</v>
      </c>
      <c r="I38" s="37">
        <v>0.67</v>
      </c>
      <c r="J38" s="38">
        <v>0.72</v>
      </c>
      <c r="K38" s="22"/>
      <c r="L38" s="22"/>
      <c r="M38" s="22"/>
      <c r="N38" s="22"/>
      <c r="O38" s="22"/>
      <c r="P38" s="22"/>
    </row>
    <row r="39" spans="1:16" ht="39" customHeight="1" x14ac:dyDescent="0.2">
      <c r="A39" s="22"/>
      <c r="B39" s="35"/>
      <c r="C39" s="1133" t="s">
        <v>547</v>
      </c>
      <c r="D39" s="1133"/>
      <c r="E39" s="1134"/>
      <c r="F39" s="36">
        <v>0.04</v>
      </c>
      <c r="G39" s="37">
        <v>0.04</v>
      </c>
      <c r="H39" s="37">
        <v>0.03</v>
      </c>
      <c r="I39" s="37">
        <v>7.0000000000000007E-2</v>
      </c>
      <c r="J39" s="38">
        <v>0.09</v>
      </c>
      <c r="K39" s="22"/>
      <c r="L39" s="22"/>
      <c r="M39" s="22"/>
      <c r="N39" s="22"/>
      <c r="O39" s="22"/>
      <c r="P39" s="22"/>
    </row>
    <row r="40" spans="1:16" ht="39" customHeight="1" x14ac:dyDescent="0.2">
      <c r="A40" s="22"/>
      <c r="B40" s="35"/>
      <c r="C40" s="1133" t="s">
        <v>548</v>
      </c>
      <c r="D40" s="1133"/>
      <c r="E40" s="1134"/>
      <c r="F40" s="36">
        <v>0.04</v>
      </c>
      <c r="G40" s="37">
        <v>0.04</v>
      </c>
      <c r="H40" s="37">
        <v>0.04</v>
      </c>
      <c r="I40" s="37">
        <v>0.04</v>
      </c>
      <c r="J40" s="38">
        <v>7.0000000000000007E-2</v>
      </c>
      <c r="K40" s="22"/>
      <c r="L40" s="22"/>
      <c r="M40" s="22"/>
      <c r="N40" s="22"/>
      <c r="O40" s="22"/>
      <c r="P40" s="22"/>
    </row>
    <row r="41" spans="1:16" ht="39" customHeight="1" x14ac:dyDescent="0.2">
      <c r="A41" s="22"/>
      <c r="B41" s="35"/>
      <c r="C41" s="1133" t="s">
        <v>549</v>
      </c>
      <c r="D41" s="1133"/>
      <c r="E41" s="1134"/>
      <c r="F41" s="36">
        <v>0.04</v>
      </c>
      <c r="G41" s="37">
        <v>0.09</v>
      </c>
      <c r="H41" s="37">
        <v>0.04</v>
      </c>
      <c r="I41" s="37">
        <v>0.04</v>
      </c>
      <c r="J41" s="38">
        <v>0.04</v>
      </c>
      <c r="K41" s="22"/>
      <c r="L41" s="22"/>
      <c r="M41" s="22"/>
      <c r="N41" s="22"/>
      <c r="O41" s="22"/>
      <c r="P41" s="22"/>
    </row>
    <row r="42" spans="1:16" ht="39" customHeight="1" x14ac:dyDescent="0.2">
      <c r="A42" s="22"/>
      <c r="B42" s="39"/>
      <c r="C42" s="1133" t="s">
        <v>550</v>
      </c>
      <c r="D42" s="1133"/>
      <c r="E42" s="1134"/>
      <c r="F42" s="36" t="s">
        <v>497</v>
      </c>
      <c r="G42" s="37" t="s">
        <v>497</v>
      </c>
      <c r="H42" s="37" t="s">
        <v>497</v>
      </c>
      <c r="I42" s="37" t="s">
        <v>497</v>
      </c>
      <c r="J42" s="38" t="s">
        <v>497</v>
      </c>
      <c r="K42" s="22"/>
      <c r="L42" s="22"/>
      <c r="M42" s="22"/>
      <c r="N42" s="22"/>
      <c r="O42" s="22"/>
      <c r="P42" s="22"/>
    </row>
    <row r="43" spans="1:16" ht="39" customHeight="1" thickBot="1" x14ac:dyDescent="0.25">
      <c r="A43" s="22"/>
      <c r="B43" s="40"/>
      <c r="C43" s="1135" t="s">
        <v>551</v>
      </c>
      <c r="D43" s="1135"/>
      <c r="E43" s="1136"/>
      <c r="F43" s="41">
        <v>0.18</v>
      </c>
      <c r="G43" s="42">
        <v>0.18</v>
      </c>
      <c r="H43" s="42">
        <v>0.13</v>
      </c>
      <c r="I43" s="42">
        <v>0.16</v>
      </c>
      <c r="J43" s="43">
        <v>7.0000000000000007E-2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rD6OX6X2fGGdChGTfDaX9PRp1ewJ9twg+TaXBugP270Mhr4f9w/pODziGyVqRk/2XldlmTHfXsoIhlt3Ph/C2g==" saltValue="nlKKurbSPw8BzAMeWuzP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5"/>
  <sheetViews>
    <sheetView showGridLines="0" topLeftCell="A44" zoomScale="85" zoomScaleNormal="85"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535</v>
      </c>
      <c r="L44" s="54" t="s">
        <v>536</v>
      </c>
      <c r="M44" s="54" t="s">
        <v>537</v>
      </c>
      <c r="N44" s="54" t="s">
        <v>538</v>
      </c>
      <c r="O44" s="55" t="s">
        <v>539</v>
      </c>
      <c r="P44" s="46"/>
      <c r="Q44" s="46"/>
      <c r="R44" s="46"/>
      <c r="S44" s="46"/>
      <c r="T44" s="46"/>
      <c r="U44" s="46"/>
    </row>
    <row r="45" spans="1:21" ht="30.75" customHeight="1" x14ac:dyDescent="0.2">
      <c r="A45" s="46"/>
      <c r="B45" s="1139" t="s">
        <v>9</v>
      </c>
      <c r="C45" s="1140"/>
      <c r="D45" s="56"/>
      <c r="E45" s="1145" t="s">
        <v>10</v>
      </c>
      <c r="F45" s="1145"/>
      <c r="G45" s="1145"/>
      <c r="H45" s="1145"/>
      <c r="I45" s="1145"/>
      <c r="J45" s="1146"/>
      <c r="K45" s="57">
        <v>2828</v>
      </c>
      <c r="L45" s="58">
        <v>2851</v>
      </c>
      <c r="M45" s="58">
        <v>2721</v>
      </c>
      <c r="N45" s="58">
        <v>2435</v>
      </c>
      <c r="O45" s="59">
        <v>2013</v>
      </c>
      <c r="P45" s="46"/>
      <c r="Q45" s="46"/>
      <c r="R45" s="46"/>
      <c r="S45" s="46"/>
      <c r="T45" s="46"/>
      <c r="U45" s="46"/>
    </row>
    <row r="46" spans="1:21" ht="30.75" customHeight="1" x14ac:dyDescent="0.2">
      <c r="A46" s="46"/>
      <c r="B46" s="1141"/>
      <c r="C46" s="1142"/>
      <c r="D46" s="60"/>
      <c r="E46" s="1147" t="s">
        <v>11</v>
      </c>
      <c r="F46" s="1147"/>
      <c r="G46" s="1147"/>
      <c r="H46" s="1147"/>
      <c r="I46" s="1147"/>
      <c r="J46" s="1148"/>
      <c r="K46" s="61" t="s">
        <v>497</v>
      </c>
      <c r="L46" s="62" t="s">
        <v>497</v>
      </c>
      <c r="M46" s="62" t="s">
        <v>497</v>
      </c>
      <c r="N46" s="62" t="s">
        <v>497</v>
      </c>
      <c r="O46" s="63" t="s">
        <v>497</v>
      </c>
      <c r="P46" s="46"/>
      <c r="Q46" s="46"/>
      <c r="R46" s="46"/>
      <c r="S46" s="46"/>
      <c r="T46" s="46"/>
      <c r="U46" s="46"/>
    </row>
    <row r="47" spans="1:21" ht="30.75" customHeight="1" x14ac:dyDescent="0.2">
      <c r="A47" s="46"/>
      <c r="B47" s="1141"/>
      <c r="C47" s="1142"/>
      <c r="D47" s="60"/>
      <c r="E47" s="1147" t="s">
        <v>12</v>
      </c>
      <c r="F47" s="1147"/>
      <c r="G47" s="1147"/>
      <c r="H47" s="1147"/>
      <c r="I47" s="1147"/>
      <c r="J47" s="1148"/>
      <c r="K47" s="61" t="s">
        <v>497</v>
      </c>
      <c r="L47" s="62" t="s">
        <v>497</v>
      </c>
      <c r="M47" s="62" t="s">
        <v>497</v>
      </c>
      <c r="N47" s="62" t="s">
        <v>497</v>
      </c>
      <c r="O47" s="63" t="s">
        <v>497</v>
      </c>
      <c r="P47" s="46"/>
      <c r="Q47" s="46"/>
      <c r="R47" s="46"/>
      <c r="S47" s="46"/>
      <c r="T47" s="46"/>
      <c r="U47" s="46"/>
    </row>
    <row r="48" spans="1:21" ht="30.75" customHeight="1" x14ac:dyDescent="0.2">
      <c r="A48" s="46"/>
      <c r="B48" s="1141"/>
      <c r="C48" s="1142"/>
      <c r="D48" s="60"/>
      <c r="E48" s="1147" t="s">
        <v>13</v>
      </c>
      <c r="F48" s="1147"/>
      <c r="G48" s="1147"/>
      <c r="H48" s="1147"/>
      <c r="I48" s="1147"/>
      <c r="J48" s="1148"/>
      <c r="K48" s="61">
        <v>962</v>
      </c>
      <c r="L48" s="62">
        <v>946</v>
      </c>
      <c r="M48" s="62">
        <v>933</v>
      </c>
      <c r="N48" s="62">
        <v>931</v>
      </c>
      <c r="O48" s="63">
        <v>906</v>
      </c>
      <c r="P48" s="46"/>
      <c r="Q48" s="46"/>
      <c r="R48" s="46"/>
      <c r="S48" s="46"/>
      <c r="T48" s="46"/>
      <c r="U48" s="46"/>
    </row>
    <row r="49" spans="1:21" ht="30.75" customHeight="1" x14ac:dyDescent="0.2">
      <c r="A49" s="46"/>
      <c r="B49" s="1141"/>
      <c r="C49" s="1142"/>
      <c r="D49" s="60"/>
      <c r="E49" s="1147" t="s">
        <v>14</v>
      </c>
      <c r="F49" s="1147"/>
      <c r="G49" s="1147"/>
      <c r="H49" s="1147"/>
      <c r="I49" s="1147"/>
      <c r="J49" s="1148"/>
      <c r="K49" s="61">
        <v>17</v>
      </c>
      <c r="L49" s="62">
        <v>17</v>
      </c>
      <c r="M49" s="62">
        <v>17</v>
      </c>
      <c r="N49" s="62">
        <v>17</v>
      </c>
      <c r="O49" s="63" t="s">
        <v>497</v>
      </c>
      <c r="P49" s="46"/>
      <c r="Q49" s="46"/>
      <c r="R49" s="46"/>
      <c r="S49" s="46"/>
      <c r="T49" s="46"/>
      <c r="U49" s="46"/>
    </row>
    <row r="50" spans="1:21" ht="30.75" customHeight="1" x14ac:dyDescent="0.2">
      <c r="A50" s="46"/>
      <c r="B50" s="1141"/>
      <c r="C50" s="1142"/>
      <c r="D50" s="60"/>
      <c r="E50" s="1147" t="s">
        <v>15</v>
      </c>
      <c r="F50" s="1147"/>
      <c r="G50" s="1147"/>
      <c r="H50" s="1147"/>
      <c r="I50" s="1147"/>
      <c r="J50" s="1148"/>
      <c r="K50" s="61">
        <v>23</v>
      </c>
      <c r="L50" s="62">
        <v>23</v>
      </c>
      <c r="M50" s="62">
        <v>23</v>
      </c>
      <c r="N50" s="62">
        <v>7</v>
      </c>
      <c r="O50" s="63" t="s">
        <v>497</v>
      </c>
      <c r="P50" s="46"/>
      <c r="Q50" s="46"/>
      <c r="R50" s="46"/>
      <c r="S50" s="46"/>
      <c r="T50" s="46"/>
      <c r="U50" s="46"/>
    </row>
    <row r="51" spans="1:21" ht="30.75" customHeight="1" x14ac:dyDescent="0.2">
      <c r="A51" s="46"/>
      <c r="B51" s="1143"/>
      <c r="C51" s="1144"/>
      <c r="D51" s="64"/>
      <c r="E51" s="1147" t="s">
        <v>16</v>
      </c>
      <c r="F51" s="1147"/>
      <c r="G51" s="1147"/>
      <c r="H51" s="1147"/>
      <c r="I51" s="1147"/>
      <c r="J51" s="1148"/>
      <c r="K51" s="61" t="s">
        <v>497</v>
      </c>
      <c r="L51" s="62" t="s">
        <v>497</v>
      </c>
      <c r="M51" s="62" t="s">
        <v>497</v>
      </c>
      <c r="N51" s="62" t="s">
        <v>497</v>
      </c>
      <c r="O51" s="63" t="s">
        <v>497</v>
      </c>
      <c r="P51" s="46"/>
      <c r="Q51" s="46"/>
      <c r="R51" s="46"/>
      <c r="S51" s="46"/>
      <c r="T51" s="46"/>
      <c r="U51" s="46"/>
    </row>
    <row r="52" spans="1:21" ht="30.75" customHeight="1" x14ac:dyDescent="0.2">
      <c r="A52" s="46"/>
      <c r="B52" s="1149" t="s">
        <v>17</v>
      </c>
      <c r="C52" s="1150"/>
      <c r="D52" s="64"/>
      <c r="E52" s="1147" t="s">
        <v>18</v>
      </c>
      <c r="F52" s="1147"/>
      <c r="G52" s="1147"/>
      <c r="H52" s="1147"/>
      <c r="I52" s="1147"/>
      <c r="J52" s="1148"/>
      <c r="K52" s="61">
        <v>2687</v>
      </c>
      <c r="L52" s="62">
        <v>2668</v>
      </c>
      <c r="M52" s="62">
        <v>2539</v>
      </c>
      <c r="N52" s="62">
        <v>2300</v>
      </c>
      <c r="O52" s="63">
        <v>2002</v>
      </c>
      <c r="P52" s="46"/>
      <c r="Q52" s="46"/>
      <c r="R52" s="46"/>
      <c r="S52" s="46"/>
      <c r="T52" s="46"/>
      <c r="U52" s="46"/>
    </row>
    <row r="53" spans="1:21" ht="30.75" customHeight="1" thickBot="1" x14ac:dyDescent="0.25">
      <c r="A53" s="46"/>
      <c r="B53" s="1151" t="s">
        <v>19</v>
      </c>
      <c r="C53" s="1152"/>
      <c r="D53" s="65"/>
      <c r="E53" s="1153" t="s">
        <v>20</v>
      </c>
      <c r="F53" s="1153"/>
      <c r="G53" s="1153"/>
      <c r="H53" s="1153"/>
      <c r="I53" s="1153"/>
      <c r="J53" s="1154"/>
      <c r="K53" s="66">
        <v>1143</v>
      </c>
      <c r="L53" s="67">
        <v>1169</v>
      </c>
      <c r="M53" s="67">
        <v>1155</v>
      </c>
      <c r="N53" s="67">
        <v>1090</v>
      </c>
      <c r="O53" s="68">
        <v>917</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552</v>
      </c>
      <c r="L57" s="79" t="s">
        <v>553</v>
      </c>
      <c r="M57" s="79" t="s">
        <v>554</v>
      </c>
      <c r="N57" s="79" t="s">
        <v>555</v>
      </c>
      <c r="O57" s="80" t="s">
        <v>556</v>
      </c>
      <c r="P57" s="46"/>
      <c r="Q57" s="46"/>
      <c r="R57" s="46"/>
      <c r="S57" s="46"/>
      <c r="T57" s="46"/>
      <c r="U57" s="46"/>
    </row>
    <row r="58" spans="1:21" ht="31.5" customHeight="1" x14ac:dyDescent="0.2">
      <c r="B58" s="1155" t="s">
        <v>24</v>
      </c>
      <c r="C58" s="1156"/>
      <c r="D58" s="1161" t="s">
        <v>25</v>
      </c>
      <c r="E58" s="1162"/>
      <c r="F58" s="1162"/>
      <c r="G58" s="1162"/>
      <c r="H58" s="1162"/>
      <c r="I58" s="1162"/>
      <c r="J58" s="1163"/>
      <c r="K58" s="81" t="s">
        <v>557</v>
      </c>
      <c r="L58" s="82" t="s">
        <v>557</v>
      </c>
      <c r="M58" s="82" t="s">
        <v>557</v>
      </c>
      <c r="N58" s="82" t="s">
        <v>557</v>
      </c>
      <c r="O58" s="83" t="s">
        <v>557</v>
      </c>
    </row>
    <row r="59" spans="1:21" ht="31.5" customHeight="1" x14ac:dyDescent="0.2">
      <c r="B59" s="1157"/>
      <c r="C59" s="1158"/>
      <c r="D59" s="1164" t="s">
        <v>26</v>
      </c>
      <c r="E59" s="1165"/>
      <c r="F59" s="1165"/>
      <c r="G59" s="1165"/>
      <c r="H59" s="1165"/>
      <c r="I59" s="1165"/>
      <c r="J59" s="1166"/>
      <c r="K59" s="84" t="s">
        <v>557</v>
      </c>
      <c r="L59" s="85" t="s">
        <v>557</v>
      </c>
      <c r="M59" s="85" t="s">
        <v>557</v>
      </c>
      <c r="N59" s="85" t="s">
        <v>557</v>
      </c>
      <c r="O59" s="86" t="s">
        <v>557</v>
      </c>
    </row>
    <row r="60" spans="1:21" ht="31.5" customHeight="1" thickBot="1" x14ac:dyDescent="0.25">
      <c r="B60" s="1159"/>
      <c r="C60" s="1160"/>
      <c r="D60" s="1167" t="s">
        <v>27</v>
      </c>
      <c r="E60" s="1168"/>
      <c r="F60" s="1168"/>
      <c r="G60" s="1168"/>
      <c r="H60" s="1168"/>
      <c r="I60" s="1168"/>
      <c r="J60" s="1169"/>
      <c r="K60" s="87" t="s">
        <v>557</v>
      </c>
      <c r="L60" s="88" t="s">
        <v>557</v>
      </c>
      <c r="M60" s="88" t="s">
        <v>557</v>
      </c>
      <c r="N60" s="88" t="s">
        <v>557</v>
      </c>
      <c r="O60" s="89" t="s">
        <v>557</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2"/>
  </sheetData>
  <sheetProtection algorithmName="SHA-512" hashValue="hn+wvcG+hSR4/iKvHT3dLoyF6QxxBDLU7Ssw+f5CKgokuHEpLyFafZ3toOismS+856JZ8zK/3dgAuDNfBiUO2A==" saltValue="U9pflYhEtuvVsekjB1aQO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535</v>
      </c>
      <c r="J40" s="101" t="s">
        <v>536</v>
      </c>
      <c r="K40" s="101" t="s">
        <v>537</v>
      </c>
      <c r="L40" s="101" t="s">
        <v>538</v>
      </c>
      <c r="M40" s="102" t="s">
        <v>539</v>
      </c>
    </row>
    <row r="41" spans="2:13" ht="27.75" customHeight="1" x14ac:dyDescent="0.2">
      <c r="B41" s="1170" t="s">
        <v>30</v>
      </c>
      <c r="C41" s="1171"/>
      <c r="D41" s="103"/>
      <c r="E41" s="1176" t="s">
        <v>31</v>
      </c>
      <c r="F41" s="1176"/>
      <c r="G41" s="1176"/>
      <c r="H41" s="1177"/>
      <c r="I41" s="342">
        <v>16234</v>
      </c>
      <c r="J41" s="343">
        <v>14820</v>
      </c>
      <c r="K41" s="343">
        <v>13287</v>
      </c>
      <c r="L41" s="343">
        <v>11844</v>
      </c>
      <c r="M41" s="344">
        <v>10771</v>
      </c>
    </row>
    <row r="42" spans="2:13" ht="27.75" customHeight="1" x14ac:dyDescent="0.2">
      <c r="B42" s="1172"/>
      <c r="C42" s="1173"/>
      <c r="D42" s="104"/>
      <c r="E42" s="1178" t="s">
        <v>32</v>
      </c>
      <c r="F42" s="1178"/>
      <c r="G42" s="1178"/>
      <c r="H42" s="1179"/>
      <c r="I42" s="345">
        <v>51</v>
      </c>
      <c r="J42" s="346">
        <v>29</v>
      </c>
      <c r="K42" s="346">
        <v>7</v>
      </c>
      <c r="L42" s="346" t="s">
        <v>497</v>
      </c>
      <c r="M42" s="347" t="s">
        <v>497</v>
      </c>
    </row>
    <row r="43" spans="2:13" ht="27.75" customHeight="1" x14ac:dyDescent="0.2">
      <c r="B43" s="1172"/>
      <c r="C43" s="1173"/>
      <c r="D43" s="104"/>
      <c r="E43" s="1178" t="s">
        <v>33</v>
      </c>
      <c r="F43" s="1178"/>
      <c r="G43" s="1178"/>
      <c r="H43" s="1179"/>
      <c r="I43" s="345">
        <v>8622</v>
      </c>
      <c r="J43" s="346">
        <v>7890</v>
      </c>
      <c r="K43" s="346">
        <v>7322</v>
      </c>
      <c r="L43" s="346">
        <v>6788</v>
      </c>
      <c r="M43" s="347">
        <v>6292</v>
      </c>
    </row>
    <row r="44" spans="2:13" ht="27.75" customHeight="1" x14ac:dyDescent="0.2">
      <c r="B44" s="1172"/>
      <c r="C44" s="1173"/>
      <c r="D44" s="104"/>
      <c r="E44" s="1178" t="s">
        <v>34</v>
      </c>
      <c r="F44" s="1178"/>
      <c r="G44" s="1178"/>
      <c r="H44" s="1179"/>
      <c r="I44" s="345">
        <v>51</v>
      </c>
      <c r="J44" s="346">
        <v>34</v>
      </c>
      <c r="K44" s="346">
        <v>17</v>
      </c>
      <c r="L44" s="346" t="s">
        <v>497</v>
      </c>
      <c r="M44" s="347" t="s">
        <v>497</v>
      </c>
    </row>
    <row r="45" spans="2:13" ht="27.75" customHeight="1" x14ac:dyDescent="0.2">
      <c r="B45" s="1172"/>
      <c r="C45" s="1173"/>
      <c r="D45" s="104"/>
      <c r="E45" s="1178" t="s">
        <v>35</v>
      </c>
      <c r="F45" s="1178"/>
      <c r="G45" s="1178"/>
      <c r="H45" s="1179"/>
      <c r="I45" s="345">
        <v>2501</v>
      </c>
      <c r="J45" s="346">
        <v>2700</v>
      </c>
      <c r="K45" s="346">
        <v>2689</v>
      </c>
      <c r="L45" s="346">
        <v>2541</v>
      </c>
      <c r="M45" s="347">
        <v>2548</v>
      </c>
    </row>
    <row r="46" spans="2:13" ht="27.75" customHeight="1" x14ac:dyDescent="0.2">
      <c r="B46" s="1172"/>
      <c r="C46" s="1173"/>
      <c r="D46" s="105"/>
      <c r="E46" s="1178" t="s">
        <v>36</v>
      </c>
      <c r="F46" s="1178"/>
      <c r="G46" s="1178"/>
      <c r="H46" s="1179"/>
      <c r="I46" s="345" t="s">
        <v>497</v>
      </c>
      <c r="J46" s="346" t="s">
        <v>497</v>
      </c>
      <c r="K46" s="346" t="s">
        <v>497</v>
      </c>
      <c r="L46" s="346" t="s">
        <v>497</v>
      </c>
      <c r="M46" s="347" t="s">
        <v>497</v>
      </c>
    </row>
    <row r="47" spans="2:13" ht="27.75" customHeight="1" x14ac:dyDescent="0.2">
      <c r="B47" s="1172"/>
      <c r="C47" s="1173"/>
      <c r="D47" s="106"/>
      <c r="E47" s="1180" t="s">
        <v>37</v>
      </c>
      <c r="F47" s="1181"/>
      <c r="G47" s="1181"/>
      <c r="H47" s="1182"/>
      <c r="I47" s="345" t="s">
        <v>497</v>
      </c>
      <c r="J47" s="346" t="s">
        <v>497</v>
      </c>
      <c r="K47" s="346" t="s">
        <v>497</v>
      </c>
      <c r="L47" s="346" t="s">
        <v>497</v>
      </c>
      <c r="M47" s="347" t="s">
        <v>497</v>
      </c>
    </row>
    <row r="48" spans="2:13" ht="27.75" customHeight="1" x14ac:dyDescent="0.2">
      <c r="B48" s="1172"/>
      <c r="C48" s="1173"/>
      <c r="D48" s="104"/>
      <c r="E48" s="1178" t="s">
        <v>38</v>
      </c>
      <c r="F48" s="1178"/>
      <c r="G48" s="1178"/>
      <c r="H48" s="1179"/>
      <c r="I48" s="345" t="s">
        <v>497</v>
      </c>
      <c r="J48" s="346" t="s">
        <v>497</v>
      </c>
      <c r="K48" s="346" t="s">
        <v>497</v>
      </c>
      <c r="L48" s="346" t="s">
        <v>497</v>
      </c>
      <c r="M48" s="347" t="s">
        <v>497</v>
      </c>
    </row>
    <row r="49" spans="2:13" ht="27.75" customHeight="1" x14ac:dyDescent="0.2">
      <c r="B49" s="1174"/>
      <c r="C49" s="1175"/>
      <c r="D49" s="104"/>
      <c r="E49" s="1178" t="s">
        <v>39</v>
      </c>
      <c r="F49" s="1178"/>
      <c r="G49" s="1178"/>
      <c r="H49" s="1179"/>
      <c r="I49" s="345" t="s">
        <v>497</v>
      </c>
      <c r="J49" s="346" t="s">
        <v>497</v>
      </c>
      <c r="K49" s="346" t="s">
        <v>497</v>
      </c>
      <c r="L49" s="346" t="s">
        <v>497</v>
      </c>
      <c r="M49" s="347" t="s">
        <v>497</v>
      </c>
    </row>
    <row r="50" spans="2:13" ht="27.75" customHeight="1" x14ac:dyDescent="0.2">
      <c r="B50" s="1183" t="s">
        <v>40</v>
      </c>
      <c r="C50" s="1184"/>
      <c r="D50" s="107"/>
      <c r="E50" s="1178" t="s">
        <v>41</v>
      </c>
      <c r="F50" s="1178"/>
      <c r="G50" s="1178"/>
      <c r="H50" s="1179"/>
      <c r="I50" s="345">
        <v>13503</v>
      </c>
      <c r="J50" s="346">
        <v>13701</v>
      </c>
      <c r="K50" s="346">
        <v>14181</v>
      </c>
      <c r="L50" s="346">
        <v>14493</v>
      </c>
      <c r="M50" s="347">
        <v>14295</v>
      </c>
    </row>
    <row r="51" spans="2:13" ht="27.75" customHeight="1" x14ac:dyDescent="0.2">
      <c r="B51" s="1172"/>
      <c r="C51" s="1173"/>
      <c r="D51" s="104"/>
      <c r="E51" s="1178" t="s">
        <v>42</v>
      </c>
      <c r="F51" s="1178"/>
      <c r="G51" s="1178"/>
      <c r="H51" s="1179"/>
      <c r="I51" s="345">
        <v>195</v>
      </c>
      <c r="J51" s="346">
        <v>149</v>
      </c>
      <c r="K51" s="346">
        <v>102</v>
      </c>
      <c r="L51" s="346">
        <v>63</v>
      </c>
      <c r="M51" s="347">
        <v>46</v>
      </c>
    </row>
    <row r="52" spans="2:13" ht="27.75" customHeight="1" x14ac:dyDescent="0.2">
      <c r="B52" s="1174"/>
      <c r="C52" s="1175"/>
      <c r="D52" s="104"/>
      <c r="E52" s="1178" t="s">
        <v>43</v>
      </c>
      <c r="F52" s="1178"/>
      <c r="G52" s="1178"/>
      <c r="H52" s="1179"/>
      <c r="I52" s="345">
        <v>19015</v>
      </c>
      <c r="J52" s="346">
        <v>17715</v>
      </c>
      <c r="K52" s="346">
        <v>15825</v>
      </c>
      <c r="L52" s="346">
        <v>15042</v>
      </c>
      <c r="M52" s="347">
        <v>13893</v>
      </c>
    </row>
    <row r="53" spans="2:13" ht="27.75" customHeight="1" thickBot="1" x14ac:dyDescent="0.25">
      <c r="B53" s="1185" t="s">
        <v>19</v>
      </c>
      <c r="C53" s="1186"/>
      <c r="D53" s="108"/>
      <c r="E53" s="1187" t="s">
        <v>44</v>
      </c>
      <c r="F53" s="1187"/>
      <c r="G53" s="1187"/>
      <c r="H53" s="1188"/>
      <c r="I53" s="348">
        <v>-5255</v>
      </c>
      <c r="J53" s="349">
        <v>-6092</v>
      </c>
      <c r="K53" s="349">
        <v>-6786</v>
      </c>
      <c r="L53" s="349">
        <v>-8425</v>
      </c>
      <c r="M53" s="350">
        <v>-8621</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TuAQDzbFOW8enbgTXkyNPWYszvDnpWF+hTJM+JuRqU2L5/XBkoFaV/sbJ7+iE7Vz1KGfDFbWuyEyn2UwhJ7jhg==" saltValue="IjmiCCuSdRGww24zZFVfJ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537</v>
      </c>
      <c r="G54" s="117" t="s">
        <v>538</v>
      </c>
      <c r="H54" s="118" t="s">
        <v>539</v>
      </c>
    </row>
    <row r="55" spans="2:8" ht="52.5" customHeight="1" x14ac:dyDescent="0.2">
      <c r="B55" s="119"/>
      <c r="C55" s="1197" t="s">
        <v>46</v>
      </c>
      <c r="D55" s="1197"/>
      <c r="E55" s="1198"/>
      <c r="F55" s="120">
        <v>6228</v>
      </c>
      <c r="G55" s="120">
        <v>6439</v>
      </c>
      <c r="H55" s="121">
        <v>3161</v>
      </c>
    </row>
    <row r="56" spans="2:8" ht="52.5" customHeight="1" x14ac:dyDescent="0.2">
      <c r="B56" s="122"/>
      <c r="C56" s="1199" t="s">
        <v>47</v>
      </c>
      <c r="D56" s="1199"/>
      <c r="E56" s="1200"/>
      <c r="F56" s="123">
        <v>143</v>
      </c>
      <c r="G56" s="123">
        <v>68</v>
      </c>
      <c r="H56" s="124">
        <v>68</v>
      </c>
    </row>
    <row r="57" spans="2:8" ht="53.25" customHeight="1" x14ac:dyDescent="0.2">
      <c r="B57" s="122"/>
      <c r="C57" s="1201" t="s">
        <v>48</v>
      </c>
      <c r="D57" s="1201"/>
      <c r="E57" s="1202"/>
      <c r="F57" s="125">
        <v>8232</v>
      </c>
      <c r="G57" s="125">
        <v>8433</v>
      </c>
      <c r="H57" s="126">
        <v>11517</v>
      </c>
    </row>
    <row r="58" spans="2:8" ht="45.75" customHeight="1" x14ac:dyDescent="0.2">
      <c r="B58" s="127"/>
      <c r="C58" s="1189" t="s">
        <v>571</v>
      </c>
      <c r="D58" s="1190"/>
      <c r="E58" s="1191"/>
      <c r="F58" s="128">
        <v>1760</v>
      </c>
      <c r="G58" s="128">
        <v>2086</v>
      </c>
      <c r="H58" s="129">
        <v>2416</v>
      </c>
    </row>
    <row r="59" spans="2:8" ht="45.75" customHeight="1" x14ac:dyDescent="0.2">
      <c r="B59" s="127"/>
      <c r="C59" s="1189" t="s">
        <v>572</v>
      </c>
      <c r="D59" s="1190"/>
      <c r="E59" s="1191"/>
      <c r="F59" s="128">
        <v>1160</v>
      </c>
      <c r="G59" s="128">
        <v>1112</v>
      </c>
      <c r="H59" s="129">
        <v>1884</v>
      </c>
    </row>
    <row r="60" spans="2:8" ht="45.75" customHeight="1" x14ac:dyDescent="0.2">
      <c r="B60" s="127"/>
      <c r="C60" s="1189" t="s">
        <v>573</v>
      </c>
      <c r="D60" s="1190"/>
      <c r="E60" s="1191"/>
      <c r="F60" s="128">
        <v>319</v>
      </c>
      <c r="G60" s="128">
        <v>419</v>
      </c>
      <c r="H60" s="129">
        <v>1870</v>
      </c>
    </row>
    <row r="61" spans="2:8" ht="45.75" customHeight="1" x14ac:dyDescent="0.2">
      <c r="B61" s="127"/>
      <c r="C61" s="1189" t="s">
        <v>574</v>
      </c>
      <c r="D61" s="1190"/>
      <c r="E61" s="1191"/>
      <c r="F61" s="128">
        <v>1524</v>
      </c>
      <c r="G61" s="128">
        <v>1527</v>
      </c>
      <c r="H61" s="129">
        <v>1518</v>
      </c>
    </row>
    <row r="62" spans="2:8" ht="45.75" customHeight="1" thickBot="1" x14ac:dyDescent="0.25">
      <c r="B62" s="130"/>
      <c r="C62" s="1192" t="s">
        <v>575</v>
      </c>
      <c r="D62" s="1193"/>
      <c r="E62" s="1194"/>
      <c r="F62" s="131">
        <v>1212</v>
      </c>
      <c r="G62" s="131">
        <v>1214</v>
      </c>
      <c r="H62" s="132">
        <v>1214</v>
      </c>
    </row>
    <row r="63" spans="2:8" ht="52.5" customHeight="1" thickBot="1" x14ac:dyDescent="0.25">
      <c r="B63" s="133"/>
      <c r="C63" s="1195" t="s">
        <v>49</v>
      </c>
      <c r="D63" s="1195"/>
      <c r="E63" s="1196"/>
      <c r="F63" s="134">
        <v>14603</v>
      </c>
      <c r="G63" s="134">
        <v>14939</v>
      </c>
      <c r="H63" s="135">
        <v>14746</v>
      </c>
    </row>
    <row r="64" spans="2:8" ht="13.2" x14ac:dyDescent="0.2"/>
  </sheetData>
  <sheetProtection algorithmName="SHA-512" hashValue="oVw2ENmzZvEHitat1iU4jUI4/YweETgRIf+X25BiwddlOX6IDWz9ul4ICFmWaUpoztW75qKz/eZGRrdF2CdRnw==" saltValue="r0twpeOoNv8DqWE/CGI3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8B6DE0-6341-439B-8F85-3A42A57860AF}">
  <sheetPr>
    <pageSetUpPr fitToPage="1"/>
  </sheetPr>
  <dimension ref="A1:DE85"/>
  <sheetViews>
    <sheetView showGridLines="0" topLeftCell="O1" zoomScale="90" zoomScaleNormal="90" zoomScaleSheetLayoutView="55" workbookViewId="0">
      <selection activeCell="BH16" sqref="BH16"/>
    </sheetView>
  </sheetViews>
  <sheetFormatPr defaultColWidth="0" defaultRowHeight="0"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50"/>
      <c r="B1" s="1249"/>
      <c r="DD1" s="255"/>
      <c r="DE1" s="255"/>
    </row>
    <row r="2" spans="1:109" ht="25.5" customHeight="1" x14ac:dyDescent="0.2">
      <c r="A2" s="1248"/>
      <c r="C2" s="1248"/>
      <c r="O2" s="1248"/>
      <c r="P2" s="1248"/>
      <c r="Q2" s="1248"/>
      <c r="R2" s="1248"/>
      <c r="S2" s="1248"/>
      <c r="T2" s="1248"/>
      <c r="U2" s="1248"/>
      <c r="V2" s="1248"/>
      <c r="W2" s="1248"/>
      <c r="X2" s="1248"/>
      <c r="Y2" s="1248"/>
      <c r="Z2" s="1248"/>
      <c r="AA2" s="1248"/>
      <c r="AB2" s="1248"/>
      <c r="AC2" s="1248"/>
      <c r="AD2" s="1248"/>
      <c r="AE2" s="1248"/>
      <c r="AF2" s="1248"/>
      <c r="AG2" s="1248"/>
      <c r="AH2" s="1248"/>
      <c r="AI2" s="1248"/>
      <c r="AU2" s="1248"/>
      <c r="BG2" s="1248"/>
      <c r="BS2" s="1248"/>
      <c r="CE2" s="1248"/>
      <c r="CQ2" s="1248"/>
      <c r="DD2" s="255"/>
      <c r="DE2" s="255"/>
    </row>
    <row r="3" spans="1:109" ht="25.5" customHeight="1" x14ac:dyDescent="0.2">
      <c r="A3" s="1248"/>
      <c r="C3" s="1248"/>
      <c r="O3" s="1248"/>
      <c r="P3" s="1248"/>
      <c r="Q3" s="1248"/>
      <c r="R3" s="1248"/>
      <c r="S3" s="1248"/>
      <c r="T3" s="1248"/>
      <c r="U3" s="1248"/>
      <c r="V3" s="1248"/>
      <c r="W3" s="1248"/>
      <c r="X3" s="1248"/>
      <c r="Y3" s="1248"/>
      <c r="Z3" s="1248"/>
      <c r="AA3" s="1248"/>
      <c r="AB3" s="1248"/>
      <c r="AC3" s="1248"/>
      <c r="AD3" s="1248"/>
      <c r="AE3" s="1248"/>
      <c r="AF3" s="1248"/>
      <c r="AG3" s="1248"/>
      <c r="AH3" s="1248"/>
      <c r="AI3" s="1248"/>
      <c r="AU3" s="1248"/>
      <c r="BG3" s="1248"/>
      <c r="BS3" s="1248"/>
      <c r="CE3" s="1248"/>
      <c r="CQ3" s="1248"/>
      <c r="DD3" s="255"/>
      <c r="DE3" s="255"/>
    </row>
    <row r="4" spans="1:109" s="253" customFormat="1" ht="13.2" x14ac:dyDescent="0.2">
      <c r="A4" s="1248"/>
      <c r="B4" s="1248"/>
      <c r="C4" s="1248"/>
      <c r="D4" s="1248"/>
      <c r="E4" s="1248"/>
      <c r="F4" s="1248"/>
      <c r="G4" s="1248"/>
      <c r="H4" s="1248"/>
      <c r="I4" s="1248"/>
      <c r="J4" s="1248"/>
      <c r="K4" s="1248"/>
      <c r="L4" s="1248"/>
      <c r="M4" s="1248"/>
      <c r="N4" s="1248"/>
      <c r="O4" s="1248"/>
      <c r="P4" s="1248"/>
      <c r="Q4" s="1248"/>
      <c r="R4" s="1248"/>
      <c r="S4" s="1248"/>
      <c r="T4" s="1248"/>
      <c r="U4" s="1248"/>
      <c r="V4" s="1248"/>
      <c r="W4" s="1248"/>
      <c r="X4" s="1248"/>
      <c r="Y4" s="1248"/>
      <c r="Z4" s="1248"/>
      <c r="AA4" s="1248"/>
      <c r="AB4" s="1248"/>
      <c r="AC4" s="1248"/>
      <c r="AD4" s="1248"/>
      <c r="AE4" s="1248"/>
      <c r="AF4" s="1248"/>
      <c r="AG4" s="1248"/>
      <c r="AH4" s="1248"/>
      <c r="AI4" s="1248"/>
      <c r="AJ4" s="1248"/>
      <c r="AK4" s="1248"/>
      <c r="AL4" s="1248"/>
      <c r="AM4" s="1248"/>
      <c r="AN4" s="1248"/>
      <c r="AO4" s="1248"/>
      <c r="AP4" s="1248"/>
      <c r="AQ4" s="1248"/>
      <c r="AR4" s="1248"/>
      <c r="AS4" s="1248"/>
      <c r="AT4" s="1248"/>
      <c r="AU4" s="1248"/>
      <c r="AV4" s="1248"/>
      <c r="AW4" s="1248"/>
      <c r="AX4" s="1248"/>
      <c r="AY4" s="1248"/>
      <c r="AZ4" s="1248"/>
      <c r="BA4" s="1248"/>
      <c r="BB4" s="1248"/>
      <c r="BC4" s="1248"/>
      <c r="BD4" s="1248"/>
      <c r="BE4" s="1248"/>
      <c r="BF4" s="1248"/>
      <c r="BG4" s="1248"/>
      <c r="BH4" s="1248"/>
      <c r="BI4" s="1248"/>
      <c r="BJ4" s="1248"/>
      <c r="BK4" s="1248"/>
      <c r="BL4" s="1248"/>
      <c r="BM4" s="1248"/>
      <c r="BN4" s="1248"/>
      <c r="BO4" s="1248"/>
      <c r="BP4" s="1248"/>
      <c r="BQ4" s="1248"/>
      <c r="BR4" s="1248"/>
      <c r="BS4" s="1248"/>
      <c r="BT4" s="1248"/>
      <c r="BU4" s="1248"/>
      <c r="BV4" s="1248"/>
      <c r="BW4" s="1248"/>
      <c r="BX4" s="1248"/>
      <c r="BY4" s="1248"/>
      <c r="BZ4" s="1248"/>
      <c r="CA4" s="1248"/>
      <c r="CB4" s="1248"/>
      <c r="CC4" s="1248"/>
      <c r="CD4" s="1248"/>
      <c r="CE4" s="1248"/>
      <c r="CF4" s="1248"/>
      <c r="CG4" s="1248"/>
      <c r="CH4" s="1248"/>
      <c r="CI4" s="1248"/>
      <c r="CJ4" s="1248"/>
      <c r="CK4" s="1248"/>
      <c r="CL4" s="1248"/>
      <c r="CM4" s="1248"/>
      <c r="CN4" s="1248"/>
      <c r="CO4" s="1248"/>
      <c r="CP4" s="1248"/>
      <c r="CQ4" s="1248"/>
      <c r="CR4" s="1248"/>
      <c r="CS4" s="1248"/>
      <c r="CT4" s="1248"/>
      <c r="CU4" s="1248"/>
      <c r="CV4" s="1248"/>
      <c r="CW4" s="1248"/>
      <c r="CX4" s="1248"/>
      <c r="CY4" s="1248"/>
      <c r="CZ4" s="1248"/>
      <c r="DA4" s="1248"/>
      <c r="DB4" s="1248"/>
      <c r="DC4" s="1248"/>
      <c r="DD4" s="1248"/>
      <c r="DE4" s="1248"/>
    </row>
    <row r="5" spans="1:109" s="253" customFormat="1" ht="13.2" x14ac:dyDescent="0.2">
      <c r="A5" s="1248"/>
      <c r="B5" s="1248"/>
      <c r="C5" s="1248"/>
      <c r="D5" s="1248"/>
      <c r="E5" s="1248"/>
      <c r="F5" s="1248"/>
      <c r="G5" s="1248"/>
      <c r="H5" s="1248"/>
      <c r="I5" s="1248"/>
      <c r="J5" s="1248"/>
      <c r="K5" s="1248"/>
      <c r="L5" s="1248"/>
      <c r="M5" s="1248"/>
      <c r="N5" s="1248"/>
      <c r="O5" s="1248"/>
      <c r="P5" s="1248"/>
      <c r="Q5" s="1248"/>
      <c r="R5" s="1248"/>
      <c r="S5" s="1248"/>
      <c r="T5" s="1248"/>
      <c r="U5" s="1248"/>
      <c r="V5" s="1248"/>
      <c r="W5" s="1248"/>
      <c r="X5" s="1248"/>
      <c r="Y5" s="1248"/>
      <c r="Z5" s="1248"/>
      <c r="AA5" s="1248"/>
      <c r="AB5" s="1248"/>
      <c r="AC5" s="1248"/>
      <c r="AD5" s="1248"/>
      <c r="AE5" s="1248"/>
      <c r="AF5" s="1248"/>
      <c r="AG5" s="1248"/>
      <c r="AH5" s="1248"/>
      <c r="AI5" s="1248"/>
      <c r="AJ5" s="1248"/>
      <c r="AK5" s="1248"/>
      <c r="AL5" s="1248"/>
      <c r="AM5" s="1248"/>
      <c r="AN5" s="1248"/>
      <c r="AO5" s="1248"/>
      <c r="AP5" s="1248"/>
      <c r="AQ5" s="1248"/>
      <c r="AR5" s="1248"/>
      <c r="AS5" s="1248"/>
      <c r="AT5" s="1248"/>
      <c r="AU5" s="1248"/>
      <c r="AV5" s="1248"/>
      <c r="AW5" s="1248"/>
      <c r="AX5" s="1248"/>
      <c r="AY5" s="1248"/>
      <c r="AZ5" s="1248"/>
      <c r="BA5" s="1248"/>
      <c r="BB5" s="1248"/>
      <c r="BC5" s="1248"/>
      <c r="BD5" s="1248"/>
      <c r="BE5" s="1248"/>
      <c r="BF5" s="1248"/>
      <c r="BG5" s="1248"/>
      <c r="BH5" s="1248"/>
      <c r="BI5" s="1248"/>
      <c r="BJ5" s="1248"/>
      <c r="BK5" s="1248"/>
      <c r="BL5" s="1248"/>
      <c r="BM5" s="1248"/>
      <c r="BN5" s="1248"/>
      <c r="BO5" s="1248"/>
      <c r="BP5" s="1248"/>
      <c r="BQ5" s="1248"/>
      <c r="BR5" s="1248"/>
      <c r="BS5" s="1248"/>
      <c r="BT5" s="1248"/>
      <c r="BU5" s="1248"/>
      <c r="BV5" s="1248"/>
      <c r="BW5" s="1248"/>
      <c r="BX5" s="1248"/>
      <c r="BY5" s="1248"/>
      <c r="BZ5" s="1248"/>
      <c r="CA5" s="1248"/>
      <c r="CB5" s="1248"/>
      <c r="CC5" s="1248"/>
      <c r="CD5" s="1248"/>
      <c r="CE5" s="1248"/>
      <c r="CF5" s="1248"/>
      <c r="CG5" s="1248"/>
      <c r="CH5" s="1248"/>
      <c r="CI5" s="1248"/>
      <c r="CJ5" s="1248"/>
      <c r="CK5" s="1248"/>
      <c r="CL5" s="1248"/>
      <c r="CM5" s="1248"/>
      <c r="CN5" s="1248"/>
      <c r="CO5" s="1248"/>
      <c r="CP5" s="1248"/>
      <c r="CQ5" s="1248"/>
      <c r="CR5" s="1248"/>
      <c r="CS5" s="1248"/>
      <c r="CT5" s="1248"/>
      <c r="CU5" s="1248"/>
      <c r="CV5" s="1248"/>
      <c r="CW5" s="1248"/>
      <c r="CX5" s="1248"/>
      <c r="CY5" s="1248"/>
      <c r="CZ5" s="1248"/>
      <c r="DA5" s="1248"/>
      <c r="DB5" s="1248"/>
      <c r="DC5" s="1248"/>
      <c r="DD5" s="1248"/>
      <c r="DE5" s="1248"/>
    </row>
    <row r="6" spans="1:109" s="253" customFormat="1" ht="13.2" x14ac:dyDescent="0.2">
      <c r="A6" s="1248"/>
      <c r="B6" s="1248"/>
      <c r="C6" s="1248"/>
      <c r="D6" s="1248"/>
      <c r="E6" s="1248"/>
      <c r="F6" s="1248"/>
      <c r="G6" s="1248"/>
      <c r="H6" s="1248"/>
      <c r="I6" s="1248"/>
      <c r="J6" s="1248"/>
      <c r="K6" s="1248"/>
      <c r="L6" s="1248"/>
      <c r="M6" s="1248"/>
      <c r="N6" s="1248"/>
      <c r="O6" s="1248"/>
      <c r="P6" s="1248"/>
      <c r="Q6" s="1248"/>
      <c r="R6" s="1248"/>
      <c r="S6" s="1248"/>
      <c r="T6" s="1248"/>
      <c r="U6" s="1248"/>
      <c r="V6" s="1248"/>
      <c r="W6" s="1248"/>
      <c r="X6" s="1248"/>
      <c r="Y6" s="1248"/>
      <c r="Z6" s="1248"/>
      <c r="AA6" s="1248"/>
      <c r="AB6" s="1248"/>
      <c r="AC6" s="1248"/>
      <c r="AD6" s="1248"/>
      <c r="AE6" s="1248"/>
      <c r="AF6" s="1248"/>
      <c r="AG6" s="1248"/>
      <c r="AH6" s="1248"/>
      <c r="AI6" s="1248"/>
      <c r="AJ6" s="1248"/>
      <c r="AK6" s="1248"/>
      <c r="AL6" s="1248"/>
      <c r="AM6" s="1248"/>
      <c r="AN6" s="1248"/>
      <c r="AO6" s="1248"/>
      <c r="AP6" s="1248"/>
      <c r="AQ6" s="1248"/>
      <c r="AR6" s="1248"/>
      <c r="AS6" s="1248"/>
      <c r="AT6" s="1248"/>
      <c r="AU6" s="1248"/>
      <c r="AV6" s="1248"/>
      <c r="AW6" s="1248"/>
      <c r="AX6" s="1248"/>
      <c r="AY6" s="1248"/>
      <c r="AZ6" s="1248"/>
      <c r="BA6" s="1248"/>
      <c r="BB6" s="1248"/>
      <c r="BC6" s="1248"/>
      <c r="BD6" s="1248"/>
      <c r="BE6" s="1248"/>
      <c r="BF6" s="1248"/>
      <c r="BG6" s="1248"/>
      <c r="BH6" s="1248"/>
      <c r="BI6" s="1248"/>
      <c r="BJ6" s="1248"/>
      <c r="BK6" s="1248"/>
      <c r="BL6" s="1248"/>
      <c r="BM6" s="1248"/>
      <c r="BN6" s="1248"/>
      <c r="BO6" s="1248"/>
      <c r="BP6" s="1248"/>
      <c r="BQ6" s="1248"/>
      <c r="BR6" s="1248"/>
      <c r="BS6" s="1248"/>
      <c r="BT6" s="1248"/>
      <c r="BU6" s="1248"/>
      <c r="BV6" s="1248"/>
      <c r="BW6" s="1248"/>
      <c r="BX6" s="1248"/>
      <c r="BY6" s="1248"/>
      <c r="BZ6" s="1248"/>
      <c r="CA6" s="1248"/>
      <c r="CB6" s="1248"/>
      <c r="CC6" s="1248"/>
      <c r="CD6" s="1248"/>
      <c r="CE6" s="1248"/>
      <c r="CF6" s="1248"/>
      <c r="CG6" s="1248"/>
      <c r="CH6" s="1248"/>
      <c r="CI6" s="1248"/>
      <c r="CJ6" s="1248"/>
      <c r="CK6" s="1248"/>
      <c r="CL6" s="1248"/>
      <c r="CM6" s="1248"/>
      <c r="CN6" s="1248"/>
      <c r="CO6" s="1248"/>
      <c r="CP6" s="1248"/>
      <c r="CQ6" s="1248"/>
      <c r="CR6" s="1248"/>
      <c r="CS6" s="1248"/>
      <c r="CT6" s="1248"/>
      <c r="CU6" s="1248"/>
      <c r="CV6" s="1248"/>
      <c r="CW6" s="1248"/>
      <c r="CX6" s="1248"/>
      <c r="CY6" s="1248"/>
      <c r="CZ6" s="1248"/>
      <c r="DA6" s="1248"/>
      <c r="DB6" s="1248"/>
      <c r="DC6" s="1248"/>
      <c r="DD6" s="1248"/>
      <c r="DE6" s="1248"/>
    </row>
    <row r="7" spans="1:109" s="253" customFormat="1" ht="13.2" x14ac:dyDescent="0.2">
      <c r="A7" s="1248"/>
      <c r="B7" s="1248"/>
      <c r="C7" s="1248"/>
      <c r="D7" s="1248"/>
      <c r="E7" s="1248"/>
      <c r="F7" s="1248"/>
      <c r="G7" s="1248"/>
      <c r="H7" s="1248"/>
      <c r="I7" s="1248"/>
      <c r="J7" s="1248"/>
      <c r="K7" s="1248"/>
      <c r="L7" s="1248"/>
      <c r="M7" s="1248"/>
      <c r="N7" s="1248"/>
      <c r="O7" s="1248"/>
      <c r="P7" s="1248"/>
      <c r="Q7" s="1248"/>
      <c r="R7" s="1248"/>
      <c r="S7" s="1248"/>
      <c r="T7" s="1248"/>
      <c r="U7" s="1248"/>
      <c r="V7" s="1248"/>
      <c r="W7" s="1248"/>
      <c r="X7" s="1248"/>
      <c r="Y7" s="1248"/>
      <c r="Z7" s="1248"/>
      <c r="AA7" s="1248"/>
      <c r="AB7" s="1248"/>
      <c r="AC7" s="1248"/>
      <c r="AD7" s="1248"/>
      <c r="AE7" s="1248"/>
      <c r="AF7" s="1248"/>
      <c r="AG7" s="1248"/>
      <c r="AH7" s="1248"/>
      <c r="AI7" s="1248"/>
      <c r="AJ7" s="1248"/>
      <c r="AK7" s="1248"/>
      <c r="AL7" s="1248"/>
      <c r="AM7" s="1248"/>
      <c r="AN7" s="1248"/>
      <c r="AO7" s="1248"/>
      <c r="AP7" s="1248"/>
      <c r="AQ7" s="1248"/>
      <c r="AR7" s="1248"/>
      <c r="AS7" s="1248"/>
      <c r="AT7" s="1248"/>
      <c r="AU7" s="1248"/>
      <c r="AV7" s="1248"/>
      <c r="AW7" s="1248"/>
      <c r="AX7" s="1248"/>
      <c r="AY7" s="1248"/>
      <c r="AZ7" s="1248"/>
      <c r="BA7" s="1248"/>
      <c r="BB7" s="1248"/>
      <c r="BC7" s="1248"/>
      <c r="BD7" s="1248"/>
      <c r="BE7" s="1248"/>
      <c r="BF7" s="1248"/>
      <c r="BG7" s="1248"/>
      <c r="BH7" s="1248"/>
      <c r="BI7" s="1248"/>
      <c r="BJ7" s="1248"/>
      <c r="BK7" s="1248"/>
      <c r="BL7" s="1248"/>
      <c r="BM7" s="1248"/>
      <c r="BN7" s="1248"/>
      <c r="BO7" s="1248"/>
      <c r="BP7" s="1248"/>
      <c r="BQ7" s="1248"/>
      <c r="BR7" s="1248"/>
      <c r="BS7" s="1248"/>
      <c r="BT7" s="1248"/>
      <c r="BU7" s="1248"/>
      <c r="BV7" s="1248"/>
      <c r="BW7" s="1248"/>
      <c r="BX7" s="1248"/>
      <c r="BY7" s="1248"/>
      <c r="BZ7" s="1248"/>
      <c r="CA7" s="1248"/>
      <c r="CB7" s="1248"/>
      <c r="CC7" s="1248"/>
      <c r="CD7" s="1248"/>
      <c r="CE7" s="1248"/>
      <c r="CF7" s="1248"/>
      <c r="CG7" s="1248"/>
      <c r="CH7" s="1248"/>
      <c r="CI7" s="1248"/>
      <c r="CJ7" s="1248"/>
      <c r="CK7" s="1248"/>
      <c r="CL7" s="1248"/>
      <c r="CM7" s="1248"/>
      <c r="CN7" s="1248"/>
      <c r="CO7" s="1248"/>
      <c r="CP7" s="1248"/>
      <c r="CQ7" s="1248"/>
      <c r="CR7" s="1248"/>
      <c r="CS7" s="1248"/>
      <c r="CT7" s="1248"/>
      <c r="CU7" s="1248"/>
      <c r="CV7" s="1248"/>
      <c r="CW7" s="1248"/>
      <c r="CX7" s="1248"/>
      <c r="CY7" s="1248"/>
      <c r="CZ7" s="1248"/>
      <c r="DA7" s="1248"/>
      <c r="DB7" s="1248"/>
      <c r="DC7" s="1248"/>
      <c r="DD7" s="1248"/>
      <c r="DE7" s="1248"/>
    </row>
    <row r="8" spans="1:109" s="253" customFormat="1" ht="13.2" x14ac:dyDescent="0.2">
      <c r="A8" s="1248"/>
      <c r="B8" s="1248"/>
      <c r="C8" s="1248"/>
      <c r="D8" s="1248"/>
      <c r="E8" s="1248"/>
      <c r="F8" s="1248"/>
      <c r="G8" s="1248"/>
      <c r="H8" s="1248"/>
      <c r="I8" s="1248"/>
      <c r="J8" s="1248"/>
      <c r="K8" s="1248"/>
      <c r="L8" s="1248"/>
      <c r="M8" s="1248"/>
      <c r="N8" s="1248"/>
      <c r="O8" s="1248"/>
      <c r="P8" s="1248"/>
      <c r="Q8" s="1248"/>
      <c r="R8" s="1248"/>
      <c r="S8" s="1248"/>
      <c r="T8" s="1248"/>
      <c r="U8" s="1248"/>
      <c r="V8" s="1248"/>
      <c r="W8" s="1248"/>
      <c r="X8" s="1248"/>
      <c r="Y8" s="1248"/>
      <c r="Z8" s="1248"/>
      <c r="AA8" s="1248"/>
      <c r="AB8" s="1248"/>
      <c r="AC8" s="1248"/>
      <c r="AD8" s="1248"/>
      <c r="AE8" s="1248"/>
      <c r="AF8" s="1248"/>
      <c r="AG8" s="1248"/>
      <c r="AH8" s="1248"/>
      <c r="AI8" s="1248"/>
      <c r="AJ8" s="1248"/>
      <c r="AK8" s="1248"/>
      <c r="AL8" s="1248"/>
      <c r="AM8" s="1248"/>
      <c r="AN8" s="1248"/>
      <c r="AO8" s="1248"/>
      <c r="AP8" s="1248"/>
      <c r="AQ8" s="1248"/>
      <c r="AR8" s="1248"/>
      <c r="AS8" s="1248"/>
      <c r="AT8" s="1248"/>
      <c r="AU8" s="1248"/>
      <c r="AV8" s="1248"/>
      <c r="AW8" s="1248"/>
      <c r="AX8" s="1248"/>
      <c r="AY8" s="1248"/>
      <c r="AZ8" s="1248"/>
      <c r="BA8" s="1248"/>
      <c r="BB8" s="1248"/>
      <c r="BC8" s="1248"/>
      <c r="BD8" s="1248"/>
      <c r="BE8" s="1248"/>
      <c r="BF8" s="1248"/>
      <c r="BG8" s="1248"/>
      <c r="BH8" s="1248"/>
      <c r="BI8" s="1248"/>
      <c r="BJ8" s="1248"/>
      <c r="BK8" s="1248"/>
      <c r="BL8" s="1248"/>
      <c r="BM8" s="1248"/>
      <c r="BN8" s="1248"/>
      <c r="BO8" s="1248"/>
      <c r="BP8" s="1248"/>
      <c r="BQ8" s="1248"/>
      <c r="BR8" s="1248"/>
      <c r="BS8" s="1248"/>
      <c r="BT8" s="1248"/>
      <c r="BU8" s="1248"/>
      <c r="BV8" s="1248"/>
      <c r="BW8" s="1248"/>
      <c r="BX8" s="1248"/>
      <c r="BY8" s="1248"/>
      <c r="BZ8" s="1248"/>
      <c r="CA8" s="1248"/>
      <c r="CB8" s="1248"/>
      <c r="CC8" s="1248"/>
      <c r="CD8" s="1248"/>
      <c r="CE8" s="1248"/>
      <c r="CF8" s="1248"/>
      <c r="CG8" s="1248"/>
      <c r="CH8" s="1248"/>
      <c r="CI8" s="1248"/>
      <c r="CJ8" s="1248"/>
      <c r="CK8" s="1248"/>
      <c r="CL8" s="1248"/>
      <c r="CM8" s="1248"/>
      <c r="CN8" s="1248"/>
      <c r="CO8" s="1248"/>
      <c r="CP8" s="1248"/>
      <c r="CQ8" s="1248"/>
      <c r="CR8" s="1248"/>
      <c r="CS8" s="1248"/>
      <c r="CT8" s="1248"/>
      <c r="CU8" s="1248"/>
      <c r="CV8" s="1248"/>
      <c r="CW8" s="1248"/>
      <c r="CX8" s="1248"/>
      <c r="CY8" s="1248"/>
      <c r="CZ8" s="1248"/>
      <c r="DA8" s="1248"/>
      <c r="DB8" s="1248"/>
      <c r="DC8" s="1248"/>
      <c r="DD8" s="1248"/>
      <c r="DE8" s="1248"/>
    </row>
    <row r="9" spans="1:109" s="253" customFormat="1" ht="13.2" x14ac:dyDescent="0.2">
      <c r="A9" s="1248"/>
      <c r="B9" s="1248"/>
      <c r="C9" s="1248"/>
      <c r="D9" s="1248"/>
      <c r="E9" s="1248"/>
      <c r="F9" s="1248"/>
      <c r="G9" s="1248"/>
      <c r="H9" s="1248"/>
      <c r="I9" s="1248"/>
      <c r="J9" s="1248"/>
      <c r="K9" s="1248"/>
      <c r="L9" s="1248"/>
      <c r="M9" s="1248"/>
      <c r="N9" s="1248"/>
      <c r="O9" s="1248"/>
      <c r="P9" s="1248"/>
      <c r="Q9" s="1248"/>
      <c r="R9" s="1248"/>
      <c r="S9" s="1248"/>
      <c r="T9" s="1248"/>
      <c r="U9" s="1248"/>
      <c r="V9" s="1248"/>
      <c r="W9" s="1248"/>
      <c r="X9" s="1248"/>
      <c r="Y9" s="1248"/>
      <c r="Z9" s="1248"/>
      <c r="AA9" s="1248"/>
      <c r="AB9" s="1248"/>
      <c r="AC9" s="1248"/>
      <c r="AD9" s="1248"/>
      <c r="AE9" s="1248"/>
      <c r="AF9" s="1248"/>
      <c r="AG9" s="1248"/>
      <c r="AH9" s="1248"/>
      <c r="AI9" s="1248"/>
      <c r="AJ9" s="1248"/>
      <c r="AK9" s="1248"/>
      <c r="AL9" s="1248"/>
      <c r="AM9" s="1248"/>
      <c r="AN9" s="1248"/>
      <c r="AO9" s="1248"/>
      <c r="AP9" s="1248"/>
      <c r="AQ9" s="1248"/>
      <c r="AR9" s="1248"/>
      <c r="AS9" s="1248"/>
      <c r="AT9" s="1248"/>
      <c r="AU9" s="1248"/>
      <c r="AV9" s="1248"/>
      <c r="AW9" s="1248"/>
      <c r="AX9" s="1248"/>
      <c r="AY9" s="1248"/>
      <c r="AZ9" s="1248"/>
      <c r="BA9" s="1248"/>
      <c r="BB9" s="1248"/>
      <c r="BC9" s="1248"/>
      <c r="BD9" s="1248"/>
      <c r="BE9" s="1248"/>
      <c r="BF9" s="1248"/>
      <c r="BG9" s="1248"/>
      <c r="BH9" s="1248"/>
      <c r="BI9" s="1248"/>
      <c r="BJ9" s="1248"/>
      <c r="BK9" s="1248"/>
      <c r="BL9" s="1248"/>
      <c r="BM9" s="1248"/>
      <c r="BN9" s="1248"/>
      <c r="BO9" s="1248"/>
      <c r="BP9" s="1248"/>
      <c r="BQ9" s="1248"/>
      <c r="BR9" s="1248"/>
      <c r="BS9" s="1248"/>
      <c r="BT9" s="1248"/>
      <c r="BU9" s="1248"/>
      <c r="BV9" s="1248"/>
      <c r="BW9" s="1248"/>
      <c r="BX9" s="1248"/>
      <c r="BY9" s="1248"/>
      <c r="BZ9" s="1248"/>
      <c r="CA9" s="1248"/>
      <c r="CB9" s="1248"/>
      <c r="CC9" s="1248"/>
      <c r="CD9" s="1248"/>
      <c r="CE9" s="1248"/>
      <c r="CF9" s="1248"/>
      <c r="CG9" s="1248"/>
      <c r="CH9" s="1248"/>
      <c r="CI9" s="1248"/>
      <c r="CJ9" s="1248"/>
      <c r="CK9" s="1248"/>
      <c r="CL9" s="1248"/>
      <c r="CM9" s="1248"/>
      <c r="CN9" s="1248"/>
      <c r="CO9" s="1248"/>
      <c r="CP9" s="1248"/>
      <c r="CQ9" s="1248"/>
      <c r="CR9" s="1248"/>
      <c r="CS9" s="1248"/>
      <c r="CT9" s="1248"/>
      <c r="CU9" s="1248"/>
      <c r="CV9" s="1248"/>
      <c r="CW9" s="1248"/>
      <c r="CX9" s="1248"/>
      <c r="CY9" s="1248"/>
      <c r="CZ9" s="1248"/>
      <c r="DA9" s="1248"/>
      <c r="DB9" s="1248"/>
      <c r="DC9" s="1248"/>
      <c r="DD9" s="1248"/>
      <c r="DE9" s="1248"/>
    </row>
    <row r="10" spans="1:109" s="253" customFormat="1" ht="13.2" x14ac:dyDescent="0.2">
      <c r="A10" s="1248"/>
      <c r="B10" s="1248"/>
      <c r="C10" s="1248"/>
      <c r="D10" s="1248"/>
      <c r="E10" s="1248"/>
      <c r="F10" s="1248"/>
      <c r="G10" s="1248"/>
      <c r="H10" s="1248"/>
      <c r="I10" s="1248"/>
      <c r="J10" s="1248"/>
      <c r="K10" s="1248"/>
      <c r="L10" s="1248"/>
      <c r="M10" s="1248"/>
      <c r="N10" s="1248"/>
      <c r="O10" s="1248"/>
      <c r="P10" s="1248"/>
      <c r="Q10" s="1248"/>
      <c r="R10" s="1248"/>
      <c r="S10" s="1248"/>
      <c r="T10" s="1248"/>
      <c r="U10" s="1248"/>
      <c r="V10" s="1248"/>
      <c r="W10" s="1248"/>
      <c r="X10" s="1248"/>
      <c r="Y10" s="1248"/>
      <c r="Z10" s="1248"/>
      <c r="AA10" s="1248"/>
      <c r="AB10" s="1248"/>
      <c r="AC10" s="1248"/>
      <c r="AD10" s="1248"/>
      <c r="AE10" s="1248"/>
      <c r="AF10" s="1248"/>
      <c r="AG10" s="1248"/>
      <c r="AH10" s="1248"/>
      <c r="AI10" s="1248"/>
      <c r="AJ10" s="1248"/>
      <c r="AK10" s="1248"/>
      <c r="AL10" s="1248"/>
      <c r="AM10" s="1248"/>
      <c r="AN10" s="1248"/>
      <c r="AO10" s="1248"/>
      <c r="AP10" s="1248"/>
      <c r="AQ10" s="1248"/>
      <c r="AR10" s="1248"/>
      <c r="AS10" s="1248"/>
      <c r="AT10" s="1248"/>
      <c r="AU10" s="1248"/>
      <c r="AV10" s="1248"/>
      <c r="AW10" s="1248"/>
      <c r="AX10" s="1248"/>
      <c r="AY10" s="1248"/>
      <c r="AZ10" s="1248"/>
      <c r="BA10" s="1248"/>
      <c r="BB10" s="1248"/>
      <c r="BC10" s="1248"/>
      <c r="BD10" s="1248"/>
      <c r="BE10" s="1248"/>
      <c r="BF10" s="1248"/>
      <c r="BG10" s="1248"/>
      <c r="BH10" s="1248"/>
      <c r="BI10" s="1248"/>
      <c r="BJ10" s="1248"/>
      <c r="BK10" s="1248"/>
      <c r="BL10" s="1248"/>
      <c r="BM10" s="1248"/>
      <c r="BN10" s="1248"/>
      <c r="BO10" s="1248"/>
      <c r="BP10" s="1248"/>
      <c r="BQ10" s="1248"/>
      <c r="BR10" s="1248"/>
      <c r="BS10" s="1248"/>
      <c r="BT10" s="1248"/>
      <c r="BU10" s="1248"/>
      <c r="BV10" s="1248"/>
      <c r="BW10" s="1248"/>
      <c r="BX10" s="1248"/>
      <c r="BY10" s="1248"/>
      <c r="BZ10" s="1248"/>
      <c r="CA10" s="1248"/>
      <c r="CB10" s="1248"/>
      <c r="CC10" s="1248"/>
      <c r="CD10" s="1248"/>
      <c r="CE10" s="1248"/>
      <c r="CF10" s="1248"/>
      <c r="CG10" s="1248"/>
      <c r="CH10" s="1248"/>
      <c r="CI10" s="1248"/>
      <c r="CJ10" s="1248"/>
      <c r="CK10" s="1248"/>
      <c r="CL10" s="1248"/>
      <c r="CM10" s="1248"/>
      <c r="CN10" s="1248"/>
      <c r="CO10" s="1248"/>
      <c r="CP10" s="1248"/>
      <c r="CQ10" s="1248"/>
      <c r="CR10" s="1248"/>
      <c r="CS10" s="1248"/>
      <c r="CT10" s="1248"/>
      <c r="CU10" s="1248"/>
      <c r="CV10" s="1248"/>
      <c r="CW10" s="1248"/>
      <c r="CX10" s="1248"/>
      <c r="CY10" s="1248"/>
      <c r="CZ10" s="1248"/>
      <c r="DA10" s="1248"/>
      <c r="DB10" s="1248"/>
      <c r="DC10" s="1248"/>
      <c r="DD10" s="1248"/>
      <c r="DE10" s="1248"/>
    </row>
    <row r="11" spans="1:109" s="253" customFormat="1" ht="13.2" x14ac:dyDescent="0.2">
      <c r="A11" s="1248"/>
      <c r="B11" s="1248"/>
      <c r="C11" s="1248"/>
      <c r="D11" s="1248"/>
      <c r="E11" s="1248"/>
      <c r="F11" s="1248"/>
      <c r="G11" s="1248"/>
      <c r="H11" s="1248"/>
      <c r="I11" s="1248"/>
      <c r="J11" s="1248"/>
      <c r="K11" s="1248"/>
      <c r="L11" s="1248"/>
      <c r="M11" s="1248"/>
      <c r="N11" s="1248"/>
      <c r="O11" s="1248"/>
      <c r="P11" s="1248"/>
      <c r="Q11" s="1248"/>
      <c r="R11" s="1248"/>
      <c r="S11" s="1248"/>
      <c r="T11" s="1248"/>
      <c r="U11" s="1248"/>
      <c r="V11" s="1248"/>
      <c r="W11" s="1248"/>
      <c r="X11" s="1248"/>
      <c r="Y11" s="1248"/>
      <c r="Z11" s="1248"/>
      <c r="AA11" s="1248"/>
      <c r="AB11" s="1248"/>
      <c r="AC11" s="1248"/>
      <c r="AD11" s="1248"/>
      <c r="AE11" s="1248"/>
      <c r="AF11" s="1248"/>
      <c r="AG11" s="1248"/>
      <c r="AH11" s="1248"/>
      <c r="AI11" s="1248"/>
      <c r="AJ11" s="1248"/>
      <c r="AK11" s="1248"/>
      <c r="AL11" s="1248"/>
      <c r="AM11" s="1248"/>
      <c r="AN11" s="1248"/>
      <c r="AO11" s="1248"/>
      <c r="AP11" s="1248"/>
      <c r="AQ11" s="1248"/>
      <c r="AR11" s="1248"/>
      <c r="AS11" s="1248"/>
      <c r="AT11" s="1248"/>
      <c r="AU11" s="1248"/>
      <c r="AV11" s="1248"/>
      <c r="AW11" s="1248"/>
      <c r="AX11" s="1248"/>
      <c r="AY11" s="1248"/>
      <c r="AZ11" s="1248"/>
      <c r="BA11" s="1248"/>
      <c r="BB11" s="1248"/>
      <c r="BC11" s="1248"/>
      <c r="BD11" s="1248"/>
      <c r="BE11" s="1248"/>
      <c r="BF11" s="1248"/>
      <c r="BG11" s="1248"/>
      <c r="BH11" s="1248"/>
      <c r="BI11" s="1248"/>
      <c r="BJ11" s="1248"/>
      <c r="BK11" s="1248"/>
      <c r="BL11" s="1248"/>
      <c r="BM11" s="1248"/>
      <c r="BN11" s="1248"/>
      <c r="BO11" s="1248"/>
      <c r="BP11" s="1248"/>
      <c r="BQ11" s="1248"/>
      <c r="BR11" s="1248"/>
      <c r="BS11" s="1248"/>
      <c r="BT11" s="1248"/>
      <c r="BU11" s="1248"/>
      <c r="BV11" s="1248"/>
      <c r="BW11" s="1248"/>
      <c r="BX11" s="1248"/>
      <c r="BY11" s="1248"/>
      <c r="BZ11" s="1248"/>
      <c r="CA11" s="1248"/>
      <c r="CB11" s="1248"/>
      <c r="CC11" s="1248"/>
      <c r="CD11" s="1248"/>
      <c r="CE11" s="1248"/>
      <c r="CF11" s="1248"/>
      <c r="CG11" s="1248"/>
      <c r="CH11" s="1248"/>
      <c r="CI11" s="1248"/>
      <c r="CJ11" s="1248"/>
      <c r="CK11" s="1248"/>
      <c r="CL11" s="1248"/>
      <c r="CM11" s="1248"/>
      <c r="CN11" s="1248"/>
      <c r="CO11" s="1248"/>
      <c r="CP11" s="1248"/>
      <c r="CQ11" s="1248"/>
      <c r="CR11" s="1248"/>
      <c r="CS11" s="1248"/>
      <c r="CT11" s="1248"/>
      <c r="CU11" s="1248"/>
      <c r="CV11" s="1248"/>
      <c r="CW11" s="1248"/>
      <c r="CX11" s="1248"/>
      <c r="CY11" s="1248"/>
      <c r="CZ11" s="1248"/>
      <c r="DA11" s="1248"/>
      <c r="DB11" s="1248"/>
      <c r="DC11" s="1248"/>
      <c r="DD11" s="1248"/>
      <c r="DE11" s="1248"/>
    </row>
    <row r="12" spans="1:109" s="253" customFormat="1" ht="13.2" x14ac:dyDescent="0.2">
      <c r="A12" s="1248"/>
      <c r="B12" s="1248"/>
      <c r="C12" s="1248"/>
      <c r="D12" s="1248"/>
      <c r="E12" s="1248"/>
      <c r="F12" s="1248"/>
      <c r="G12" s="1248"/>
      <c r="H12" s="1248"/>
      <c r="I12" s="1248"/>
      <c r="J12" s="1248"/>
      <c r="K12" s="1248"/>
      <c r="L12" s="1248"/>
      <c r="M12" s="1248"/>
      <c r="N12" s="1248"/>
      <c r="O12" s="1248"/>
      <c r="P12" s="1248"/>
      <c r="Q12" s="1248"/>
      <c r="R12" s="1248"/>
      <c r="S12" s="1248"/>
      <c r="T12" s="1248"/>
      <c r="U12" s="1248"/>
      <c r="V12" s="1248"/>
      <c r="W12" s="1248"/>
      <c r="X12" s="1248"/>
      <c r="Y12" s="1248"/>
      <c r="Z12" s="1248"/>
      <c r="AA12" s="1248"/>
      <c r="AB12" s="1248"/>
      <c r="AC12" s="1248"/>
      <c r="AD12" s="1248"/>
      <c r="AE12" s="1248"/>
      <c r="AF12" s="1248"/>
      <c r="AG12" s="1248"/>
      <c r="AH12" s="1248"/>
      <c r="AI12" s="1248"/>
      <c r="AJ12" s="1248"/>
      <c r="AK12" s="1248"/>
      <c r="AL12" s="1248"/>
      <c r="AM12" s="1248"/>
      <c r="AN12" s="1248"/>
      <c r="AO12" s="1248"/>
      <c r="AP12" s="1248"/>
      <c r="AQ12" s="1248"/>
      <c r="AR12" s="1248"/>
      <c r="AS12" s="1248"/>
      <c r="AT12" s="1248"/>
      <c r="AU12" s="1248"/>
      <c r="AV12" s="1248"/>
      <c r="AW12" s="1248"/>
      <c r="AX12" s="1248"/>
      <c r="AY12" s="1248"/>
      <c r="AZ12" s="1248"/>
      <c r="BA12" s="1248"/>
      <c r="BB12" s="1248"/>
      <c r="BC12" s="1248"/>
      <c r="BD12" s="1248"/>
      <c r="BE12" s="1248"/>
      <c r="BF12" s="1248"/>
      <c r="BG12" s="1248"/>
      <c r="BH12" s="1248"/>
      <c r="BI12" s="1248"/>
      <c r="BJ12" s="1248"/>
      <c r="BK12" s="1248"/>
      <c r="BL12" s="1248"/>
      <c r="BM12" s="1248"/>
      <c r="BN12" s="1248"/>
      <c r="BO12" s="1248"/>
      <c r="BP12" s="1248"/>
      <c r="BQ12" s="1248"/>
      <c r="BR12" s="1248"/>
      <c r="BS12" s="1248"/>
      <c r="BT12" s="1248"/>
      <c r="BU12" s="1248"/>
      <c r="BV12" s="1248"/>
      <c r="BW12" s="1248"/>
      <c r="BX12" s="1248"/>
      <c r="BY12" s="1248"/>
      <c r="BZ12" s="1248"/>
      <c r="CA12" s="1248"/>
      <c r="CB12" s="1248"/>
      <c r="CC12" s="1248"/>
      <c r="CD12" s="1248"/>
      <c r="CE12" s="1248"/>
      <c r="CF12" s="1248"/>
      <c r="CG12" s="1248"/>
      <c r="CH12" s="1248"/>
      <c r="CI12" s="1248"/>
      <c r="CJ12" s="1248"/>
      <c r="CK12" s="1248"/>
      <c r="CL12" s="1248"/>
      <c r="CM12" s="1248"/>
      <c r="CN12" s="1248"/>
      <c r="CO12" s="1248"/>
      <c r="CP12" s="1248"/>
      <c r="CQ12" s="1248"/>
      <c r="CR12" s="1248"/>
      <c r="CS12" s="1248"/>
      <c r="CT12" s="1248"/>
      <c r="CU12" s="1248"/>
      <c r="CV12" s="1248"/>
      <c r="CW12" s="1248"/>
      <c r="CX12" s="1248"/>
      <c r="CY12" s="1248"/>
      <c r="CZ12" s="1248"/>
      <c r="DA12" s="1248"/>
      <c r="DB12" s="1248"/>
      <c r="DC12" s="1248"/>
      <c r="DD12" s="1248"/>
      <c r="DE12" s="1248"/>
    </row>
    <row r="13" spans="1:109" s="253" customFormat="1" ht="13.2" x14ac:dyDescent="0.2">
      <c r="A13" s="1248"/>
      <c r="B13" s="1248"/>
      <c r="C13" s="1248"/>
      <c r="D13" s="1248"/>
      <c r="E13" s="1248"/>
      <c r="F13" s="1248"/>
      <c r="G13" s="1248"/>
      <c r="H13" s="1248"/>
      <c r="I13" s="1248"/>
      <c r="J13" s="1248"/>
      <c r="K13" s="1248"/>
      <c r="L13" s="1248"/>
      <c r="M13" s="1248"/>
      <c r="N13" s="1248"/>
      <c r="O13" s="1248"/>
      <c r="P13" s="1248"/>
      <c r="Q13" s="1248"/>
      <c r="R13" s="1248"/>
      <c r="S13" s="1248"/>
      <c r="T13" s="1248"/>
      <c r="U13" s="1248"/>
      <c r="V13" s="1248"/>
      <c r="W13" s="1248"/>
      <c r="X13" s="1248"/>
      <c r="Y13" s="1248"/>
      <c r="Z13" s="1248"/>
      <c r="AA13" s="1248"/>
      <c r="AB13" s="1248"/>
      <c r="AC13" s="1248"/>
      <c r="AD13" s="1248"/>
      <c r="AE13" s="1248"/>
      <c r="AF13" s="1248"/>
      <c r="AG13" s="1248"/>
      <c r="AH13" s="1248"/>
      <c r="AI13" s="1248"/>
      <c r="AJ13" s="1248"/>
      <c r="AK13" s="1248"/>
      <c r="AL13" s="1248"/>
      <c r="AM13" s="1248"/>
      <c r="AN13" s="1248"/>
      <c r="AO13" s="1248"/>
      <c r="AP13" s="1248"/>
      <c r="AQ13" s="1248"/>
      <c r="AR13" s="1248"/>
      <c r="AS13" s="1248"/>
      <c r="AT13" s="1248"/>
      <c r="AU13" s="1248"/>
      <c r="AV13" s="1248"/>
      <c r="AW13" s="1248"/>
      <c r="AX13" s="1248"/>
      <c r="AY13" s="1248"/>
      <c r="AZ13" s="1248"/>
      <c r="BA13" s="1248"/>
      <c r="BB13" s="1248"/>
      <c r="BC13" s="1248"/>
      <c r="BD13" s="1248"/>
      <c r="BE13" s="1248"/>
      <c r="BF13" s="1248"/>
      <c r="BG13" s="1248"/>
      <c r="BH13" s="1248"/>
      <c r="BI13" s="1248"/>
      <c r="BJ13" s="1248"/>
      <c r="BK13" s="1248"/>
      <c r="BL13" s="1248"/>
      <c r="BM13" s="1248"/>
      <c r="BN13" s="1248"/>
      <c r="BO13" s="1248"/>
      <c r="BP13" s="1248"/>
      <c r="BQ13" s="1248"/>
      <c r="BR13" s="1248"/>
      <c r="BS13" s="1248"/>
      <c r="BT13" s="1248"/>
      <c r="BU13" s="1248"/>
      <c r="BV13" s="1248"/>
      <c r="BW13" s="1248"/>
      <c r="BX13" s="1248"/>
      <c r="BY13" s="1248"/>
      <c r="BZ13" s="1248"/>
      <c r="CA13" s="1248"/>
      <c r="CB13" s="1248"/>
      <c r="CC13" s="1248"/>
      <c r="CD13" s="1248"/>
      <c r="CE13" s="1248"/>
      <c r="CF13" s="1248"/>
      <c r="CG13" s="1248"/>
      <c r="CH13" s="1248"/>
      <c r="CI13" s="1248"/>
      <c r="CJ13" s="1248"/>
      <c r="CK13" s="1248"/>
      <c r="CL13" s="1248"/>
      <c r="CM13" s="1248"/>
      <c r="CN13" s="1248"/>
      <c r="CO13" s="1248"/>
      <c r="CP13" s="1248"/>
      <c r="CQ13" s="1248"/>
      <c r="CR13" s="1248"/>
      <c r="CS13" s="1248"/>
      <c r="CT13" s="1248"/>
      <c r="CU13" s="1248"/>
      <c r="CV13" s="1248"/>
      <c r="CW13" s="1248"/>
      <c r="CX13" s="1248"/>
      <c r="CY13" s="1248"/>
      <c r="CZ13" s="1248"/>
      <c r="DA13" s="1248"/>
      <c r="DB13" s="1248"/>
      <c r="DC13" s="1248"/>
      <c r="DD13" s="1248"/>
      <c r="DE13" s="1248"/>
    </row>
    <row r="14" spans="1:109" s="253" customFormat="1" ht="13.2" x14ac:dyDescent="0.2">
      <c r="A14" s="1248"/>
      <c r="B14" s="1248"/>
      <c r="C14" s="1248"/>
      <c r="D14" s="1248"/>
      <c r="E14" s="1248"/>
      <c r="F14" s="1248"/>
      <c r="G14" s="1248"/>
      <c r="H14" s="1248"/>
      <c r="I14" s="1248"/>
      <c r="J14" s="1248"/>
      <c r="K14" s="1248"/>
      <c r="L14" s="1248"/>
      <c r="M14" s="1248"/>
      <c r="N14" s="1248"/>
      <c r="O14" s="1248"/>
      <c r="P14" s="1248"/>
      <c r="Q14" s="1248"/>
      <c r="R14" s="1248"/>
      <c r="S14" s="1248"/>
      <c r="T14" s="1248"/>
      <c r="U14" s="1248"/>
      <c r="V14" s="1248"/>
      <c r="W14" s="1248"/>
      <c r="X14" s="1248"/>
      <c r="Y14" s="1248"/>
      <c r="Z14" s="1248"/>
      <c r="AA14" s="1248"/>
      <c r="AB14" s="1248"/>
      <c r="AC14" s="1248"/>
      <c r="AD14" s="1248"/>
      <c r="AE14" s="1248"/>
      <c r="AF14" s="1248"/>
      <c r="AG14" s="1248"/>
      <c r="AH14" s="1248"/>
      <c r="AI14" s="1248"/>
      <c r="AJ14" s="1248"/>
      <c r="AK14" s="1248"/>
      <c r="AL14" s="1248"/>
      <c r="AM14" s="1248"/>
      <c r="AN14" s="1248"/>
      <c r="AO14" s="1248"/>
      <c r="AP14" s="1248"/>
      <c r="AQ14" s="1248"/>
      <c r="AR14" s="1248"/>
      <c r="AS14" s="1248"/>
      <c r="AT14" s="1248"/>
      <c r="AU14" s="1248"/>
      <c r="AV14" s="1248"/>
      <c r="AW14" s="1248"/>
      <c r="AX14" s="1248"/>
      <c r="AY14" s="1248"/>
      <c r="AZ14" s="1248"/>
      <c r="BA14" s="1248"/>
      <c r="BB14" s="1248"/>
      <c r="BC14" s="1248"/>
      <c r="BD14" s="1248"/>
      <c r="BE14" s="1248"/>
      <c r="BF14" s="1248"/>
      <c r="BG14" s="1248"/>
      <c r="BH14" s="1248"/>
      <c r="BI14" s="1248"/>
      <c r="BJ14" s="1248"/>
      <c r="BK14" s="1248"/>
      <c r="BL14" s="1248"/>
      <c r="BM14" s="1248"/>
      <c r="BN14" s="1248"/>
      <c r="BO14" s="1248"/>
      <c r="BP14" s="1248"/>
      <c r="BQ14" s="1248"/>
      <c r="BR14" s="1248"/>
      <c r="BS14" s="1248"/>
      <c r="BT14" s="1248"/>
      <c r="BU14" s="1248"/>
      <c r="BV14" s="1248"/>
      <c r="BW14" s="1248"/>
      <c r="BX14" s="1248"/>
      <c r="BY14" s="1248"/>
      <c r="BZ14" s="1248"/>
      <c r="CA14" s="1248"/>
      <c r="CB14" s="1248"/>
      <c r="CC14" s="1248"/>
      <c r="CD14" s="1248"/>
      <c r="CE14" s="1248"/>
      <c r="CF14" s="1248"/>
      <c r="CG14" s="1248"/>
      <c r="CH14" s="1248"/>
      <c r="CI14" s="1248"/>
      <c r="CJ14" s="1248"/>
      <c r="CK14" s="1248"/>
      <c r="CL14" s="1248"/>
      <c r="CM14" s="1248"/>
      <c r="CN14" s="1248"/>
      <c r="CO14" s="1248"/>
      <c r="CP14" s="1248"/>
      <c r="CQ14" s="1248"/>
      <c r="CR14" s="1248"/>
      <c r="CS14" s="1248"/>
      <c r="CT14" s="1248"/>
      <c r="CU14" s="1248"/>
      <c r="CV14" s="1248"/>
      <c r="CW14" s="1248"/>
      <c r="CX14" s="1248"/>
      <c r="CY14" s="1248"/>
      <c r="CZ14" s="1248"/>
      <c r="DA14" s="1248"/>
      <c r="DB14" s="1248"/>
      <c r="DC14" s="1248"/>
      <c r="DD14" s="1248"/>
      <c r="DE14" s="1248"/>
    </row>
    <row r="15" spans="1:109" s="253" customFormat="1" ht="13.2" x14ac:dyDescent="0.2">
      <c r="A15" s="255"/>
      <c r="B15" s="1248"/>
      <c r="C15" s="1248"/>
      <c r="D15" s="1248"/>
      <c r="E15" s="1248"/>
      <c r="F15" s="1248"/>
      <c r="G15" s="1248"/>
      <c r="H15" s="1248"/>
      <c r="I15" s="1248"/>
      <c r="J15" s="1248"/>
      <c r="K15" s="1248"/>
      <c r="L15" s="1248"/>
      <c r="M15" s="1248"/>
      <c r="N15" s="1248"/>
      <c r="O15" s="1248"/>
      <c r="P15" s="1248"/>
      <c r="Q15" s="1248"/>
      <c r="R15" s="1248"/>
      <c r="S15" s="1248"/>
      <c r="T15" s="1248"/>
      <c r="U15" s="1248"/>
      <c r="V15" s="1248"/>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R15" s="1248"/>
      <c r="AS15" s="1248"/>
      <c r="AT15" s="1248"/>
      <c r="AU15" s="1248"/>
      <c r="AV15" s="1248"/>
      <c r="AW15" s="1248"/>
      <c r="AX15" s="1248"/>
      <c r="AY15" s="1248"/>
      <c r="AZ15" s="1248"/>
      <c r="BA15" s="1248"/>
      <c r="BB15" s="1248"/>
      <c r="BC15" s="1248"/>
      <c r="BD15" s="1248"/>
      <c r="BE15" s="1248"/>
      <c r="BF15" s="1248"/>
      <c r="BG15" s="1248"/>
      <c r="BH15" s="1248"/>
      <c r="BI15" s="1248"/>
      <c r="BJ15" s="1248"/>
      <c r="BK15" s="1248"/>
      <c r="BL15" s="1248"/>
      <c r="BM15" s="1248"/>
      <c r="BN15" s="1248"/>
      <c r="BO15" s="1248"/>
      <c r="BP15" s="1248"/>
      <c r="BQ15" s="1248"/>
      <c r="BR15" s="1248"/>
      <c r="BS15" s="1248"/>
      <c r="BT15" s="1248"/>
      <c r="BU15" s="1248"/>
      <c r="BV15" s="1248"/>
      <c r="BW15" s="1248"/>
      <c r="BX15" s="1248"/>
      <c r="BY15" s="1248"/>
      <c r="BZ15" s="1248"/>
      <c r="CA15" s="1248"/>
      <c r="CB15" s="1248"/>
      <c r="CC15" s="1248"/>
      <c r="CD15" s="1248"/>
      <c r="CE15" s="1248"/>
      <c r="CF15" s="1248"/>
      <c r="CG15" s="1248"/>
      <c r="CH15" s="1248"/>
      <c r="CI15" s="1248"/>
      <c r="CJ15" s="1248"/>
      <c r="CK15" s="1248"/>
      <c r="CL15" s="1248"/>
      <c r="CM15" s="1248"/>
      <c r="CN15" s="1248"/>
      <c r="CO15" s="1248"/>
      <c r="CP15" s="1248"/>
      <c r="CQ15" s="1248"/>
      <c r="CR15" s="1248"/>
      <c r="CS15" s="1248"/>
      <c r="CT15" s="1248"/>
      <c r="CU15" s="1248"/>
      <c r="CV15" s="1248"/>
      <c r="CW15" s="1248"/>
      <c r="CX15" s="1248"/>
      <c r="CY15" s="1248"/>
      <c r="CZ15" s="1248"/>
      <c r="DA15" s="1248"/>
      <c r="DB15" s="1248"/>
      <c r="DC15" s="1248"/>
      <c r="DD15" s="1248"/>
      <c r="DE15" s="1248"/>
    </row>
    <row r="16" spans="1:109" s="253" customFormat="1" ht="13.2" x14ac:dyDescent="0.2">
      <c r="A16" s="255"/>
      <c r="B16" s="1248"/>
      <c r="C16" s="1248"/>
      <c r="D16" s="1248"/>
      <c r="E16" s="1248"/>
      <c r="F16" s="1248"/>
      <c r="G16" s="1248"/>
      <c r="H16" s="1248"/>
      <c r="I16" s="1248"/>
      <c r="J16" s="1248"/>
      <c r="K16" s="1248"/>
      <c r="L16" s="1248"/>
      <c r="M16" s="1248"/>
      <c r="N16" s="1248"/>
      <c r="O16" s="1248"/>
      <c r="P16" s="1248"/>
      <c r="Q16" s="1248"/>
      <c r="R16" s="1248"/>
      <c r="S16" s="1248"/>
      <c r="T16" s="1248"/>
      <c r="U16" s="1248"/>
      <c r="V16" s="1248"/>
      <c r="W16" s="1248"/>
      <c r="X16" s="1248"/>
      <c r="Y16" s="1248"/>
      <c r="Z16" s="1248"/>
      <c r="AA16" s="1248"/>
      <c r="AB16" s="1248"/>
      <c r="AC16" s="1248"/>
      <c r="AD16" s="1248"/>
      <c r="AE16" s="1248"/>
      <c r="AF16" s="1248"/>
      <c r="AG16" s="1248"/>
      <c r="AH16" s="1248"/>
      <c r="AI16" s="1248"/>
      <c r="AJ16" s="1248"/>
      <c r="AK16" s="1248"/>
      <c r="AL16" s="1248"/>
      <c r="AM16" s="1248"/>
      <c r="AN16" s="1248"/>
      <c r="AO16" s="1248"/>
      <c r="AP16" s="1248"/>
      <c r="AQ16" s="1248"/>
      <c r="AR16" s="1248"/>
      <c r="AS16" s="1248"/>
      <c r="AT16" s="1248"/>
      <c r="AU16" s="1248"/>
      <c r="AV16" s="1248"/>
      <c r="AW16" s="1248"/>
      <c r="AX16" s="1248"/>
      <c r="AY16" s="1248"/>
      <c r="AZ16" s="1248"/>
      <c r="BA16" s="1248"/>
      <c r="BB16" s="1248"/>
      <c r="BC16" s="1248"/>
      <c r="BD16" s="1248"/>
      <c r="BE16" s="1248"/>
      <c r="BF16" s="1248"/>
      <c r="BG16" s="1248"/>
      <c r="BH16" s="1248"/>
      <c r="BI16" s="1248"/>
      <c r="BJ16" s="1248"/>
      <c r="BK16" s="1248"/>
      <c r="BL16" s="1248"/>
      <c r="BM16" s="1248"/>
      <c r="BN16" s="1248"/>
      <c r="BO16" s="1248"/>
      <c r="BP16" s="1248"/>
      <c r="BQ16" s="1248"/>
      <c r="BR16" s="1248"/>
      <c r="BS16" s="1248"/>
      <c r="BT16" s="1248"/>
      <c r="BU16" s="1248"/>
      <c r="BV16" s="1248"/>
      <c r="BW16" s="1248"/>
      <c r="BX16" s="1248"/>
      <c r="BY16" s="1248"/>
      <c r="BZ16" s="1248"/>
      <c r="CA16" s="1248"/>
      <c r="CB16" s="1248"/>
      <c r="CC16" s="1248"/>
      <c r="CD16" s="1248"/>
      <c r="CE16" s="1248"/>
      <c r="CF16" s="1248"/>
      <c r="CG16" s="1248"/>
      <c r="CH16" s="1248"/>
      <c r="CI16" s="1248"/>
      <c r="CJ16" s="1248"/>
      <c r="CK16" s="1248"/>
      <c r="CL16" s="1248"/>
      <c r="CM16" s="1248"/>
      <c r="CN16" s="1248"/>
      <c r="CO16" s="1248"/>
      <c r="CP16" s="1248"/>
      <c r="CQ16" s="1248"/>
      <c r="CR16" s="1248"/>
      <c r="CS16" s="1248"/>
      <c r="CT16" s="1248"/>
      <c r="CU16" s="1248"/>
      <c r="CV16" s="1248"/>
      <c r="CW16" s="1248"/>
      <c r="CX16" s="1248"/>
      <c r="CY16" s="1248"/>
      <c r="CZ16" s="1248"/>
      <c r="DA16" s="1248"/>
      <c r="DB16" s="1248"/>
      <c r="DC16" s="1248"/>
      <c r="DD16" s="1248"/>
      <c r="DE16" s="1248"/>
    </row>
    <row r="17" spans="1:109" s="253" customFormat="1" ht="13.2" x14ac:dyDescent="0.2">
      <c r="A17" s="255"/>
      <c r="B17" s="1248"/>
      <c r="C17" s="1248"/>
      <c r="D17" s="1248"/>
      <c r="E17" s="1248"/>
      <c r="F17" s="1248"/>
      <c r="G17" s="1248"/>
      <c r="H17" s="1248"/>
      <c r="I17" s="1248"/>
      <c r="J17" s="1248"/>
      <c r="K17" s="1248"/>
      <c r="L17" s="1248"/>
      <c r="M17" s="1248"/>
      <c r="N17" s="1248"/>
      <c r="O17" s="1248"/>
      <c r="P17" s="1248"/>
      <c r="Q17" s="1248"/>
      <c r="R17" s="1248"/>
      <c r="S17" s="1248"/>
      <c r="T17" s="1248"/>
      <c r="U17" s="1248"/>
      <c r="V17" s="1248"/>
      <c r="W17" s="1248"/>
      <c r="X17" s="1248"/>
      <c r="Y17" s="1248"/>
      <c r="Z17" s="1248"/>
      <c r="AA17" s="1248"/>
      <c r="AB17" s="1248"/>
      <c r="AC17" s="1248"/>
      <c r="AD17" s="1248"/>
      <c r="AE17" s="1248"/>
      <c r="AF17" s="1248"/>
      <c r="AG17" s="1248"/>
      <c r="AH17" s="1248"/>
      <c r="AI17" s="1248"/>
      <c r="AJ17" s="1248"/>
      <c r="AK17" s="1248"/>
      <c r="AL17" s="1248"/>
      <c r="AM17" s="1248"/>
      <c r="AN17" s="1248"/>
      <c r="AO17" s="1248"/>
      <c r="AP17" s="1248"/>
      <c r="AQ17" s="1248"/>
      <c r="AR17" s="1248"/>
      <c r="AS17" s="1248"/>
      <c r="AT17" s="1248"/>
      <c r="AU17" s="1248"/>
      <c r="AV17" s="1248"/>
      <c r="AW17" s="1248"/>
      <c r="AX17" s="1248"/>
      <c r="AY17" s="1248"/>
      <c r="AZ17" s="1248"/>
      <c r="BA17" s="1248"/>
      <c r="BB17" s="1248"/>
      <c r="BC17" s="1248"/>
      <c r="BD17" s="1248"/>
      <c r="BE17" s="1248"/>
      <c r="BF17" s="1248"/>
      <c r="BG17" s="1248"/>
      <c r="BH17" s="1248"/>
      <c r="BI17" s="1248"/>
      <c r="BJ17" s="1248"/>
      <c r="BK17" s="1248"/>
      <c r="BL17" s="1248"/>
      <c r="BM17" s="1248"/>
      <c r="BN17" s="1248"/>
      <c r="BO17" s="1248"/>
      <c r="BP17" s="1248"/>
      <c r="BQ17" s="1248"/>
      <c r="BR17" s="1248"/>
      <c r="BS17" s="1248"/>
      <c r="BT17" s="1248"/>
      <c r="BU17" s="1248"/>
      <c r="BV17" s="1248"/>
      <c r="BW17" s="1248"/>
      <c r="BX17" s="1248"/>
      <c r="BY17" s="1248"/>
      <c r="BZ17" s="1248"/>
      <c r="CA17" s="1248"/>
      <c r="CB17" s="1248"/>
      <c r="CC17" s="1248"/>
      <c r="CD17" s="1248"/>
      <c r="CE17" s="1248"/>
      <c r="CF17" s="1248"/>
      <c r="CG17" s="1248"/>
      <c r="CH17" s="1248"/>
      <c r="CI17" s="1248"/>
      <c r="CJ17" s="1248"/>
      <c r="CK17" s="1248"/>
      <c r="CL17" s="1248"/>
      <c r="CM17" s="1248"/>
      <c r="CN17" s="1248"/>
      <c r="CO17" s="1248"/>
      <c r="CP17" s="1248"/>
      <c r="CQ17" s="1248"/>
      <c r="CR17" s="1248"/>
      <c r="CS17" s="1248"/>
      <c r="CT17" s="1248"/>
      <c r="CU17" s="1248"/>
      <c r="CV17" s="1248"/>
      <c r="CW17" s="1248"/>
      <c r="CX17" s="1248"/>
      <c r="CY17" s="1248"/>
      <c r="CZ17" s="1248"/>
      <c r="DA17" s="1248"/>
      <c r="DB17" s="1248"/>
      <c r="DC17" s="1248"/>
      <c r="DD17" s="1248"/>
      <c r="DE17" s="1248"/>
    </row>
    <row r="18" spans="1:109" s="253" customFormat="1" ht="13.2" x14ac:dyDescent="0.2">
      <c r="A18" s="255"/>
      <c r="B18" s="1248"/>
      <c r="C18" s="1248"/>
      <c r="D18" s="1248"/>
      <c r="E18" s="1248"/>
      <c r="F18" s="1248"/>
      <c r="G18" s="1248"/>
      <c r="H18" s="1248"/>
      <c r="I18" s="1248"/>
      <c r="J18" s="1248"/>
      <c r="K18" s="1248"/>
      <c r="L18" s="1248"/>
      <c r="M18" s="1248"/>
      <c r="N18" s="1248"/>
      <c r="O18" s="1248"/>
      <c r="P18" s="1248"/>
      <c r="Q18" s="1248"/>
      <c r="R18" s="1248"/>
      <c r="S18" s="1248"/>
      <c r="T18" s="1248"/>
      <c r="U18" s="1248"/>
      <c r="V18" s="1248"/>
      <c r="W18" s="1248"/>
      <c r="X18" s="1248"/>
      <c r="Y18" s="1248"/>
      <c r="Z18" s="1248"/>
      <c r="AA18" s="1248"/>
      <c r="AB18" s="1248"/>
      <c r="AC18" s="1248"/>
      <c r="AD18" s="1248"/>
      <c r="AE18" s="1248"/>
      <c r="AF18" s="1248"/>
      <c r="AG18" s="1248"/>
      <c r="AH18" s="1248"/>
      <c r="AI18" s="1248"/>
      <c r="AJ18" s="1248"/>
      <c r="AK18" s="1248"/>
      <c r="AL18" s="1248"/>
      <c r="AM18" s="1248"/>
      <c r="AN18" s="1248"/>
      <c r="AO18" s="1248"/>
      <c r="AP18" s="1248"/>
      <c r="AQ18" s="1248"/>
      <c r="AR18" s="1248"/>
      <c r="AS18" s="1248"/>
      <c r="AT18" s="1248"/>
      <c r="AU18" s="1248"/>
      <c r="AV18" s="1248"/>
      <c r="AW18" s="1248"/>
      <c r="AX18" s="1248"/>
      <c r="AY18" s="1248"/>
      <c r="AZ18" s="1248"/>
      <c r="BA18" s="1248"/>
      <c r="BB18" s="1248"/>
      <c r="BC18" s="1248"/>
      <c r="BD18" s="1248"/>
      <c r="BE18" s="1248"/>
      <c r="BF18" s="1248"/>
      <c r="BG18" s="1248"/>
      <c r="BH18" s="1248"/>
      <c r="BI18" s="1248"/>
      <c r="BJ18" s="1248"/>
      <c r="BK18" s="1248"/>
      <c r="BL18" s="1248"/>
      <c r="BM18" s="1248"/>
      <c r="BN18" s="1248"/>
      <c r="BO18" s="1248"/>
      <c r="BP18" s="1248"/>
      <c r="BQ18" s="1248"/>
      <c r="BR18" s="1248"/>
      <c r="BS18" s="1248"/>
      <c r="BT18" s="1248"/>
      <c r="BU18" s="1248"/>
      <c r="BV18" s="1248"/>
      <c r="BW18" s="1248"/>
      <c r="BX18" s="1248"/>
      <c r="BY18" s="1248"/>
      <c r="BZ18" s="1248"/>
      <c r="CA18" s="1248"/>
      <c r="CB18" s="1248"/>
      <c r="CC18" s="1248"/>
      <c r="CD18" s="1248"/>
      <c r="CE18" s="1248"/>
      <c r="CF18" s="1248"/>
      <c r="CG18" s="1248"/>
      <c r="CH18" s="1248"/>
      <c r="CI18" s="1248"/>
      <c r="CJ18" s="1248"/>
      <c r="CK18" s="1248"/>
      <c r="CL18" s="1248"/>
      <c r="CM18" s="1248"/>
      <c r="CN18" s="1248"/>
      <c r="CO18" s="1248"/>
      <c r="CP18" s="1248"/>
      <c r="CQ18" s="1248"/>
      <c r="CR18" s="1248"/>
      <c r="CS18" s="1248"/>
      <c r="CT18" s="1248"/>
      <c r="CU18" s="1248"/>
      <c r="CV18" s="1248"/>
      <c r="CW18" s="1248"/>
      <c r="CX18" s="1248"/>
      <c r="CY18" s="1248"/>
      <c r="CZ18" s="1248"/>
      <c r="DA18" s="1248"/>
      <c r="DB18" s="1248"/>
      <c r="DC18" s="1248"/>
      <c r="DD18" s="1248"/>
      <c r="DE18" s="1248"/>
    </row>
    <row r="19" spans="1:109" ht="13.2" x14ac:dyDescent="0.2">
      <c r="DD19" s="255"/>
      <c r="DE19" s="255"/>
    </row>
    <row r="20" spans="1:109" ht="13.2" x14ac:dyDescent="0.2">
      <c r="DD20" s="255"/>
      <c r="DE20" s="255"/>
    </row>
    <row r="21" spans="1:109" ht="17.25" customHeight="1" x14ac:dyDescent="0.2">
      <c r="B21" s="1247"/>
      <c r="C21" s="257"/>
      <c r="D21" s="257"/>
      <c r="E21" s="257"/>
      <c r="F21" s="257"/>
      <c r="G21" s="257"/>
      <c r="H21" s="257"/>
      <c r="I21" s="257"/>
      <c r="J21" s="257"/>
      <c r="K21" s="257"/>
      <c r="L21" s="257"/>
      <c r="M21" s="257"/>
      <c r="N21" s="124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46"/>
      <c r="AU21" s="257"/>
      <c r="AV21" s="257"/>
      <c r="AW21" s="257"/>
      <c r="AX21" s="257"/>
      <c r="AY21" s="257"/>
      <c r="AZ21" s="257"/>
      <c r="BA21" s="257"/>
      <c r="BB21" s="257"/>
      <c r="BC21" s="257"/>
      <c r="BD21" s="257"/>
      <c r="BE21" s="257"/>
      <c r="BF21" s="1246"/>
      <c r="BG21" s="257"/>
      <c r="BH21" s="257"/>
      <c r="BI21" s="257"/>
      <c r="BJ21" s="257"/>
      <c r="BK21" s="257"/>
      <c r="BL21" s="257"/>
      <c r="BM21" s="257"/>
      <c r="BN21" s="257"/>
      <c r="BO21" s="257"/>
      <c r="BP21" s="257"/>
      <c r="BQ21" s="257"/>
      <c r="BR21" s="1246"/>
      <c r="BS21" s="257"/>
      <c r="BT21" s="257"/>
      <c r="BU21" s="257"/>
      <c r="BV21" s="257"/>
      <c r="BW21" s="257"/>
      <c r="BX21" s="257"/>
      <c r="BY21" s="257"/>
      <c r="BZ21" s="257"/>
      <c r="CA21" s="257"/>
      <c r="CB21" s="257"/>
      <c r="CC21" s="257"/>
      <c r="CD21" s="1246"/>
      <c r="CE21" s="257"/>
      <c r="CF21" s="257"/>
      <c r="CG21" s="257"/>
      <c r="CH21" s="257"/>
      <c r="CI21" s="257"/>
      <c r="CJ21" s="257"/>
      <c r="CK21" s="257"/>
      <c r="CL21" s="257"/>
      <c r="CM21" s="257"/>
      <c r="CN21" s="257"/>
      <c r="CO21" s="257"/>
      <c r="CP21" s="1246"/>
      <c r="CQ21" s="257"/>
      <c r="CR21" s="257"/>
      <c r="CS21" s="257"/>
      <c r="CT21" s="257"/>
      <c r="CU21" s="257"/>
      <c r="CV21" s="257"/>
      <c r="CW21" s="257"/>
      <c r="CX21" s="257"/>
      <c r="CY21" s="257"/>
      <c r="CZ21" s="257"/>
      <c r="DA21" s="257"/>
      <c r="DB21" s="1246"/>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37"/>
      <c r="DD40" s="1237"/>
      <c r="DE40" s="255"/>
    </row>
    <row r="41" spans="2:109" ht="16.2" x14ac:dyDescent="0.2">
      <c r="B41" s="256" t="s">
        <v>588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34"/>
      <c r="I42" s="1233"/>
      <c r="J42" s="1233"/>
      <c r="K42" s="1233"/>
      <c r="AM42" s="1234"/>
      <c r="AN42" s="1234" t="s">
        <v>584</v>
      </c>
      <c r="AP42" s="1233"/>
      <c r="AQ42" s="1233"/>
      <c r="AR42" s="1233"/>
      <c r="AY42" s="1234"/>
      <c r="BA42" s="1233"/>
      <c r="BB42" s="1233"/>
      <c r="BC42" s="1233"/>
      <c r="BK42" s="1234"/>
      <c r="BM42" s="1233"/>
      <c r="BN42" s="1233"/>
      <c r="BO42" s="1233"/>
      <c r="BW42" s="1234"/>
      <c r="BY42" s="1233"/>
      <c r="BZ42" s="1233"/>
      <c r="CA42" s="1233"/>
      <c r="CI42" s="1234"/>
      <c r="CK42" s="1233"/>
      <c r="CL42" s="1233"/>
      <c r="CM42" s="1233"/>
      <c r="CU42" s="1234"/>
      <c r="CW42" s="1233"/>
      <c r="CX42" s="1233"/>
      <c r="CY42" s="1233"/>
    </row>
    <row r="43" spans="2:109" ht="13.5" customHeight="1" x14ac:dyDescent="0.2">
      <c r="B43" s="259"/>
      <c r="AN43" s="1232" t="s">
        <v>587</v>
      </c>
      <c r="AO43" s="1231"/>
      <c r="AP43" s="1231"/>
      <c r="AQ43" s="1231"/>
      <c r="AR43" s="1231"/>
      <c r="AS43" s="1231"/>
      <c r="AT43" s="1231"/>
      <c r="AU43" s="1231"/>
      <c r="AV43" s="1231"/>
      <c r="AW43" s="1231"/>
      <c r="AX43" s="1231"/>
      <c r="AY43" s="1231"/>
      <c r="AZ43" s="1231"/>
      <c r="BA43" s="1231"/>
      <c r="BB43" s="1231"/>
      <c r="BC43" s="1231"/>
      <c r="BD43" s="1231"/>
      <c r="BE43" s="1231"/>
      <c r="BF43" s="1231"/>
      <c r="BG43" s="1231"/>
      <c r="BH43" s="1231"/>
      <c r="BI43" s="1231"/>
      <c r="BJ43" s="1231"/>
      <c r="BK43" s="1231"/>
      <c r="BL43" s="1231"/>
      <c r="BM43" s="1231"/>
      <c r="BN43" s="1231"/>
      <c r="BO43" s="1231"/>
      <c r="BP43" s="1231"/>
      <c r="BQ43" s="1231"/>
      <c r="BR43" s="1231"/>
      <c r="BS43" s="1231"/>
      <c r="BT43" s="1231"/>
      <c r="BU43" s="1231"/>
      <c r="BV43" s="1231"/>
      <c r="BW43" s="1231"/>
      <c r="BX43" s="1231"/>
      <c r="BY43" s="1231"/>
      <c r="BZ43" s="1231"/>
      <c r="CA43" s="1231"/>
      <c r="CB43" s="1231"/>
      <c r="CC43" s="1231"/>
      <c r="CD43" s="1231"/>
      <c r="CE43" s="1231"/>
      <c r="CF43" s="1231"/>
      <c r="CG43" s="1231"/>
      <c r="CH43" s="1231"/>
      <c r="CI43" s="1231"/>
      <c r="CJ43" s="1231"/>
      <c r="CK43" s="1231"/>
      <c r="CL43" s="1231"/>
      <c r="CM43" s="1231"/>
      <c r="CN43" s="1231"/>
      <c r="CO43" s="1231"/>
      <c r="CP43" s="1231"/>
      <c r="CQ43" s="1231"/>
      <c r="CR43" s="1231"/>
      <c r="CS43" s="1231"/>
      <c r="CT43" s="1231"/>
      <c r="CU43" s="1231"/>
      <c r="CV43" s="1231"/>
      <c r="CW43" s="1231"/>
      <c r="CX43" s="1231"/>
      <c r="CY43" s="1231"/>
      <c r="CZ43" s="1231"/>
      <c r="DA43" s="1231"/>
      <c r="DB43" s="1231"/>
      <c r="DC43" s="1230"/>
    </row>
    <row r="44" spans="2:109" ht="13.2" x14ac:dyDescent="0.2">
      <c r="B44" s="259"/>
      <c r="AN44" s="1229"/>
      <c r="AO44" s="1228"/>
      <c r="AP44" s="1228"/>
      <c r="AQ44" s="1228"/>
      <c r="AR44" s="1228"/>
      <c r="AS44" s="1228"/>
      <c r="AT44" s="1228"/>
      <c r="AU44" s="1228"/>
      <c r="AV44" s="1228"/>
      <c r="AW44" s="1228"/>
      <c r="AX44" s="1228"/>
      <c r="AY44" s="1228"/>
      <c r="AZ44" s="1228"/>
      <c r="BA44" s="1228"/>
      <c r="BB44" s="1228"/>
      <c r="BC44" s="1228"/>
      <c r="BD44" s="1228"/>
      <c r="BE44" s="1228"/>
      <c r="BF44" s="1228"/>
      <c r="BG44" s="1228"/>
      <c r="BH44" s="1228"/>
      <c r="BI44" s="1228"/>
      <c r="BJ44" s="1228"/>
      <c r="BK44" s="1228"/>
      <c r="BL44" s="1228"/>
      <c r="BM44" s="1228"/>
      <c r="BN44" s="1228"/>
      <c r="BO44" s="1228"/>
      <c r="BP44" s="1228"/>
      <c r="BQ44" s="1228"/>
      <c r="BR44" s="1228"/>
      <c r="BS44" s="1228"/>
      <c r="BT44" s="1228"/>
      <c r="BU44" s="1228"/>
      <c r="BV44" s="1228"/>
      <c r="BW44" s="1228"/>
      <c r="BX44" s="1228"/>
      <c r="BY44" s="1228"/>
      <c r="BZ44" s="1228"/>
      <c r="CA44" s="1228"/>
      <c r="CB44" s="1228"/>
      <c r="CC44" s="1228"/>
      <c r="CD44" s="1228"/>
      <c r="CE44" s="1228"/>
      <c r="CF44" s="1228"/>
      <c r="CG44" s="1228"/>
      <c r="CH44" s="1228"/>
      <c r="CI44" s="1228"/>
      <c r="CJ44" s="1228"/>
      <c r="CK44" s="1228"/>
      <c r="CL44" s="1228"/>
      <c r="CM44" s="1228"/>
      <c r="CN44" s="1228"/>
      <c r="CO44" s="1228"/>
      <c r="CP44" s="1228"/>
      <c r="CQ44" s="1228"/>
      <c r="CR44" s="1228"/>
      <c r="CS44" s="1228"/>
      <c r="CT44" s="1228"/>
      <c r="CU44" s="1228"/>
      <c r="CV44" s="1228"/>
      <c r="CW44" s="1228"/>
      <c r="CX44" s="1228"/>
      <c r="CY44" s="1228"/>
      <c r="CZ44" s="1228"/>
      <c r="DA44" s="1228"/>
      <c r="DB44" s="1228"/>
      <c r="DC44" s="1227"/>
    </row>
    <row r="45" spans="2:109" ht="13.2" x14ac:dyDescent="0.2">
      <c r="B45" s="259"/>
      <c r="AN45" s="1229"/>
      <c r="AO45" s="1228"/>
      <c r="AP45" s="1228"/>
      <c r="AQ45" s="1228"/>
      <c r="AR45" s="1228"/>
      <c r="AS45" s="1228"/>
      <c r="AT45" s="1228"/>
      <c r="AU45" s="1228"/>
      <c r="AV45" s="1228"/>
      <c r="AW45" s="1228"/>
      <c r="AX45" s="1228"/>
      <c r="AY45" s="1228"/>
      <c r="AZ45" s="1228"/>
      <c r="BA45" s="1228"/>
      <c r="BB45" s="1228"/>
      <c r="BC45" s="1228"/>
      <c r="BD45" s="1228"/>
      <c r="BE45" s="1228"/>
      <c r="BF45" s="1228"/>
      <c r="BG45" s="1228"/>
      <c r="BH45" s="1228"/>
      <c r="BI45" s="1228"/>
      <c r="BJ45" s="1228"/>
      <c r="BK45" s="1228"/>
      <c r="BL45" s="1228"/>
      <c r="BM45" s="1228"/>
      <c r="BN45" s="1228"/>
      <c r="BO45" s="1228"/>
      <c r="BP45" s="1228"/>
      <c r="BQ45" s="1228"/>
      <c r="BR45" s="1228"/>
      <c r="BS45" s="1228"/>
      <c r="BT45" s="1228"/>
      <c r="BU45" s="1228"/>
      <c r="BV45" s="1228"/>
      <c r="BW45" s="1228"/>
      <c r="BX45" s="1228"/>
      <c r="BY45" s="1228"/>
      <c r="BZ45" s="1228"/>
      <c r="CA45" s="1228"/>
      <c r="CB45" s="1228"/>
      <c r="CC45" s="1228"/>
      <c r="CD45" s="1228"/>
      <c r="CE45" s="1228"/>
      <c r="CF45" s="1228"/>
      <c r="CG45" s="1228"/>
      <c r="CH45" s="1228"/>
      <c r="CI45" s="1228"/>
      <c r="CJ45" s="1228"/>
      <c r="CK45" s="1228"/>
      <c r="CL45" s="1228"/>
      <c r="CM45" s="1228"/>
      <c r="CN45" s="1228"/>
      <c r="CO45" s="1228"/>
      <c r="CP45" s="1228"/>
      <c r="CQ45" s="1228"/>
      <c r="CR45" s="1228"/>
      <c r="CS45" s="1228"/>
      <c r="CT45" s="1228"/>
      <c r="CU45" s="1228"/>
      <c r="CV45" s="1228"/>
      <c r="CW45" s="1228"/>
      <c r="CX45" s="1228"/>
      <c r="CY45" s="1228"/>
      <c r="CZ45" s="1228"/>
      <c r="DA45" s="1228"/>
      <c r="DB45" s="1228"/>
      <c r="DC45" s="1227"/>
    </row>
    <row r="46" spans="2:109" ht="13.2" x14ac:dyDescent="0.2">
      <c r="B46" s="259"/>
      <c r="AN46" s="1229"/>
      <c r="AO46" s="1228"/>
      <c r="AP46" s="1228"/>
      <c r="AQ46" s="1228"/>
      <c r="AR46" s="1228"/>
      <c r="AS46" s="1228"/>
      <c r="AT46" s="1228"/>
      <c r="AU46" s="1228"/>
      <c r="AV46" s="1228"/>
      <c r="AW46" s="1228"/>
      <c r="AX46" s="1228"/>
      <c r="AY46" s="1228"/>
      <c r="AZ46" s="1228"/>
      <c r="BA46" s="1228"/>
      <c r="BB46" s="1228"/>
      <c r="BC46" s="1228"/>
      <c r="BD46" s="1228"/>
      <c r="BE46" s="1228"/>
      <c r="BF46" s="1228"/>
      <c r="BG46" s="1228"/>
      <c r="BH46" s="1228"/>
      <c r="BI46" s="1228"/>
      <c r="BJ46" s="1228"/>
      <c r="BK46" s="1228"/>
      <c r="BL46" s="1228"/>
      <c r="BM46" s="1228"/>
      <c r="BN46" s="1228"/>
      <c r="BO46" s="1228"/>
      <c r="BP46" s="1228"/>
      <c r="BQ46" s="1228"/>
      <c r="BR46" s="1228"/>
      <c r="BS46" s="1228"/>
      <c r="BT46" s="1228"/>
      <c r="BU46" s="1228"/>
      <c r="BV46" s="1228"/>
      <c r="BW46" s="1228"/>
      <c r="BX46" s="1228"/>
      <c r="BY46" s="1228"/>
      <c r="BZ46" s="1228"/>
      <c r="CA46" s="1228"/>
      <c r="CB46" s="1228"/>
      <c r="CC46" s="1228"/>
      <c r="CD46" s="1228"/>
      <c r="CE46" s="1228"/>
      <c r="CF46" s="1228"/>
      <c r="CG46" s="1228"/>
      <c r="CH46" s="1228"/>
      <c r="CI46" s="1228"/>
      <c r="CJ46" s="1228"/>
      <c r="CK46" s="1228"/>
      <c r="CL46" s="1228"/>
      <c r="CM46" s="1228"/>
      <c r="CN46" s="1228"/>
      <c r="CO46" s="1228"/>
      <c r="CP46" s="1228"/>
      <c r="CQ46" s="1228"/>
      <c r="CR46" s="1228"/>
      <c r="CS46" s="1228"/>
      <c r="CT46" s="1228"/>
      <c r="CU46" s="1228"/>
      <c r="CV46" s="1228"/>
      <c r="CW46" s="1228"/>
      <c r="CX46" s="1228"/>
      <c r="CY46" s="1228"/>
      <c r="CZ46" s="1228"/>
      <c r="DA46" s="1228"/>
      <c r="DB46" s="1228"/>
      <c r="DC46" s="1227"/>
    </row>
    <row r="47" spans="2:109" ht="13.2" x14ac:dyDescent="0.2">
      <c r="B47" s="259"/>
      <c r="AN47" s="1226"/>
      <c r="AO47" s="1225"/>
      <c r="AP47" s="1225"/>
      <c r="AQ47" s="1225"/>
      <c r="AR47" s="1225"/>
      <c r="AS47" s="1225"/>
      <c r="AT47" s="1225"/>
      <c r="AU47" s="1225"/>
      <c r="AV47" s="1225"/>
      <c r="AW47" s="1225"/>
      <c r="AX47" s="1225"/>
      <c r="AY47" s="1225"/>
      <c r="AZ47" s="1225"/>
      <c r="BA47" s="1225"/>
      <c r="BB47" s="1225"/>
      <c r="BC47" s="1225"/>
      <c r="BD47" s="1225"/>
      <c r="BE47" s="1225"/>
      <c r="BF47" s="1225"/>
      <c r="BG47" s="1225"/>
      <c r="BH47" s="1225"/>
      <c r="BI47" s="1225"/>
      <c r="BJ47" s="1225"/>
      <c r="BK47" s="1225"/>
      <c r="BL47" s="1225"/>
      <c r="BM47" s="1225"/>
      <c r="BN47" s="1225"/>
      <c r="BO47" s="1225"/>
      <c r="BP47" s="1225"/>
      <c r="BQ47" s="1225"/>
      <c r="BR47" s="1225"/>
      <c r="BS47" s="1225"/>
      <c r="BT47" s="1225"/>
      <c r="BU47" s="1225"/>
      <c r="BV47" s="1225"/>
      <c r="BW47" s="1225"/>
      <c r="BX47" s="1225"/>
      <c r="BY47" s="1225"/>
      <c r="BZ47" s="1225"/>
      <c r="CA47" s="1225"/>
      <c r="CB47" s="1225"/>
      <c r="CC47" s="1225"/>
      <c r="CD47" s="1225"/>
      <c r="CE47" s="1225"/>
      <c r="CF47" s="1225"/>
      <c r="CG47" s="1225"/>
      <c r="CH47" s="1225"/>
      <c r="CI47" s="1225"/>
      <c r="CJ47" s="1225"/>
      <c r="CK47" s="1225"/>
      <c r="CL47" s="1225"/>
      <c r="CM47" s="1225"/>
      <c r="CN47" s="1225"/>
      <c r="CO47" s="1225"/>
      <c r="CP47" s="1225"/>
      <c r="CQ47" s="1225"/>
      <c r="CR47" s="1225"/>
      <c r="CS47" s="1225"/>
      <c r="CT47" s="1225"/>
      <c r="CU47" s="1225"/>
      <c r="CV47" s="1225"/>
      <c r="CW47" s="1225"/>
      <c r="CX47" s="1225"/>
      <c r="CY47" s="1225"/>
      <c r="CZ47" s="1225"/>
      <c r="DA47" s="1225"/>
      <c r="DB47" s="1225"/>
      <c r="DC47" s="1224"/>
    </row>
    <row r="48" spans="2:109" ht="13.2" x14ac:dyDescent="0.2">
      <c r="B48" s="259"/>
      <c r="H48" s="1211"/>
      <c r="I48" s="1211"/>
      <c r="J48" s="1211"/>
      <c r="AN48" s="1211"/>
      <c r="AO48" s="1211"/>
      <c r="AP48" s="1211"/>
      <c r="AZ48" s="1211"/>
      <c r="BA48" s="1211"/>
      <c r="BB48" s="1211"/>
      <c r="BL48" s="1211"/>
      <c r="BM48" s="1211"/>
      <c r="BN48" s="1211"/>
      <c r="BX48" s="1211"/>
      <c r="BY48" s="1211"/>
      <c r="BZ48" s="1211"/>
      <c r="CJ48" s="1211"/>
      <c r="CK48" s="1211"/>
      <c r="CL48" s="1211"/>
      <c r="CV48" s="1211"/>
      <c r="CW48" s="1211"/>
      <c r="CX48" s="1211"/>
    </row>
    <row r="49" spans="1:109" ht="13.2" x14ac:dyDescent="0.2">
      <c r="B49" s="259"/>
      <c r="AN49" s="255" t="s">
        <v>582</v>
      </c>
    </row>
    <row r="50" spans="1:109" ht="13.2" x14ac:dyDescent="0.2">
      <c r="B50" s="259"/>
      <c r="G50" s="1209"/>
      <c r="H50" s="1209"/>
      <c r="I50" s="1209"/>
      <c r="J50" s="1209"/>
      <c r="K50" s="1218"/>
      <c r="L50" s="1218"/>
      <c r="M50" s="1217"/>
      <c r="N50" s="1217"/>
      <c r="AN50" s="1216"/>
      <c r="AO50" s="1215"/>
      <c r="AP50" s="1215"/>
      <c r="AQ50" s="1215"/>
      <c r="AR50" s="1215"/>
      <c r="AS50" s="1215"/>
      <c r="AT50" s="1215"/>
      <c r="AU50" s="1215"/>
      <c r="AV50" s="1215"/>
      <c r="AW50" s="1215"/>
      <c r="AX50" s="1215"/>
      <c r="AY50" s="1215"/>
      <c r="AZ50" s="1215"/>
      <c r="BA50" s="1215"/>
      <c r="BB50" s="1215"/>
      <c r="BC50" s="1215"/>
      <c r="BD50" s="1215"/>
      <c r="BE50" s="1215"/>
      <c r="BF50" s="1215"/>
      <c r="BG50" s="1215"/>
      <c r="BH50" s="1215"/>
      <c r="BI50" s="1215"/>
      <c r="BJ50" s="1215"/>
      <c r="BK50" s="1215"/>
      <c r="BL50" s="1215"/>
      <c r="BM50" s="1215"/>
      <c r="BN50" s="1215"/>
      <c r="BO50" s="1214"/>
      <c r="BP50" s="1206" t="s">
        <v>535</v>
      </c>
      <c r="BQ50" s="1206"/>
      <c r="BR50" s="1206"/>
      <c r="BS50" s="1206"/>
      <c r="BT50" s="1206"/>
      <c r="BU50" s="1206"/>
      <c r="BV50" s="1206"/>
      <c r="BW50" s="1206"/>
      <c r="BX50" s="1206" t="s">
        <v>536</v>
      </c>
      <c r="BY50" s="1206"/>
      <c r="BZ50" s="1206"/>
      <c r="CA50" s="1206"/>
      <c r="CB50" s="1206"/>
      <c r="CC50" s="1206"/>
      <c r="CD50" s="1206"/>
      <c r="CE50" s="1206"/>
      <c r="CF50" s="1206" t="s">
        <v>537</v>
      </c>
      <c r="CG50" s="1206"/>
      <c r="CH50" s="1206"/>
      <c r="CI50" s="1206"/>
      <c r="CJ50" s="1206"/>
      <c r="CK50" s="1206"/>
      <c r="CL50" s="1206"/>
      <c r="CM50" s="1206"/>
      <c r="CN50" s="1206" t="s">
        <v>538</v>
      </c>
      <c r="CO50" s="1206"/>
      <c r="CP50" s="1206"/>
      <c r="CQ50" s="1206"/>
      <c r="CR50" s="1206"/>
      <c r="CS50" s="1206"/>
      <c r="CT50" s="1206"/>
      <c r="CU50" s="1206"/>
      <c r="CV50" s="1206" t="s">
        <v>539</v>
      </c>
      <c r="CW50" s="1206"/>
      <c r="CX50" s="1206"/>
      <c r="CY50" s="1206"/>
      <c r="CZ50" s="1206"/>
      <c r="DA50" s="1206"/>
      <c r="DB50" s="1206"/>
      <c r="DC50" s="1206"/>
    </row>
    <row r="51" spans="1:109" ht="13.5" customHeight="1" x14ac:dyDescent="0.2">
      <c r="B51" s="259"/>
      <c r="G51" s="1213"/>
      <c r="H51" s="1213"/>
      <c r="I51" s="1245"/>
      <c r="J51" s="1245"/>
      <c r="K51" s="1212"/>
      <c r="L51" s="1212"/>
      <c r="M51" s="1212"/>
      <c r="N51" s="1212"/>
      <c r="AM51" s="1211"/>
      <c r="AN51" s="1205" t="s">
        <v>581</v>
      </c>
      <c r="AO51" s="1205"/>
      <c r="AP51" s="1205"/>
      <c r="AQ51" s="1205"/>
      <c r="AR51" s="1205"/>
      <c r="AS51" s="1205"/>
      <c r="AT51" s="1205"/>
      <c r="AU51" s="1205"/>
      <c r="AV51" s="1205"/>
      <c r="AW51" s="1205"/>
      <c r="AX51" s="1205"/>
      <c r="AY51" s="1205"/>
      <c r="AZ51" s="1205"/>
      <c r="BA51" s="1205"/>
      <c r="BB51" s="1205" t="s">
        <v>579</v>
      </c>
      <c r="BC51" s="1205"/>
      <c r="BD51" s="1205"/>
      <c r="BE51" s="1205"/>
      <c r="BF51" s="1205"/>
      <c r="BG51" s="1205"/>
      <c r="BH51" s="1205"/>
      <c r="BI51" s="1205"/>
      <c r="BJ51" s="1205"/>
      <c r="BK51" s="1205"/>
      <c r="BL51" s="1205"/>
      <c r="BM51" s="1205"/>
      <c r="BN51" s="1205"/>
      <c r="BO51" s="1205"/>
      <c r="BP51" s="1204"/>
      <c r="BQ51" s="1204"/>
      <c r="BR51" s="1204"/>
      <c r="BS51" s="1204"/>
      <c r="BT51" s="1204"/>
      <c r="BU51" s="1204"/>
      <c r="BV51" s="1204"/>
      <c r="BW51" s="1204"/>
      <c r="BX51" s="1204"/>
      <c r="BY51" s="1204"/>
      <c r="BZ51" s="1204"/>
      <c r="CA51" s="1204"/>
      <c r="CB51" s="1204"/>
      <c r="CC51" s="1204"/>
      <c r="CD51" s="1204"/>
      <c r="CE51" s="1204"/>
      <c r="CF51" s="1204"/>
      <c r="CG51" s="1204"/>
      <c r="CH51" s="1204"/>
      <c r="CI51" s="1204"/>
      <c r="CJ51" s="1204"/>
      <c r="CK51" s="1204"/>
      <c r="CL51" s="1204"/>
      <c r="CM51" s="1204"/>
      <c r="CN51" s="1204"/>
      <c r="CO51" s="1204"/>
      <c r="CP51" s="1204"/>
      <c r="CQ51" s="1204"/>
      <c r="CR51" s="1204"/>
      <c r="CS51" s="1204"/>
      <c r="CT51" s="1204"/>
      <c r="CU51" s="1204"/>
      <c r="CV51" s="1204"/>
      <c r="CW51" s="1204"/>
      <c r="CX51" s="1204"/>
      <c r="CY51" s="1204"/>
      <c r="CZ51" s="1204"/>
      <c r="DA51" s="1204"/>
      <c r="DB51" s="1204"/>
      <c r="DC51" s="1204"/>
    </row>
    <row r="52" spans="1:109" ht="13.2" x14ac:dyDescent="0.2">
      <c r="B52" s="259"/>
      <c r="G52" s="1213"/>
      <c r="H52" s="1213"/>
      <c r="I52" s="1245"/>
      <c r="J52" s="1245"/>
      <c r="K52" s="1212"/>
      <c r="L52" s="1212"/>
      <c r="M52" s="1212"/>
      <c r="N52" s="1212"/>
      <c r="AM52" s="1211"/>
      <c r="AN52" s="1205"/>
      <c r="AO52" s="1205"/>
      <c r="AP52" s="1205"/>
      <c r="AQ52" s="1205"/>
      <c r="AR52" s="1205"/>
      <c r="AS52" s="1205"/>
      <c r="AT52" s="1205"/>
      <c r="AU52" s="1205"/>
      <c r="AV52" s="1205"/>
      <c r="AW52" s="1205"/>
      <c r="AX52" s="1205"/>
      <c r="AY52" s="1205"/>
      <c r="AZ52" s="1205"/>
      <c r="BA52" s="1205"/>
      <c r="BB52" s="1205"/>
      <c r="BC52" s="1205"/>
      <c r="BD52" s="1205"/>
      <c r="BE52" s="1205"/>
      <c r="BF52" s="1205"/>
      <c r="BG52" s="1205"/>
      <c r="BH52" s="1205"/>
      <c r="BI52" s="1205"/>
      <c r="BJ52" s="1205"/>
      <c r="BK52" s="1205"/>
      <c r="BL52" s="1205"/>
      <c r="BM52" s="1205"/>
      <c r="BN52" s="1205"/>
      <c r="BO52" s="1205"/>
      <c r="BP52" s="1204"/>
      <c r="BQ52" s="1204"/>
      <c r="BR52" s="1204"/>
      <c r="BS52" s="1204"/>
      <c r="BT52" s="1204"/>
      <c r="BU52" s="1204"/>
      <c r="BV52" s="1204"/>
      <c r="BW52" s="1204"/>
      <c r="BX52" s="1204"/>
      <c r="BY52" s="1204"/>
      <c r="BZ52" s="1204"/>
      <c r="CA52" s="1204"/>
      <c r="CB52" s="1204"/>
      <c r="CC52" s="1204"/>
      <c r="CD52" s="1204"/>
      <c r="CE52" s="1204"/>
      <c r="CF52" s="1204"/>
      <c r="CG52" s="1204"/>
      <c r="CH52" s="1204"/>
      <c r="CI52" s="1204"/>
      <c r="CJ52" s="1204"/>
      <c r="CK52" s="1204"/>
      <c r="CL52" s="1204"/>
      <c r="CM52" s="1204"/>
      <c r="CN52" s="1204"/>
      <c r="CO52" s="1204"/>
      <c r="CP52" s="1204"/>
      <c r="CQ52" s="1204"/>
      <c r="CR52" s="1204"/>
      <c r="CS52" s="1204"/>
      <c r="CT52" s="1204"/>
      <c r="CU52" s="1204"/>
      <c r="CV52" s="1204"/>
      <c r="CW52" s="1204"/>
      <c r="CX52" s="1204"/>
      <c r="CY52" s="1204"/>
      <c r="CZ52" s="1204"/>
      <c r="DA52" s="1204"/>
      <c r="DB52" s="1204"/>
      <c r="DC52" s="1204"/>
    </row>
    <row r="53" spans="1:109" ht="13.2" x14ac:dyDescent="0.2">
      <c r="A53" s="1233"/>
      <c r="B53" s="259"/>
      <c r="G53" s="1213"/>
      <c r="H53" s="1213"/>
      <c r="I53" s="1209"/>
      <c r="J53" s="1209"/>
      <c r="K53" s="1212"/>
      <c r="L53" s="1212"/>
      <c r="M53" s="1212"/>
      <c r="N53" s="1212"/>
      <c r="AM53" s="1211"/>
      <c r="AN53" s="1205"/>
      <c r="AO53" s="1205"/>
      <c r="AP53" s="1205"/>
      <c r="AQ53" s="1205"/>
      <c r="AR53" s="1205"/>
      <c r="AS53" s="1205"/>
      <c r="AT53" s="1205"/>
      <c r="AU53" s="1205"/>
      <c r="AV53" s="1205"/>
      <c r="AW53" s="1205"/>
      <c r="AX53" s="1205"/>
      <c r="AY53" s="1205"/>
      <c r="AZ53" s="1205"/>
      <c r="BA53" s="1205"/>
      <c r="BB53" s="1205" t="s">
        <v>586</v>
      </c>
      <c r="BC53" s="1205"/>
      <c r="BD53" s="1205"/>
      <c r="BE53" s="1205"/>
      <c r="BF53" s="1205"/>
      <c r="BG53" s="1205"/>
      <c r="BH53" s="1205"/>
      <c r="BI53" s="1205"/>
      <c r="BJ53" s="1205"/>
      <c r="BK53" s="1205"/>
      <c r="BL53" s="1205"/>
      <c r="BM53" s="1205"/>
      <c r="BN53" s="1205"/>
      <c r="BO53" s="1205"/>
      <c r="BP53" s="1204">
        <v>63.6</v>
      </c>
      <c r="BQ53" s="1204"/>
      <c r="BR53" s="1204"/>
      <c r="BS53" s="1204"/>
      <c r="BT53" s="1204"/>
      <c r="BU53" s="1204"/>
      <c r="BV53" s="1204"/>
      <c r="BW53" s="1204"/>
      <c r="BX53" s="1204">
        <v>65.3</v>
      </c>
      <c r="BY53" s="1204"/>
      <c r="BZ53" s="1204"/>
      <c r="CA53" s="1204"/>
      <c r="CB53" s="1204"/>
      <c r="CC53" s="1204"/>
      <c r="CD53" s="1204"/>
      <c r="CE53" s="1204"/>
      <c r="CF53" s="1204">
        <v>66.7</v>
      </c>
      <c r="CG53" s="1204"/>
      <c r="CH53" s="1204"/>
      <c r="CI53" s="1204"/>
      <c r="CJ53" s="1204"/>
      <c r="CK53" s="1204"/>
      <c r="CL53" s="1204"/>
      <c r="CM53" s="1204"/>
      <c r="CN53" s="1204">
        <v>68.2</v>
      </c>
      <c r="CO53" s="1204"/>
      <c r="CP53" s="1204"/>
      <c r="CQ53" s="1204"/>
      <c r="CR53" s="1204"/>
      <c r="CS53" s="1204"/>
      <c r="CT53" s="1204"/>
      <c r="CU53" s="1204"/>
      <c r="CV53" s="1204">
        <v>69.7</v>
      </c>
      <c r="CW53" s="1204"/>
      <c r="CX53" s="1204"/>
      <c r="CY53" s="1204"/>
      <c r="CZ53" s="1204"/>
      <c r="DA53" s="1204"/>
      <c r="DB53" s="1204"/>
      <c r="DC53" s="1204"/>
    </row>
    <row r="54" spans="1:109" ht="13.2" x14ac:dyDescent="0.2">
      <c r="A54" s="1233"/>
      <c r="B54" s="259"/>
      <c r="G54" s="1213"/>
      <c r="H54" s="1213"/>
      <c r="I54" s="1209"/>
      <c r="J54" s="1209"/>
      <c r="K54" s="1212"/>
      <c r="L54" s="1212"/>
      <c r="M54" s="1212"/>
      <c r="N54" s="1212"/>
      <c r="AM54" s="1211"/>
      <c r="AN54" s="1205"/>
      <c r="AO54" s="1205"/>
      <c r="AP54" s="1205"/>
      <c r="AQ54" s="1205"/>
      <c r="AR54" s="1205"/>
      <c r="AS54" s="1205"/>
      <c r="AT54" s="1205"/>
      <c r="AU54" s="1205"/>
      <c r="AV54" s="1205"/>
      <c r="AW54" s="1205"/>
      <c r="AX54" s="1205"/>
      <c r="AY54" s="1205"/>
      <c r="AZ54" s="1205"/>
      <c r="BA54" s="1205"/>
      <c r="BB54" s="1205"/>
      <c r="BC54" s="1205"/>
      <c r="BD54" s="1205"/>
      <c r="BE54" s="1205"/>
      <c r="BF54" s="1205"/>
      <c r="BG54" s="1205"/>
      <c r="BH54" s="1205"/>
      <c r="BI54" s="1205"/>
      <c r="BJ54" s="1205"/>
      <c r="BK54" s="1205"/>
      <c r="BL54" s="1205"/>
      <c r="BM54" s="1205"/>
      <c r="BN54" s="1205"/>
      <c r="BO54" s="1205"/>
      <c r="BP54" s="1204"/>
      <c r="BQ54" s="1204"/>
      <c r="BR54" s="1204"/>
      <c r="BS54" s="1204"/>
      <c r="BT54" s="1204"/>
      <c r="BU54" s="1204"/>
      <c r="BV54" s="1204"/>
      <c r="BW54" s="1204"/>
      <c r="BX54" s="1204"/>
      <c r="BY54" s="1204"/>
      <c r="BZ54" s="1204"/>
      <c r="CA54" s="1204"/>
      <c r="CB54" s="1204"/>
      <c r="CC54" s="1204"/>
      <c r="CD54" s="1204"/>
      <c r="CE54" s="1204"/>
      <c r="CF54" s="1204"/>
      <c r="CG54" s="1204"/>
      <c r="CH54" s="1204"/>
      <c r="CI54" s="1204"/>
      <c r="CJ54" s="1204"/>
      <c r="CK54" s="1204"/>
      <c r="CL54" s="1204"/>
      <c r="CM54" s="1204"/>
      <c r="CN54" s="1204"/>
      <c r="CO54" s="1204"/>
      <c r="CP54" s="1204"/>
      <c r="CQ54" s="1204"/>
      <c r="CR54" s="1204"/>
      <c r="CS54" s="1204"/>
      <c r="CT54" s="1204"/>
      <c r="CU54" s="1204"/>
      <c r="CV54" s="1204"/>
      <c r="CW54" s="1204"/>
      <c r="CX54" s="1204"/>
      <c r="CY54" s="1204"/>
      <c r="CZ54" s="1204"/>
      <c r="DA54" s="1204"/>
      <c r="DB54" s="1204"/>
      <c r="DC54" s="1204"/>
    </row>
    <row r="55" spans="1:109" ht="13.2" x14ac:dyDescent="0.2">
      <c r="A55" s="1233"/>
      <c r="B55" s="259"/>
      <c r="G55" s="1209"/>
      <c r="H55" s="1209"/>
      <c r="I55" s="1209"/>
      <c r="J55" s="1209"/>
      <c r="K55" s="1212"/>
      <c r="L55" s="1212"/>
      <c r="M55" s="1212"/>
      <c r="N55" s="1212"/>
      <c r="AN55" s="1206" t="s">
        <v>580</v>
      </c>
      <c r="AO55" s="1206"/>
      <c r="AP55" s="1206"/>
      <c r="AQ55" s="1206"/>
      <c r="AR55" s="1206"/>
      <c r="AS55" s="1206"/>
      <c r="AT55" s="1206"/>
      <c r="AU55" s="1206"/>
      <c r="AV55" s="1206"/>
      <c r="AW55" s="1206"/>
      <c r="AX55" s="1206"/>
      <c r="AY55" s="1206"/>
      <c r="AZ55" s="1206"/>
      <c r="BA55" s="1206"/>
      <c r="BB55" s="1205" t="s">
        <v>579</v>
      </c>
      <c r="BC55" s="1205"/>
      <c r="BD55" s="1205"/>
      <c r="BE55" s="1205"/>
      <c r="BF55" s="1205"/>
      <c r="BG55" s="1205"/>
      <c r="BH55" s="1205"/>
      <c r="BI55" s="1205"/>
      <c r="BJ55" s="1205"/>
      <c r="BK55" s="1205"/>
      <c r="BL55" s="1205"/>
      <c r="BM55" s="1205"/>
      <c r="BN55" s="1205"/>
      <c r="BO55" s="1205"/>
      <c r="BP55" s="1204">
        <v>49.7</v>
      </c>
      <c r="BQ55" s="1204"/>
      <c r="BR55" s="1204"/>
      <c r="BS55" s="1204"/>
      <c r="BT55" s="1204"/>
      <c r="BU55" s="1204"/>
      <c r="BV55" s="1204"/>
      <c r="BW55" s="1204"/>
      <c r="BX55" s="1204">
        <v>37.299999999999997</v>
      </c>
      <c r="BY55" s="1204"/>
      <c r="BZ55" s="1204"/>
      <c r="CA55" s="1204"/>
      <c r="CB55" s="1204"/>
      <c r="CC55" s="1204"/>
      <c r="CD55" s="1204"/>
      <c r="CE55" s="1204"/>
      <c r="CF55" s="1204">
        <v>25.4</v>
      </c>
      <c r="CG55" s="1204"/>
      <c r="CH55" s="1204"/>
      <c r="CI55" s="1204"/>
      <c r="CJ55" s="1204"/>
      <c r="CK55" s="1204"/>
      <c r="CL55" s="1204"/>
      <c r="CM55" s="1204"/>
      <c r="CN55" s="1204">
        <v>17.600000000000001</v>
      </c>
      <c r="CO55" s="1204"/>
      <c r="CP55" s="1204"/>
      <c r="CQ55" s="1204"/>
      <c r="CR55" s="1204"/>
      <c r="CS55" s="1204"/>
      <c r="CT55" s="1204"/>
      <c r="CU55" s="1204"/>
      <c r="CV55" s="1204">
        <v>17.2</v>
      </c>
      <c r="CW55" s="1204"/>
      <c r="CX55" s="1204"/>
      <c r="CY55" s="1204"/>
      <c r="CZ55" s="1204"/>
      <c r="DA55" s="1204"/>
      <c r="DB55" s="1204"/>
      <c r="DC55" s="1204"/>
    </row>
    <row r="56" spans="1:109" ht="13.2" x14ac:dyDescent="0.2">
      <c r="A56" s="1233"/>
      <c r="B56" s="259"/>
      <c r="G56" s="1209"/>
      <c r="H56" s="1209"/>
      <c r="I56" s="1209"/>
      <c r="J56" s="1209"/>
      <c r="K56" s="1212"/>
      <c r="L56" s="1212"/>
      <c r="M56" s="1212"/>
      <c r="N56" s="1212"/>
      <c r="AN56" s="1206"/>
      <c r="AO56" s="1206"/>
      <c r="AP56" s="1206"/>
      <c r="AQ56" s="1206"/>
      <c r="AR56" s="1206"/>
      <c r="AS56" s="1206"/>
      <c r="AT56" s="1206"/>
      <c r="AU56" s="1206"/>
      <c r="AV56" s="1206"/>
      <c r="AW56" s="1206"/>
      <c r="AX56" s="1206"/>
      <c r="AY56" s="1206"/>
      <c r="AZ56" s="1206"/>
      <c r="BA56" s="1206"/>
      <c r="BB56" s="1205"/>
      <c r="BC56" s="1205"/>
      <c r="BD56" s="1205"/>
      <c r="BE56" s="1205"/>
      <c r="BF56" s="1205"/>
      <c r="BG56" s="1205"/>
      <c r="BH56" s="1205"/>
      <c r="BI56" s="1205"/>
      <c r="BJ56" s="1205"/>
      <c r="BK56" s="1205"/>
      <c r="BL56" s="1205"/>
      <c r="BM56" s="1205"/>
      <c r="BN56" s="1205"/>
      <c r="BO56" s="1205"/>
      <c r="BP56" s="1204"/>
      <c r="BQ56" s="1204"/>
      <c r="BR56" s="1204"/>
      <c r="BS56" s="1204"/>
      <c r="BT56" s="1204"/>
      <c r="BU56" s="1204"/>
      <c r="BV56" s="1204"/>
      <c r="BW56" s="1204"/>
      <c r="BX56" s="1204"/>
      <c r="BY56" s="1204"/>
      <c r="BZ56" s="1204"/>
      <c r="CA56" s="1204"/>
      <c r="CB56" s="1204"/>
      <c r="CC56" s="1204"/>
      <c r="CD56" s="1204"/>
      <c r="CE56" s="1204"/>
      <c r="CF56" s="1204"/>
      <c r="CG56" s="1204"/>
      <c r="CH56" s="1204"/>
      <c r="CI56" s="1204"/>
      <c r="CJ56" s="1204"/>
      <c r="CK56" s="1204"/>
      <c r="CL56" s="1204"/>
      <c r="CM56" s="1204"/>
      <c r="CN56" s="1204"/>
      <c r="CO56" s="1204"/>
      <c r="CP56" s="1204"/>
      <c r="CQ56" s="1204"/>
      <c r="CR56" s="1204"/>
      <c r="CS56" s="1204"/>
      <c r="CT56" s="1204"/>
      <c r="CU56" s="1204"/>
      <c r="CV56" s="1204"/>
      <c r="CW56" s="1204"/>
      <c r="CX56" s="1204"/>
      <c r="CY56" s="1204"/>
      <c r="CZ56" s="1204"/>
      <c r="DA56" s="1204"/>
      <c r="DB56" s="1204"/>
      <c r="DC56" s="1204"/>
    </row>
    <row r="57" spans="1:109" s="1233" customFormat="1" ht="13.2" x14ac:dyDescent="0.2">
      <c r="B57" s="1238"/>
      <c r="G57" s="1209"/>
      <c r="H57" s="1209"/>
      <c r="I57" s="1208"/>
      <c r="J57" s="1208"/>
      <c r="K57" s="1212"/>
      <c r="L57" s="1212"/>
      <c r="M57" s="1212"/>
      <c r="N57" s="1212"/>
      <c r="AM57" s="255"/>
      <c r="AN57" s="1206"/>
      <c r="AO57" s="1206"/>
      <c r="AP57" s="1206"/>
      <c r="AQ57" s="1206"/>
      <c r="AR57" s="1206"/>
      <c r="AS57" s="1206"/>
      <c r="AT57" s="1206"/>
      <c r="AU57" s="1206"/>
      <c r="AV57" s="1206"/>
      <c r="AW57" s="1206"/>
      <c r="AX57" s="1206"/>
      <c r="AY57" s="1206"/>
      <c r="AZ57" s="1206"/>
      <c r="BA57" s="1206"/>
      <c r="BB57" s="1205" t="s">
        <v>586</v>
      </c>
      <c r="BC57" s="1205"/>
      <c r="BD57" s="1205"/>
      <c r="BE57" s="1205"/>
      <c r="BF57" s="1205"/>
      <c r="BG57" s="1205"/>
      <c r="BH57" s="1205"/>
      <c r="BI57" s="1205"/>
      <c r="BJ57" s="1205"/>
      <c r="BK57" s="1205"/>
      <c r="BL57" s="1205"/>
      <c r="BM57" s="1205"/>
      <c r="BN57" s="1205"/>
      <c r="BO57" s="1205"/>
      <c r="BP57" s="1204">
        <v>60.2</v>
      </c>
      <c r="BQ57" s="1204"/>
      <c r="BR57" s="1204"/>
      <c r="BS57" s="1204"/>
      <c r="BT57" s="1204"/>
      <c r="BU57" s="1204"/>
      <c r="BV57" s="1204"/>
      <c r="BW57" s="1204"/>
      <c r="BX57" s="1204">
        <v>62</v>
      </c>
      <c r="BY57" s="1204"/>
      <c r="BZ57" s="1204"/>
      <c r="CA57" s="1204"/>
      <c r="CB57" s="1204"/>
      <c r="CC57" s="1204"/>
      <c r="CD57" s="1204"/>
      <c r="CE57" s="1204"/>
      <c r="CF57" s="1204">
        <v>63.2</v>
      </c>
      <c r="CG57" s="1204"/>
      <c r="CH57" s="1204"/>
      <c r="CI57" s="1204"/>
      <c r="CJ57" s="1204"/>
      <c r="CK57" s="1204"/>
      <c r="CL57" s="1204"/>
      <c r="CM57" s="1204"/>
      <c r="CN57" s="1204">
        <v>65.3</v>
      </c>
      <c r="CO57" s="1204"/>
      <c r="CP57" s="1204"/>
      <c r="CQ57" s="1204"/>
      <c r="CR57" s="1204"/>
      <c r="CS57" s="1204"/>
      <c r="CT57" s="1204"/>
      <c r="CU57" s="1204"/>
      <c r="CV57" s="1204">
        <v>66.900000000000006</v>
      </c>
      <c r="CW57" s="1204"/>
      <c r="CX57" s="1204"/>
      <c r="CY57" s="1204"/>
      <c r="CZ57" s="1204"/>
      <c r="DA57" s="1204"/>
      <c r="DB57" s="1204"/>
      <c r="DC57" s="1204"/>
      <c r="DD57" s="1243"/>
      <c r="DE57" s="1238"/>
    </row>
    <row r="58" spans="1:109" s="1233" customFormat="1" ht="13.2" x14ac:dyDescent="0.2">
      <c r="A58" s="255"/>
      <c r="B58" s="1238"/>
      <c r="G58" s="1209"/>
      <c r="H58" s="1209"/>
      <c r="I58" s="1208"/>
      <c r="J58" s="1208"/>
      <c r="K58" s="1212"/>
      <c r="L58" s="1212"/>
      <c r="M58" s="1212"/>
      <c r="N58" s="1212"/>
      <c r="AM58" s="255"/>
      <c r="AN58" s="1206"/>
      <c r="AO58" s="1206"/>
      <c r="AP58" s="1206"/>
      <c r="AQ58" s="1206"/>
      <c r="AR58" s="1206"/>
      <c r="AS58" s="1206"/>
      <c r="AT58" s="1206"/>
      <c r="AU58" s="1206"/>
      <c r="AV58" s="1206"/>
      <c r="AW58" s="1206"/>
      <c r="AX58" s="1206"/>
      <c r="AY58" s="1206"/>
      <c r="AZ58" s="1206"/>
      <c r="BA58" s="1206"/>
      <c r="BB58" s="1205"/>
      <c r="BC58" s="1205"/>
      <c r="BD58" s="1205"/>
      <c r="BE58" s="1205"/>
      <c r="BF58" s="1205"/>
      <c r="BG58" s="1205"/>
      <c r="BH58" s="1205"/>
      <c r="BI58" s="1205"/>
      <c r="BJ58" s="1205"/>
      <c r="BK58" s="1205"/>
      <c r="BL58" s="1205"/>
      <c r="BM58" s="1205"/>
      <c r="BN58" s="1205"/>
      <c r="BO58" s="1205"/>
      <c r="BP58" s="1204"/>
      <c r="BQ58" s="1204"/>
      <c r="BR58" s="1204"/>
      <c r="BS58" s="1204"/>
      <c r="BT58" s="1204"/>
      <c r="BU58" s="1204"/>
      <c r="BV58" s="1204"/>
      <c r="BW58" s="1204"/>
      <c r="BX58" s="1204"/>
      <c r="BY58" s="1204"/>
      <c r="BZ58" s="1204"/>
      <c r="CA58" s="1204"/>
      <c r="CB58" s="1204"/>
      <c r="CC58" s="1204"/>
      <c r="CD58" s="1204"/>
      <c r="CE58" s="1204"/>
      <c r="CF58" s="1204"/>
      <c r="CG58" s="1204"/>
      <c r="CH58" s="1204"/>
      <c r="CI58" s="1204"/>
      <c r="CJ58" s="1204"/>
      <c r="CK58" s="1204"/>
      <c r="CL58" s="1204"/>
      <c r="CM58" s="1204"/>
      <c r="CN58" s="1204"/>
      <c r="CO58" s="1204"/>
      <c r="CP58" s="1204"/>
      <c r="CQ58" s="1204"/>
      <c r="CR58" s="1204"/>
      <c r="CS58" s="1204"/>
      <c r="CT58" s="1204"/>
      <c r="CU58" s="1204"/>
      <c r="CV58" s="1204"/>
      <c r="CW58" s="1204"/>
      <c r="CX58" s="1204"/>
      <c r="CY58" s="1204"/>
      <c r="CZ58" s="1204"/>
      <c r="DA58" s="1204"/>
      <c r="DB58" s="1204"/>
      <c r="DC58" s="1204"/>
      <c r="DD58" s="1243"/>
      <c r="DE58" s="1238"/>
    </row>
    <row r="59" spans="1:109" s="1233" customFormat="1" ht="13.2" x14ac:dyDescent="0.2">
      <c r="A59" s="255"/>
      <c r="B59" s="1238"/>
      <c r="K59" s="1244"/>
      <c r="L59" s="1244"/>
      <c r="M59" s="1244"/>
      <c r="N59" s="1244"/>
      <c r="AQ59" s="1244"/>
      <c r="AR59" s="1244"/>
      <c r="AS59" s="1244"/>
      <c r="AT59" s="1244"/>
      <c r="BC59" s="1244"/>
      <c r="BD59" s="1244"/>
      <c r="BE59" s="1244"/>
      <c r="BF59" s="1244"/>
      <c r="BO59" s="1244"/>
      <c r="BP59" s="1244"/>
      <c r="BQ59" s="1244"/>
      <c r="BR59" s="1244"/>
      <c r="CA59" s="1244"/>
      <c r="CB59" s="1244"/>
      <c r="CC59" s="1244"/>
      <c r="CD59" s="1244"/>
      <c r="CM59" s="1244"/>
      <c r="CN59" s="1244"/>
      <c r="CO59" s="1244"/>
      <c r="CP59" s="1244"/>
      <c r="CY59" s="1244"/>
      <c r="CZ59" s="1244"/>
      <c r="DA59" s="1244"/>
      <c r="DB59" s="1244"/>
      <c r="DC59" s="1244"/>
      <c r="DD59" s="1243"/>
      <c r="DE59" s="1238"/>
    </row>
    <row r="60" spans="1:109" s="1233" customFormat="1" ht="13.2" x14ac:dyDescent="0.2">
      <c r="A60" s="255"/>
      <c r="B60" s="1238"/>
      <c r="K60" s="1244"/>
      <c r="L60" s="1244"/>
      <c r="M60" s="1244"/>
      <c r="N60" s="1244"/>
      <c r="AQ60" s="1244"/>
      <c r="AR60" s="1244"/>
      <c r="AS60" s="1244"/>
      <c r="AT60" s="1244"/>
      <c r="BC60" s="1244"/>
      <c r="BD60" s="1244"/>
      <c r="BE60" s="1244"/>
      <c r="BF60" s="1244"/>
      <c r="BO60" s="1244"/>
      <c r="BP60" s="1244"/>
      <c r="BQ60" s="1244"/>
      <c r="BR60" s="1244"/>
      <c r="CA60" s="1244"/>
      <c r="CB60" s="1244"/>
      <c r="CC60" s="1244"/>
      <c r="CD60" s="1244"/>
      <c r="CM60" s="1244"/>
      <c r="CN60" s="1244"/>
      <c r="CO60" s="1244"/>
      <c r="CP60" s="1244"/>
      <c r="CY60" s="1244"/>
      <c r="CZ60" s="1244"/>
      <c r="DA60" s="1244"/>
      <c r="DB60" s="1244"/>
      <c r="DC60" s="1244"/>
      <c r="DD60" s="1243"/>
      <c r="DE60" s="1238"/>
    </row>
    <row r="61" spans="1:109" s="1233" customFormat="1" ht="13.2" x14ac:dyDescent="0.2">
      <c r="A61" s="255"/>
      <c r="B61" s="1242"/>
      <c r="C61" s="1241"/>
      <c r="D61" s="1241"/>
      <c r="E61" s="1241"/>
      <c r="F61" s="1241"/>
      <c r="G61" s="1241"/>
      <c r="H61" s="1241"/>
      <c r="I61" s="1241"/>
      <c r="J61" s="1241"/>
      <c r="K61" s="1241"/>
      <c r="L61" s="1241"/>
      <c r="M61" s="1240"/>
      <c r="N61" s="1240"/>
      <c r="O61" s="1241"/>
      <c r="P61" s="1241"/>
      <c r="Q61" s="1241"/>
      <c r="R61" s="1241"/>
      <c r="S61" s="1241"/>
      <c r="T61" s="1241"/>
      <c r="U61" s="1241"/>
      <c r="V61" s="1241"/>
      <c r="W61" s="1241"/>
      <c r="X61" s="1241"/>
      <c r="Y61" s="1241"/>
      <c r="Z61" s="1241"/>
      <c r="AA61" s="1241"/>
      <c r="AB61" s="1241"/>
      <c r="AC61" s="1241"/>
      <c r="AD61" s="1241"/>
      <c r="AE61" s="1241"/>
      <c r="AF61" s="1241"/>
      <c r="AG61" s="1241"/>
      <c r="AH61" s="1241"/>
      <c r="AI61" s="1241"/>
      <c r="AJ61" s="1241"/>
      <c r="AK61" s="1241"/>
      <c r="AL61" s="1241"/>
      <c r="AM61" s="1241"/>
      <c r="AN61" s="1241"/>
      <c r="AO61" s="1241"/>
      <c r="AP61" s="1241"/>
      <c r="AQ61" s="1241"/>
      <c r="AR61" s="1241"/>
      <c r="AS61" s="1240"/>
      <c r="AT61" s="1240"/>
      <c r="AU61" s="1241"/>
      <c r="AV61" s="1241"/>
      <c r="AW61" s="1241"/>
      <c r="AX61" s="1241"/>
      <c r="AY61" s="1241"/>
      <c r="AZ61" s="1241"/>
      <c r="BA61" s="1241"/>
      <c r="BB61" s="1241"/>
      <c r="BC61" s="1241"/>
      <c r="BD61" s="1241"/>
      <c r="BE61" s="1240"/>
      <c r="BF61" s="1240"/>
      <c r="BG61" s="1241"/>
      <c r="BH61" s="1241"/>
      <c r="BI61" s="1241"/>
      <c r="BJ61" s="1241"/>
      <c r="BK61" s="1241"/>
      <c r="BL61" s="1241"/>
      <c r="BM61" s="1241"/>
      <c r="BN61" s="1241"/>
      <c r="BO61" s="1241"/>
      <c r="BP61" s="1241"/>
      <c r="BQ61" s="1240"/>
      <c r="BR61" s="1240"/>
      <c r="BS61" s="1241"/>
      <c r="BT61" s="1241"/>
      <c r="BU61" s="1241"/>
      <c r="BV61" s="1241"/>
      <c r="BW61" s="1241"/>
      <c r="BX61" s="1241"/>
      <c r="BY61" s="1241"/>
      <c r="BZ61" s="1241"/>
      <c r="CA61" s="1241"/>
      <c r="CB61" s="1241"/>
      <c r="CC61" s="1240"/>
      <c r="CD61" s="1240"/>
      <c r="CE61" s="1241"/>
      <c r="CF61" s="1241"/>
      <c r="CG61" s="1241"/>
      <c r="CH61" s="1241"/>
      <c r="CI61" s="1241"/>
      <c r="CJ61" s="1241"/>
      <c r="CK61" s="1241"/>
      <c r="CL61" s="1241"/>
      <c r="CM61" s="1241"/>
      <c r="CN61" s="1241"/>
      <c r="CO61" s="1240"/>
      <c r="CP61" s="1240"/>
      <c r="CQ61" s="1241"/>
      <c r="CR61" s="1241"/>
      <c r="CS61" s="1241"/>
      <c r="CT61" s="1241"/>
      <c r="CU61" s="1241"/>
      <c r="CV61" s="1241"/>
      <c r="CW61" s="1241"/>
      <c r="CX61" s="1241"/>
      <c r="CY61" s="1241"/>
      <c r="CZ61" s="1241"/>
      <c r="DA61" s="1240"/>
      <c r="DB61" s="1240"/>
      <c r="DC61" s="1240"/>
      <c r="DD61" s="1239"/>
      <c r="DE61" s="1238"/>
    </row>
    <row r="62" spans="1:109" ht="13.2" x14ac:dyDescent="0.2">
      <c r="B62" s="1237"/>
      <c r="C62" s="1237"/>
      <c r="D62" s="1237"/>
      <c r="E62" s="1237"/>
      <c r="F62" s="1237"/>
      <c r="G62" s="1237"/>
      <c r="H62" s="1237"/>
      <c r="I62" s="1237"/>
      <c r="J62" s="1237"/>
      <c r="K62" s="1237"/>
      <c r="L62" s="1237"/>
      <c r="M62" s="1237"/>
      <c r="N62" s="1237"/>
      <c r="O62" s="1237"/>
      <c r="P62" s="1237"/>
      <c r="Q62" s="1237"/>
      <c r="R62" s="1237"/>
      <c r="S62" s="1237"/>
      <c r="T62" s="1237"/>
      <c r="U62" s="1237"/>
      <c r="V62" s="1237"/>
      <c r="W62" s="1237"/>
      <c r="X62" s="1237"/>
      <c r="Y62" s="1237"/>
      <c r="Z62" s="1237"/>
      <c r="AA62" s="1237"/>
      <c r="AB62" s="1237"/>
      <c r="AC62" s="1237"/>
      <c r="AD62" s="1237"/>
      <c r="AE62" s="1237"/>
      <c r="AF62" s="1237"/>
      <c r="AG62" s="1237"/>
      <c r="AH62" s="1237"/>
      <c r="AI62" s="1237"/>
      <c r="AJ62" s="1237"/>
      <c r="AK62" s="1237"/>
      <c r="AL62" s="1237"/>
      <c r="AM62" s="1237"/>
      <c r="AN62" s="1237"/>
      <c r="AO62" s="1237"/>
      <c r="AP62" s="1237"/>
      <c r="AQ62" s="1237"/>
      <c r="AR62" s="1237"/>
      <c r="AS62" s="1237"/>
      <c r="AT62" s="1237"/>
      <c r="AU62" s="1237"/>
      <c r="AV62" s="1237"/>
      <c r="AW62" s="1237"/>
      <c r="AX62" s="1237"/>
      <c r="AY62" s="1237"/>
      <c r="AZ62" s="1237"/>
      <c r="BA62" s="1237"/>
      <c r="BB62" s="1237"/>
      <c r="BC62" s="1237"/>
      <c r="BD62" s="1237"/>
      <c r="BE62" s="1237"/>
      <c r="BF62" s="1237"/>
      <c r="BG62" s="1237"/>
      <c r="BH62" s="1237"/>
      <c r="BI62" s="1237"/>
      <c r="BJ62" s="1237"/>
      <c r="BK62" s="1237"/>
      <c r="BL62" s="1237"/>
      <c r="BM62" s="1237"/>
      <c r="BN62" s="1237"/>
      <c r="BO62" s="1237"/>
      <c r="BP62" s="1237"/>
      <c r="BQ62" s="1237"/>
      <c r="BR62" s="1237"/>
      <c r="BS62" s="1237"/>
      <c r="BT62" s="1237"/>
      <c r="BU62" s="1237"/>
      <c r="BV62" s="1237"/>
      <c r="BW62" s="1237"/>
      <c r="BX62" s="1237"/>
      <c r="BY62" s="1237"/>
      <c r="BZ62" s="1237"/>
      <c r="CA62" s="1237"/>
      <c r="CB62" s="1237"/>
      <c r="CC62" s="1237"/>
      <c r="CD62" s="1237"/>
      <c r="CE62" s="1237"/>
      <c r="CF62" s="1237"/>
      <c r="CG62" s="1237"/>
      <c r="CH62" s="1237"/>
      <c r="CI62" s="1237"/>
      <c r="CJ62" s="1237"/>
      <c r="CK62" s="1237"/>
      <c r="CL62" s="1237"/>
      <c r="CM62" s="1237"/>
      <c r="CN62" s="1237"/>
      <c r="CO62" s="1237"/>
      <c r="CP62" s="1237"/>
      <c r="CQ62" s="1237"/>
      <c r="CR62" s="1237"/>
      <c r="CS62" s="1237"/>
      <c r="CT62" s="1237"/>
      <c r="CU62" s="1237"/>
      <c r="CV62" s="1237"/>
      <c r="CW62" s="1237"/>
      <c r="CX62" s="1237"/>
      <c r="CY62" s="1237"/>
      <c r="CZ62" s="1237"/>
      <c r="DA62" s="1237"/>
      <c r="DB62" s="1237"/>
      <c r="DC62" s="1237"/>
      <c r="DD62" s="1237"/>
      <c r="DE62" s="255"/>
    </row>
    <row r="63" spans="1:109" ht="16.2" x14ac:dyDescent="0.2">
      <c r="B63" s="312" t="s">
        <v>585</v>
      </c>
    </row>
    <row r="64" spans="1:109" ht="13.2" x14ac:dyDescent="0.2">
      <c r="B64" s="259"/>
      <c r="G64" s="1234"/>
      <c r="I64" s="1236"/>
      <c r="J64" s="1236"/>
      <c r="K64" s="1236"/>
      <c r="L64" s="1236"/>
      <c r="M64" s="1236"/>
      <c r="N64" s="1235"/>
      <c r="AM64" s="1234"/>
      <c r="AN64" s="1234" t="s">
        <v>584</v>
      </c>
      <c r="AP64" s="1233"/>
      <c r="AQ64" s="1233"/>
      <c r="AR64" s="1233"/>
      <c r="AY64" s="1234"/>
      <c r="BA64" s="1233"/>
      <c r="BB64" s="1233"/>
      <c r="BC64" s="1233"/>
      <c r="BK64" s="1234"/>
      <c r="BM64" s="1233"/>
      <c r="BN64" s="1233"/>
      <c r="BO64" s="1233"/>
      <c r="BW64" s="1234"/>
      <c r="BY64" s="1233"/>
      <c r="BZ64" s="1233"/>
      <c r="CA64" s="1233"/>
      <c r="CI64" s="1234"/>
      <c r="CK64" s="1233"/>
      <c r="CL64" s="1233"/>
      <c r="CM64" s="1233"/>
      <c r="CU64" s="1234"/>
      <c r="CW64" s="1233"/>
      <c r="CX64" s="1233"/>
      <c r="CY64" s="1233"/>
    </row>
    <row r="65" spans="2:107" ht="13.2" x14ac:dyDescent="0.2">
      <c r="B65" s="259"/>
      <c r="AN65" s="1232" t="s">
        <v>583</v>
      </c>
      <c r="AO65" s="1231"/>
      <c r="AP65" s="1231"/>
      <c r="AQ65" s="1231"/>
      <c r="AR65" s="1231"/>
      <c r="AS65" s="1231"/>
      <c r="AT65" s="1231"/>
      <c r="AU65" s="1231"/>
      <c r="AV65" s="1231"/>
      <c r="AW65" s="1231"/>
      <c r="AX65" s="1231"/>
      <c r="AY65" s="1231"/>
      <c r="AZ65" s="1231"/>
      <c r="BA65" s="1231"/>
      <c r="BB65" s="1231"/>
      <c r="BC65" s="1231"/>
      <c r="BD65" s="1231"/>
      <c r="BE65" s="1231"/>
      <c r="BF65" s="1231"/>
      <c r="BG65" s="1231"/>
      <c r="BH65" s="1231"/>
      <c r="BI65" s="1231"/>
      <c r="BJ65" s="1231"/>
      <c r="BK65" s="1231"/>
      <c r="BL65" s="1231"/>
      <c r="BM65" s="1231"/>
      <c r="BN65" s="1231"/>
      <c r="BO65" s="1231"/>
      <c r="BP65" s="1231"/>
      <c r="BQ65" s="1231"/>
      <c r="BR65" s="1231"/>
      <c r="BS65" s="1231"/>
      <c r="BT65" s="1231"/>
      <c r="BU65" s="1231"/>
      <c r="BV65" s="1231"/>
      <c r="BW65" s="1231"/>
      <c r="BX65" s="1231"/>
      <c r="BY65" s="1231"/>
      <c r="BZ65" s="1231"/>
      <c r="CA65" s="1231"/>
      <c r="CB65" s="1231"/>
      <c r="CC65" s="1231"/>
      <c r="CD65" s="1231"/>
      <c r="CE65" s="1231"/>
      <c r="CF65" s="1231"/>
      <c r="CG65" s="1231"/>
      <c r="CH65" s="1231"/>
      <c r="CI65" s="1231"/>
      <c r="CJ65" s="1231"/>
      <c r="CK65" s="1231"/>
      <c r="CL65" s="1231"/>
      <c r="CM65" s="1231"/>
      <c r="CN65" s="1231"/>
      <c r="CO65" s="1231"/>
      <c r="CP65" s="1231"/>
      <c r="CQ65" s="1231"/>
      <c r="CR65" s="1231"/>
      <c r="CS65" s="1231"/>
      <c r="CT65" s="1231"/>
      <c r="CU65" s="1231"/>
      <c r="CV65" s="1231"/>
      <c r="CW65" s="1231"/>
      <c r="CX65" s="1231"/>
      <c r="CY65" s="1231"/>
      <c r="CZ65" s="1231"/>
      <c r="DA65" s="1231"/>
      <c r="DB65" s="1231"/>
      <c r="DC65" s="1230"/>
    </row>
    <row r="66" spans="2:107" ht="13.2" x14ac:dyDescent="0.2">
      <c r="B66" s="259"/>
      <c r="AN66" s="1229"/>
      <c r="AO66" s="1228"/>
      <c r="AP66" s="1228"/>
      <c r="AQ66" s="1228"/>
      <c r="AR66" s="1228"/>
      <c r="AS66" s="1228"/>
      <c r="AT66" s="1228"/>
      <c r="AU66" s="1228"/>
      <c r="AV66" s="1228"/>
      <c r="AW66" s="1228"/>
      <c r="AX66" s="1228"/>
      <c r="AY66" s="1228"/>
      <c r="AZ66" s="1228"/>
      <c r="BA66" s="1228"/>
      <c r="BB66" s="1228"/>
      <c r="BC66" s="1228"/>
      <c r="BD66" s="1228"/>
      <c r="BE66" s="1228"/>
      <c r="BF66" s="1228"/>
      <c r="BG66" s="1228"/>
      <c r="BH66" s="1228"/>
      <c r="BI66" s="1228"/>
      <c r="BJ66" s="1228"/>
      <c r="BK66" s="1228"/>
      <c r="BL66" s="1228"/>
      <c r="BM66" s="1228"/>
      <c r="BN66" s="1228"/>
      <c r="BO66" s="1228"/>
      <c r="BP66" s="1228"/>
      <c r="BQ66" s="1228"/>
      <c r="BR66" s="1228"/>
      <c r="BS66" s="1228"/>
      <c r="BT66" s="1228"/>
      <c r="BU66" s="1228"/>
      <c r="BV66" s="1228"/>
      <c r="BW66" s="1228"/>
      <c r="BX66" s="1228"/>
      <c r="BY66" s="1228"/>
      <c r="BZ66" s="1228"/>
      <c r="CA66" s="1228"/>
      <c r="CB66" s="1228"/>
      <c r="CC66" s="1228"/>
      <c r="CD66" s="1228"/>
      <c r="CE66" s="1228"/>
      <c r="CF66" s="1228"/>
      <c r="CG66" s="1228"/>
      <c r="CH66" s="1228"/>
      <c r="CI66" s="1228"/>
      <c r="CJ66" s="1228"/>
      <c r="CK66" s="1228"/>
      <c r="CL66" s="1228"/>
      <c r="CM66" s="1228"/>
      <c r="CN66" s="1228"/>
      <c r="CO66" s="1228"/>
      <c r="CP66" s="1228"/>
      <c r="CQ66" s="1228"/>
      <c r="CR66" s="1228"/>
      <c r="CS66" s="1228"/>
      <c r="CT66" s="1228"/>
      <c r="CU66" s="1228"/>
      <c r="CV66" s="1228"/>
      <c r="CW66" s="1228"/>
      <c r="CX66" s="1228"/>
      <c r="CY66" s="1228"/>
      <c r="CZ66" s="1228"/>
      <c r="DA66" s="1228"/>
      <c r="DB66" s="1228"/>
      <c r="DC66" s="1227"/>
    </row>
    <row r="67" spans="2:107" ht="13.2" x14ac:dyDescent="0.2">
      <c r="B67" s="259"/>
      <c r="AN67" s="1229"/>
      <c r="AO67" s="1228"/>
      <c r="AP67" s="1228"/>
      <c r="AQ67" s="1228"/>
      <c r="AR67" s="1228"/>
      <c r="AS67" s="1228"/>
      <c r="AT67" s="1228"/>
      <c r="AU67" s="1228"/>
      <c r="AV67" s="1228"/>
      <c r="AW67" s="1228"/>
      <c r="AX67" s="1228"/>
      <c r="AY67" s="1228"/>
      <c r="AZ67" s="1228"/>
      <c r="BA67" s="1228"/>
      <c r="BB67" s="1228"/>
      <c r="BC67" s="1228"/>
      <c r="BD67" s="1228"/>
      <c r="BE67" s="1228"/>
      <c r="BF67" s="1228"/>
      <c r="BG67" s="1228"/>
      <c r="BH67" s="1228"/>
      <c r="BI67" s="1228"/>
      <c r="BJ67" s="1228"/>
      <c r="BK67" s="1228"/>
      <c r="BL67" s="1228"/>
      <c r="BM67" s="1228"/>
      <c r="BN67" s="1228"/>
      <c r="BO67" s="1228"/>
      <c r="BP67" s="1228"/>
      <c r="BQ67" s="1228"/>
      <c r="BR67" s="1228"/>
      <c r="BS67" s="1228"/>
      <c r="BT67" s="1228"/>
      <c r="BU67" s="1228"/>
      <c r="BV67" s="1228"/>
      <c r="BW67" s="1228"/>
      <c r="BX67" s="1228"/>
      <c r="BY67" s="1228"/>
      <c r="BZ67" s="1228"/>
      <c r="CA67" s="1228"/>
      <c r="CB67" s="1228"/>
      <c r="CC67" s="1228"/>
      <c r="CD67" s="1228"/>
      <c r="CE67" s="1228"/>
      <c r="CF67" s="1228"/>
      <c r="CG67" s="1228"/>
      <c r="CH67" s="1228"/>
      <c r="CI67" s="1228"/>
      <c r="CJ67" s="1228"/>
      <c r="CK67" s="1228"/>
      <c r="CL67" s="1228"/>
      <c r="CM67" s="1228"/>
      <c r="CN67" s="1228"/>
      <c r="CO67" s="1228"/>
      <c r="CP67" s="1228"/>
      <c r="CQ67" s="1228"/>
      <c r="CR67" s="1228"/>
      <c r="CS67" s="1228"/>
      <c r="CT67" s="1228"/>
      <c r="CU67" s="1228"/>
      <c r="CV67" s="1228"/>
      <c r="CW67" s="1228"/>
      <c r="CX67" s="1228"/>
      <c r="CY67" s="1228"/>
      <c r="CZ67" s="1228"/>
      <c r="DA67" s="1228"/>
      <c r="DB67" s="1228"/>
      <c r="DC67" s="1227"/>
    </row>
    <row r="68" spans="2:107" ht="13.2" x14ac:dyDescent="0.2">
      <c r="B68" s="259"/>
      <c r="AN68" s="1229"/>
      <c r="AO68" s="1228"/>
      <c r="AP68" s="1228"/>
      <c r="AQ68" s="1228"/>
      <c r="AR68" s="1228"/>
      <c r="AS68" s="1228"/>
      <c r="AT68" s="1228"/>
      <c r="AU68" s="1228"/>
      <c r="AV68" s="1228"/>
      <c r="AW68" s="1228"/>
      <c r="AX68" s="1228"/>
      <c r="AY68" s="1228"/>
      <c r="AZ68" s="1228"/>
      <c r="BA68" s="1228"/>
      <c r="BB68" s="1228"/>
      <c r="BC68" s="1228"/>
      <c r="BD68" s="1228"/>
      <c r="BE68" s="1228"/>
      <c r="BF68" s="1228"/>
      <c r="BG68" s="1228"/>
      <c r="BH68" s="1228"/>
      <c r="BI68" s="1228"/>
      <c r="BJ68" s="1228"/>
      <c r="BK68" s="1228"/>
      <c r="BL68" s="1228"/>
      <c r="BM68" s="1228"/>
      <c r="BN68" s="1228"/>
      <c r="BO68" s="1228"/>
      <c r="BP68" s="1228"/>
      <c r="BQ68" s="1228"/>
      <c r="BR68" s="1228"/>
      <c r="BS68" s="1228"/>
      <c r="BT68" s="1228"/>
      <c r="BU68" s="1228"/>
      <c r="BV68" s="1228"/>
      <c r="BW68" s="1228"/>
      <c r="BX68" s="1228"/>
      <c r="BY68" s="1228"/>
      <c r="BZ68" s="1228"/>
      <c r="CA68" s="1228"/>
      <c r="CB68" s="1228"/>
      <c r="CC68" s="1228"/>
      <c r="CD68" s="1228"/>
      <c r="CE68" s="1228"/>
      <c r="CF68" s="1228"/>
      <c r="CG68" s="1228"/>
      <c r="CH68" s="1228"/>
      <c r="CI68" s="1228"/>
      <c r="CJ68" s="1228"/>
      <c r="CK68" s="1228"/>
      <c r="CL68" s="1228"/>
      <c r="CM68" s="1228"/>
      <c r="CN68" s="1228"/>
      <c r="CO68" s="1228"/>
      <c r="CP68" s="1228"/>
      <c r="CQ68" s="1228"/>
      <c r="CR68" s="1228"/>
      <c r="CS68" s="1228"/>
      <c r="CT68" s="1228"/>
      <c r="CU68" s="1228"/>
      <c r="CV68" s="1228"/>
      <c r="CW68" s="1228"/>
      <c r="CX68" s="1228"/>
      <c r="CY68" s="1228"/>
      <c r="CZ68" s="1228"/>
      <c r="DA68" s="1228"/>
      <c r="DB68" s="1228"/>
      <c r="DC68" s="1227"/>
    </row>
    <row r="69" spans="2:107" ht="13.2" x14ac:dyDescent="0.2">
      <c r="B69" s="259"/>
      <c r="AN69" s="1226"/>
      <c r="AO69" s="1225"/>
      <c r="AP69" s="1225"/>
      <c r="AQ69" s="1225"/>
      <c r="AR69" s="1225"/>
      <c r="AS69" s="1225"/>
      <c r="AT69" s="1225"/>
      <c r="AU69" s="1225"/>
      <c r="AV69" s="1225"/>
      <c r="AW69" s="1225"/>
      <c r="AX69" s="1225"/>
      <c r="AY69" s="1225"/>
      <c r="AZ69" s="1225"/>
      <c r="BA69" s="1225"/>
      <c r="BB69" s="1225"/>
      <c r="BC69" s="1225"/>
      <c r="BD69" s="1225"/>
      <c r="BE69" s="1225"/>
      <c r="BF69" s="1225"/>
      <c r="BG69" s="1225"/>
      <c r="BH69" s="1225"/>
      <c r="BI69" s="1225"/>
      <c r="BJ69" s="1225"/>
      <c r="BK69" s="1225"/>
      <c r="BL69" s="1225"/>
      <c r="BM69" s="1225"/>
      <c r="BN69" s="1225"/>
      <c r="BO69" s="1225"/>
      <c r="BP69" s="1225"/>
      <c r="BQ69" s="1225"/>
      <c r="BR69" s="1225"/>
      <c r="BS69" s="1225"/>
      <c r="BT69" s="1225"/>
      <c r="BU69" s="1225"/>
      <c r="BV69" s="1225"/>
      <c r="BW69" s="1225"/>
      <c r="BX69" s="1225"/>
      <c r="BY69" s="1225"/>
      <c r="BZ69" s="1225"/>
      <c r="CA69" s="1225"/>
      <c r="CB69" s="1225"/>
      <c r="CC69" s="1225"/>
      <c r="CD69" s="1225"/>
      <c r="CE69" s="1225"/>
      <c r="CF69" s="1225"/>
      <c r="CG69" s="1225"/>
      <c r="CH69" s="1225"/>
      <c r="CI69" s="1225"/>
      <c r="CJ69" s="1225"/>
      <c r="CK69" s="1225"/>
      <c r="CL69" s="1225"/>
      <c r="CM69" s="1225"/>
      <c r="CN69" s="1225"/>
      <c r="CO69" s="1225"/>
      <c r="CP69" s="1225"/>
      <c r="CQ69" s="1225"/>
      <c r="CR69" s="1225"/>
      <c r="CS69" s="1225"/>
      <c r="CT69" s="1225"/>
      <c r="CU69" s="1225"/>
      <c r="CV69" s="1225"/>
      <c r="CW69" s="1225"/>
      <c r="CX69" s="1225"/>
      <c r="CY69" s="1225"/>
      <c r="CZ69" s="1225"/>
      <c r="DA69" s="1225"/>
      <c r="DB69" s="1225"/>
      <c r="DC69" s="1224"/>
    </row>
    <row r="70" spans="2:107" ht="13.2" x14ac:dyDescent="0.2">
      <c r="B70" s="259"/>
      <c r="H70" s="1223"/>
      <c r="I70" s="1223"/>
      <c r="J70" s="1221"/>
      <c r="K70" s="1221"/>
      <c r="L70" s="1220"/>
      <c r="M70" s="1221"/>
      <c r="N70" s="1220"/>
      <c r="AN70" s="1211"/>
      <c r="AO70" s="1211"/>
      <c r="AP70" s="1211"/>
      <c r="AZ70" s="1211"/>
      <c r="BA70" s="1211"/>
      <c r="BB70" s="1211"/>
      <c r="BL70" s="1211"/>
      <c r="BM70" s="1211"/>
      <c r="BN70" s="1211"/>
      <c r="BX70" s="1211"/>
      <c r="BY70" s="1211"/>
      <c r="BZ70" s="1211"/>
      <c r="CJ70" s="1211"/>
      <c r="CK70" s="1211"/>
      <c r="CL70" s="1211"/>
      <c r="CV70" s="1211"/>
      <c r="CW70" s="1211"/>
      <c r="CX70" s="1211"/>
    </row>
    <row r="71" spans="2:107" ht="13.2" x14ac:dyDescent="0.2">
      <c r="B71" s="259"/>
      <c r="G71" s="1219"/>
      <c r="I71" s="1222"/>
      <c r="J71" s="1221"/>
      <c r="K71" s="1221"/>
      <c r="L71" s="1220"/>
      <c r="M71" s="1221"/>
      <c r="N71" s="1220"/>
      <c r="AM71" s="1219"/>
      <c r="AN71" s="255" t="s">
        <v>582</v>
      </c>
    </row>
    <row r="72" spans="2:107" ht="13.2" x14ac:dyDescent="0.2">
      <c r="B72" s="259"/>
      <c r="G72" s="1209"/>
      <c r="H72" s="1209"/>
      <c r="I72" s="1209"/>
      <c r="J72" s="1209"/>
      <c r="K72" s="1218"/>
      <c r="L72" s="1218"/>
      <c r="M72" s="1217"/>
      <c r="N72" s="1217"/>
      <c r="AN72" s="1216"/>
      <c r="AO72" s="1215"/>
      <c r="AP72" s="1215"/>
      <c r="AQ72" s="1215"/>
      <c r="AR72" s="1215"/>
      <c r="AS72" s="1215"/>
      <c r="AT72" s="1215"/>
      <c r="AU72" s="1215"/>
      <c r="AV72" s="1215"/>
      <c r="AW72" s="1215"/>
      <c r="AX72" s="1215"/>
      <c r="AY72" s="1215"/>
      <c r="AZ72" s="1215"/>
      <c r="BA72" s="1215"/>
      <c r="BB72" s="1215"/>
      <c r="BC72" s="1215"/>
      <c r="BD72" s="1215"/>
      <c r="BE72" s="1215"/>
      <c r="BF72" s="1215"/>
      <c r="BG72" s="1215"/>
      <c r="BH72" s="1215"/>
      <c r="BI72" s="1215"/>
      <c r="BJ72" s="1215"/>
      <c r="BK72" s="1215"/>
      <c r="BL72" s="1215"/>
      <c r="BM72" s="1215"/>
      <c r="BN72" s="1215"/>
      <c r="BO72" s="1214"/>
      <c r="BP72" s="1206" t="s">
        <v>535</v>
      </c>
      <c r="BQ72" s="1206"/>
      <c r="BR72" s="1206"/>
      <c r="BS72" s="1206"/>
      <c r="BT72" s="1206"/>
      <c r="BU72" s="1206"/>
      <c r="BV72" s="1206"/>
      <c r="BW72" s="1206"/>
      <c r="BX72" s="1206" t="s">
        <v>536</v>
      </c>
      <c r="BY72" s="1206"/>
      <c r="BZ72" s="1206"/>
      <c r="CA72" s="1206"/>
      <c r="CB72" s="1206"/>
      <c r="CC72" s="1206"/>
      <c r="CD72" s="1206"/>
      <c r="CE72" s="1206"/>
      <c r="CF72" s="1206" t="s">
        <v>537</v>
      </c>
      <c r="CG72" s="1206"/>
      <c r="CH72" s="1206"/>
      <c r="CI72" s="1206"/>
      <c r="CJ72" s="1206"/>
      <c r="CK72" s="1206"/>
      <c r="CL72" s="1206"/>
      <c r="CM72" s="1206"/>
      <c r="CN72" s="1206" t="s">
        <v>538</v>
      </c>
      <c r="CO72" s="1206"/>
      <c r="CP72" s="1206"/>
      <c r="CQ72" s="1206"/>
      <c r="CR72" s="1206"/>
      <c r="CS72" s="1206"/>
      <c r="CT72" s="1206"/>
      <c r="CU72" s="1206"/>
      <c r="CV72" s="1206" t="s">
        <v>539</v>
      </c>
      <c r="CW72" s="1206"/>
      <c r="CX72" s="1206"/>
      <c r="CY72" s="1206"/>
      <c r="CZ72" s="1206"/>
      <c r="DA72" s="1206"/>
      <c r="DB72" s="1206"/>
      <c r="DC72" s="1206"/>
    </row>
    <row r="73" spans="2:107" ht="13.2" x14ac:dyDescent="0.2">
      <c r="B73" s="259"/>
      <c r="G73" s="1213"/>
      <c r="H73" s="1213"/>
      <c r="I73" s="1213"/>
      <c r="J73" s="1213"/>
      <c r="K73" s="1210"/>
      <c r="L73" s="1210"/>
      <c r="M73" s="1210"/>
      <c r="N73" s="1210"/>
      <c r="AM73" s="1211"/>
      <c r="AN73" s="1205" t="s">
        <v>581</v>
      </c>
      <c r="AO73" s="1205"/>
      <c r="AP73" s="1205"/>
      <c r="AQ73" s="1205"/>
      <c r="AR73" s="1205"/>
      <c r="AS73" s="1205"/>
      <c r="AT73" s="1205"/>
      <c r="AU73" s="1205"/>
      <c r="AV73" s="1205"/>
      <c r="AW73" s="1205"/>
      <c r="AX73" s="1205"/>
      <c r="AY73" s="1205"/>
      <c r="AZ73" s="1205"/>
      <c r="BA73" s="1205"/>
      <c r="BB73" s="1205" t="s">
        <v>579</v>
      </c>
      <c r="BC73" s="1205"/>
      <c r="BD73" s="1205"/>
      <c r="BE73" s="1205"/>
      <c r="BF73" s="1205"/>
      <c r="BG73" s="1205"/>
      <c r="BH73" s="1205"/>
      <c r="BI73" s="1205"/>
      <c r="BJ73" s="1205"/>
      <c r="BK73" s="1205"/>
      <c r="BL73" s="1205"/>
      <c r="BM73" s="1205"/>
      <c r="BN73" s="1205"/>
      <c r="BO73" s="1205"/>
      <c r="BP73" s="1204"/>
      <c r="BQ73" s="1204"/>
      <c r="BR73" s="1204"/>
      <c r="BS73" s="1204"/>
      <c r="BT73" s="1204"/>
      <c r="BU73" s="1204"/>
      <c r="BV73" s="1204"/>
      <c r="BW73" s="1204"/>
      <c r="BX73" s="1204"/>
      <c r="BY73" s="1204"/>
      <c r="BZ73" s="1204"/>
      <c r="CA73" s="1204"/>
      <c r="CB73" s="1204"/>
      <c r="CC73" s="1204"/>
      <c r="CD73" s="1204"/>
      <c r="CE73" s="1204"/>
      <c r="CF73" s="1204"/>
      <c r="CG73" s="1204"/>
      <c r="CH73" s="1204"/>
      <c r="CI73" s="1204"/>
      <c r="CJ73" s="1204"/>
      <c r="CK73" s="1204"/>
      <c r="CL73" s="1204"/>
      <c r="CM73" s="1204"/>
      <c r="CN73" s="1204"/>
      <c r="CO73" s="1204"/>
      <c r="CP73" s="1204"/>
      <c r="CQ73" s="1204"/>
      <c r="CR73" s="1204"/>
      <c r="CS73" s="1204"/>
      <c r="CT73" s="1204"/>
      <c r="CU73" s="1204"/>
      <c r="CV73" s="1204"/>
      <c r="CW73" s="1204"/>
      <c r="CX73" s="1204"/>
      <c r="CY73" s="1204"/>
      <c r="CZ73" s="1204"/>
      <c r="DA73" s="1204"/>
      <c r="DB73" s="1204"/>
      <c r="DC73" s="1204"/>
    </row>
    <row r="74" spans="2:107" ht="13.2" x14ac:dyDescent="0.2">
      <c r="B74" s="259"/>
      <c r="G74" s="1213"/>
      <c r="H74" s="1213"/>
      <c r="I74" s="1213"/>
      <c r="J74" s="1213"/>
      <c r="K74" s="1210"/>
      <c r="L74" s="1210"/>
      <c r="M74" s="1210"/>
      <c r="N74" s="1210"/>
      <c r="AM74" s="1211"/>
      <c r="AN74" s="1205"/>
      <c r="AO74" s="1205"/>
      <c r="AP74" s="1205"/>
      <c r="AQ74" s="1205"/>
      <c r="AR74" s="1205"/>
      <c r="AS74" s="1205"/>
      <c r="AT74" s="1205"/>
      <c r="AU74" s="1205"/>
      <c r="AV74" s="1205"/>
      <c r="AW74" s="1205"/>
      <c r="AX74" s="1205"/>
      <c r="AY74" s="1205"/>
      <c r="AZ74" s="1205"/>
      <c r="BA74" s="1205"/>
      <c r="BB74" s="1205"/>
      <c r="BC74" s="1205"/>
      <c r="BD74" s="1205"/>
      <c r="BE74" s="1205"/>
      <c r="BF74" s="1205"/>
      <c r="BG74" s="1205"/>
      <c r="BH74" s="1205"/>
      <c r="BI74" s="1205"/>
      <c r="BJ74" s="1205"/>
      <c r="BK74" s="1205"/>
      <c r="BL74" s="1205"/>
      <c r="BM74" s="1205"/>
      <c r="BN74" s="1205"/>
      <c r="BO74" s="1205"/>
      <c r="BP74" s="1204"/>
      <c r="BQ74" s="1204"/>
      <c r="BR74" s="1204"/>
      <c r="BS74" s="1204"/>
      <c r="BT74" s="1204"/>
      <c r="BU74" s="1204"/>
      <c r="BV74" s="1204"/>
      <c r="BW74" s="1204"/>
      <c r="BX74" s="1204"/>
      <c r="BY74" s="1204"/>
      <c r="BZ74" s="1204"/>
      <c r="CA74" s="1204"/>
      <c r="CB74" s="1204"/>
      <c r="CC74" s="1204"/>
      <c r="CD74" s="1204"/>
      <c r="CE74" s="1204"/>
      <c r="CF74" s="1204"/>
      <c r="CG74" s="1204"/>
      <c r="CH74" s="1204"/>
      <c r="CI74" s="1204"/>
      <c r="CJ74" s="1204"/>
      <c r="CK74" s="1204"/>
      <c r="CL74" s="1204"/>
      <c r="CM74" s="1204"/>
      <c r="CN74" s="1204"/>
      <c r="CO74" s="1204"/>
      <c r="CP74" s="1204"/>
      <c r="CQ74" s="1204"/>
      <c r="CR74" s="1204"/>
      <c r="CS74" s="1204"/>
      <c r="CT74" s="1204"/>
      <c r="CU74" s="1204"/>
      <c r="CV74" s="1204"/>
      <c r="CW74" s="1204"/>
      <c r="CX74" s="1204"/>
      <c r="CY74" s="1204"/>
      <c r="CZ74" s="1204"/>
      <c r="DA74" s="1204"/>
      <c r="DB74" s="1204"/>
      <c r="DC74" s="1204"/>
    </row>
    <row r="75" spans="2:107" ht="13.2" x14ac:dyDescent="0.2">
      <c r="B75" s="259"/>
      <c r="G75" s="1213"/>
      <c r="H75" s="1213"/>
      <c r="I75" s="1209"/>
      <c r="J75" s="1209"/>
      <c r="K75" s="1212"/>
      <c r="L75" s="1212"/>
      <c r="M75" s="1212"/>
      <c r="N75" s="1212"/>
      <c r="AM75" s="1211"/>
      <c r="AN75" s="1205"/>
      <c r="AO75" s="1205"/>
      <c r="AP75" s="1205"/>
      <c r="AQ75" s="1205"/>
      <c r="AR75" s="1205"/>
      <c r="AS75" s="1205"/>
      <c r="AT75" s="1205"/>
      <c r="AU75" s="1205"/>
      <c r="AV75" s="1205"/>
      <c r="AW75" s="1205"/>
      <c r="AX75" s="1205"/>
      <c r="AY75" s="1205"/>
      <c r="AZ75" s="1205"/>
      <c r="BA75" s="1205"/>
      <c r="BB75" s="1205" t="s">
        <v>578</v>
      </c>
      <c r="BC75" s="1205"/>
      <c r="BD75" s="1205"/>
      <c r="BE75" s="1205"/>
      <c r="BF75" s="1205"/>
      <c r="BG75" s="1205"/>
      <c r="BH75" s="1205"/>
      <c r="BI75" s="1205"/>
      <c r="BJ75" s="1205"/>
      <c r="BK75" s="1205"/>
      <c r="BL75" s="1205"/>
      <c r="BM75" s="1205"/>
      <c r="BN75" s="1205"/>
      <c r="BO75" s="1205"/>
      <c r="BP75" s="1204">
        <v>13.9</v>
      </c>
      <c r="BQ75" s="1204"/>
      <c r="BR75" s="1204"/>
      <c r="BS75" s="1204"/>
      <c r="BT75" s="1204"/>
      <c r="BU75" s="1204"/>
      <c r="BV75" s="1204"/>
      <c r="BW75" s="1204"/>
      <c r="BX75" s="1204">
        <v>13.8</v>
      </c>
      <c r="BY75" s="1204"/>
      <c r="BZ75" s="1204"/>
      <c r="CA75" s="1204"/>
      <c r="CB75" s="1204"/>
      <c r="CC75" s="1204"/>
      <c r="CD75" s="1204"/>
      <c r="CE75" s="1204"/>
      <c r="CF75" s="1204">
        <v>13.7</v>
      </c>
      <c r="CG75" s="1204"/>
      <c r="CH75" s="1204"/>
      <c r="CI75" s="1204"/>
      <c r="CJ75" s="1204"/>
      <c r="CK75" s="1204"/>
      <c r="CL75" s="1204"/>
      <c r="CM75" s="1204"/>
      <c r="CN75" s="1204">
        <v>13.3</v>
      </c>
      <c r="CO75" s="1204"/>
      <c r="CP75" s="1204"/>
      <c r="CQ75" s="1204"/>
      <c r="CR75" s="1204"/>
      <c r="CS75" s="1204"/>
      <c r="CT75" s="1204"/>
      <c r="CU75" s="1204"/>
      <c r="CV75" s="1204">
        <v>12.2</v>
      </c>
      <c r="CW75" s="1204"/>
      <c r="CX75" s="1204"/>
      <c r="CY75" s="1204"/>
      <c r="CZ75" s="1204"/>
      <c r="DA75" s="1204"/>
      <c r="DB75" s="1204"/>
      <c r="DC75" s="1204"/>
    </row>
    <row r="76" spans="2:107" ht="13.2" x14ac:dyDescent="0.2">
      <c r="B76" s="259"/>
      <c r="G76" s="1213"/>
      <c r="H76" s="1213"/>
      <c r="I76" s="1209"/>
      <c r="J76" s="1209"/>
      <c r="K76" s="1212"/>
      <c r="L76" s="1212"/>
      <c r="M76" s="1212"/>
      <c r="N76" s="1212"/>
      <c r="AM76" s="1211"/>
      <c r="AN76" s="1205"/>
      <c r="AO76" s="1205"/>
      <c r="AP76" s="1205"/>
      <c r="AQ76" s="1205"/>
      <c r="AR76" s="1205"/>
      <c r="AS76" s="1205"/>
      <c r="AT76" s="1205"/>
      <c r="AU76" s="1205"/>
      <c r="AV76" s="1205"/>
      <c r="AW76" s="1205"/>
      <c r="AX76" s="1205"/>
      <c r="AY76" s="1205"/>
      <c r="AZ76" s="1205"/>
      <c r="BA76" s="1205"/>
      <c r="BB76" s="1205"/>
      <c r="BC76" s="1205"/>
      <c r="BD76" s="1205"/>
      <c r="BE76" s="1205"/>
      <c r="BF76" s="1205"/>
      <c r="BG76" s="1205"/>
      <c r="BH76" s="1205"/>
      <c r="BI76" s="1205"/>
      <c r="BJ76" s="1205"/>
      <c r="BK76" s="1205"/>
      <c r="BL76" s="1205"/>
      <c r="BM76" s="1205"/>
      <c r="BN76" s="1205"/>
      <c r="BO76" s="1205"/>
      <c r="BP76" s="1204"/>
      <c r="BQ76" s="1204"/>
      <c r="BR76" s="1204"/>
      <c r="BS76" s="1204"/>
      <c r="BT76" s="1204"/>
      <c r="BU76" s="1204"/>
      <c r="BV76" s="1204"/>
      <c r="BW76" s="1204"/>
      <c r="BX76" s="1204"/>
      <c r="BY76" s="1204"/>
      <c r="BZ76" s="1204"/>
      <c r="CA76" s="1204"/>
      <c r="CB76" s="1204"/>
      <c r="CC76" s="1204"/>
      <c r="CD76" s="1204"/>
      <c r="CE76" s="1204"/>
      <c r="CF76" s="1204"/>
      <c r="CG76" s="1204"/>
      <c r="CH76" s="1204"/>
      <c r="CI76" s="1204"/>
      <c r="CJ76" s="1204"/>
      <c r="CK76" s="1204"/>
      <c r="CL76" s="1204"/>
      <c r="CM76" s="1204"/>
      <c r="CN76" s="1204"/>
      <c r="CO76" s="1204"/>
      <c r="CP76" s="1204"/>
      <c r="CQ76" s="1204"/>
      <c r="CR76" s="1204"/>
      <c r="CS76" s="1204"/>
      <c r="CT76" s="1204"/>
      <c r="CU76" s="1204"/>
      <c r="CV76" s="1204"/>
      <c r="CW76" s="1204"/>
      <c r="CX76" s="1204"/>
      <c r="CY76" s="1204"/>
      <c r="CZ76" s="1204"/>
      <c r="DA76" s="1204"/>
      <c r="DB76" s="1204"/>
      <c r="DC76" s="1204"/>
    </row>
    <row r="77" spans="2:107" ht="13.2" x14ac:dyDescent="0.2">
      <c r="B77" s="259"/>
      <c r="G77" s="1209"/>
      <c r="H77" s="1209"/>
      <c r="I77" s="1209"/>
      <c r="J77" s="1209"/>
      <c r="K77" s="1210"/>
      <c r="L77" s="1210"/>
      <c r="M77" s="1210"/>
      <c r="N77" s="1210"/>
      <c r="AN77" s="1206" t="s">
        <v>580</v>
      </c>
      <c r="AO77" s="1206"/>
      <c r="AP77" s="1206"/>
      <c r="AQ77" s="1206"/>
      <c r="AR77" s="1206"/>
      <c r="AS77" s="1206"/>
      <c r="AT77" s="1206"/>
      <c r="AU77" s="1206"/>
      <c r="AV77" s="1206"/>
      <c r="AW77" s="1206"/>
      <c r="AX77" s="1206"/>
      <c r="AY77" s="1206"/>
      <c r="AZ77" s="1206"/>
      <c r="BA77" s="1206"/>
      <c r="BB77" s="1205" t="s">
        <v>579</v>
      </c>
      <c r="BC77" s="1205"/>
      <c r="BD77" s="1205"/>
      <c r="BE77" s="1205"/>
      <c r="BF77" s="1205"/>
      <c r="BG77" s="1205"/>
      <c r="BH77" s="1205"/>
      <c r="BI77" s="1205"/>
      <c r="BJ77" s="1205"/>
      <c r="BK77" s="1205"/>
      <c r="BL77" s="1205"/>
      <c r="BM77" s="1205"/>
      <c r="BN77" s="1205"/>
      <c r="BO77" s="1205"/>
      <c r="BP77" s="1204">
        <v>49.7</v>
      </c>
      <c r="BQ77" s="1204"/>
      <c r="BR77" s="1204"/>
      <c r="BS77" s="1204"/>
      <c r="BT77" s="1204"/>
      <c r="BU77" s="1204"/>
      <c r="BV77" s="1204"/>
      <c r="BW77" s="1204"/>
      <c r="BX77" s="1204">
        <v>37.299999999999997</v>
      </c>
      <c r="BY77" s="1204"/>
      <c r="BZ77" s="1204"/>
      <c r="CA77" s="1204"/>
      <c r="CB77" s="1204"/>
      <c r="CC77" s="1204"/>
      <c r="CD77" s="1204"/>
      <c r="CE77" s="1204"/>
      <c r="CF77" s="1204">
        <v>25.4</v>
      </c>
      <c r="CG77" s="1204"/>
      <c r="CH77" s="1204"/>
      <c r="CI77" s="1204"/>
      <c r="CJ77" s="1204"/>
      <c r="CK77" s="1204"/>
      <c r="CL77" s="1204"/>
      <c r="CM77" s="1204"/>
      <c r="CN77" s="1204">
        <v>17.600000000000001</v>
      </c>
      <c r="CO77" s="1204"/>
      <c r="CP77" s="1204"/>
      <c r="CQ77" s="1204"/>
      <c r="CR77" s="1204"/>
      <c r="CS77" s="1204"/>
      <c r="CT77" s="1204"/>
      <c r="CU77" s="1204"/>
      <c r="CV77" s="1204">
        <v>17.2</v>
      </c>
      <c r="CW77" s="1204"/>
      <c r="CX77" s="1204"/>
      <c r="CY77" s="1204"/>
      <c r="CZ77" s="1204"/>
      <c r="DA77" s="1204"/>
      <c r="DB77" s="1204"/>
      <c r="DC77" s="1204"/>
    </row>
    <row r="78" spans="2:107" ht="13.2" x14ac:dyDescent="0.2">
      <c r="B78" s="259"/>
      <c r="G78" s="1209"/>
      <c r="H78" s="1209"/>
      <c r="I78" s="1209"/>
      <c r="J78" s="1209"/>
      <c r="K78" s="1210"/>
      <c r="L78" s="1210"/>
      <c r="M78" s="1210"/>
      <c r="N78" s="1210"/>
      <c r="AN78" s="1206"/>
      <c r="AO78" s="1206"/>
      <c r="AP78" s="1206"/>
      <c r="AQ78" s="1206"/>
      <c r="AR78" s="1206"/>
      <c r="AS78" s="1206"/>
      <c r="AT78" s="1206"/>
      <c r="AU78" s="1206"/>
      <c r="AV78" s="1206"/>
      <c r="AW78" s="1206"/>
      <c r="AX78" s="1206"/>
      <c r="AY78" s="1206"/>
      <c r="AZ78" s="1206"/>
      <c r="BA78" s="1206"/>
      <c r="BB78" s="1205"/>
      <c r="BC78" s="1205"/>
      <c r="BD78" s="1205"/>
      <c r="BE78" s="1205"/>
      <c r="BF78" s="1205"/>
      <c r="BG78" s="1205"/>
      <c r="BH78" s="1205"/>
      <c r="BI78" s="1205"/>
      <c r="BJ78" s="1205"/>
      <c r="BK78" s="1205"/>
      <c r="BL78" s="1205"/>
      <c r="BM78" s="1205"/>
      <c r="BN78" s="1205"/>
      <c r="BO78" s="1205"/>
      <c r="BP78" s="1204"/>
      <c r="BQ78" s="1204"/>
      <c r="BR78" s="1204"/>
      <c r="BS78" s="1204"/>
      <c r="BT78" s="1204"/>
      <c r="BU78" s="1204"/>
      <c r="BV78" s="1204"/>
      <c r="BW78" s="1204"/>
      <c r="BX78" s="1204"/>
      <c r="BY78" s="1204"/>
      <c r="BZ78" s="1204"/>
      <c r="CA78" s="1204"/>
      <c r="CB78" s="1204"/>
      <c r="CC78" s="1204"/>
      <c r="CD78" s="1204"/>
      <c r="CE78" s="1204"/>
      <c r="CF78" s="1204"/>
      <c r="CG78" s="1204"/>
      <c r="CH78" s="1204"/>
      <c r="CI78" s="1204"/>
      <c r="CJ78" s="1204"/>
      <c r="CK78" s="1204"/>
      <c r="CL78" s="1204"/>
      <c r="CM78" s="1204"/>
      <c r="CN78" s="1204"/>
      <c r="CO78" s="1204"/>
      <c r="CP78" s="1204"/>
      <c r="CQ78" s="1204"/>
      <c r="CR78" s="1204"/>
      <c r="CS78" s="1204"/>
      <c r="CT78" s="1204"/>
      <c r="CU78" s="1204"/>
      <c r="CV78" s="1204"/>
      <c r="CW78" s="1204"/>
      <c r="CX78" s="1204"/>
      <c r="CY78" s="1204"/>
      <c r="CZ78" s="1204"/>
      <c r="DA78" s="1204"/>
      <c r="DB78" s="1204"/>
      <c r="DC78" s="1204"/>
    </row>
    <row r="79" spans="2:107" ht="13.2" x14ac:dyDescent="0.2">
      <c r="B79" s="259"/>
      <c r="G79" s="1209"/>
      <c r="H79" s="1209"/>
      <c r="I79" s="1208"/>
      <c r="J79" s="1208"/>
      <c r="K79" s="1207"/>
      <c r="L79" s="1207"/>
      <c r="M79" s="1207"/>
      <c r="N79" s="1207"/>
      <c r="AN79" s="1206"/>
      <c r="AO79" s="1206"/>
      <c r="AP79" s="1206"/>
      <c r="AQ79" s="1206"/>
      <c r="AR79" s="1206"/>
      <c r="AS79" s="1206"/>
      <c r="AT79" s="1206"/>
      <c r="AU79" s="1206"/>
      <c r="AV79" s="1206"/>
      <c r="AW79" s="1206"/>
      <c r="AX79" s="1206"/>
      <c r="AY79" s="1206"/>
      <c r="AZ79" s="1206"/>
      <c r="BA79" s="1206"/>
      <c r="BB79" s="1205" t="s">
        <v>578</v>
      </c>
      <c r="BC79" s="1205"/>
      <c r="BD79" s="1205"/>
      <c r="BE79" s="1205"/>
      <c r="BF79" s="1205"/>
      <c r="BG79" s="1205"/>
      <c r="BH79" s="1205"/>
      <c r="BI79" s="1205"/>
      <c r="BJ79" s="1205"/>
      <c r="BK79" s="1205"/>
      <c r="BL79" s="1205"/>
      <c r="BM79" s="1205"/>
      <c r="BN79" s="1205"/>
      <c r="BO79" s="1205"/>
      <c r="BP79" s="1204">
        <v>9.1999999999999993</v>
      </c>
      <c r="BQ79" s="1204"/>
      <c r="BR79" s="1204"/>
      <c r="BS79" s="1204"/>
      <c r="BT79" s="1204"/>
      <c r="BU79" s="1204"/>
      <c r="BV79" s="1204"/>
      <c r="BW79" s="1204"/>
      <c r="BX79" s="1204">
        <v>8.6</v>
      </c>
      <c r="BY79" s="1204"/>
      <c r="BZ79" s="1204"/>
      <c r="CA79" s="1204"/>
      <c r="CB79" s="1204"/>
      <c r="CC79" s="1204"/>
      <c r="CD79" s="1204"/>
      <c r="CE79" s="1204"/>
      <c r="CF79" s="1204">
        <v>8.3000000000000007</v>
      </c>
      <c r="CG79" s="1204"/>
      <c r="CH79" s="1204"/>
      <c r="CI79" s="1204"/>
      <c r="CJ79" s="1204"/>
      <c r="CK79" s="1204"/>
      <c r="CL79" s="1204"/>
      <c r="CM79" s="1204"/>
      <c r="CN79" s="1204">
        <v>8.4</v>
      </c>
      <c r="CO79" s="1204"/>
      <c r="CP79" s="1204"/>
      <c r="CQ79" s="1204"/>
      <c r="CR79" s="1204"/>
      <c r="CS79" s="1204"/>
      <c r="CT79" s="1204"/>
      <c r="CU79" s="1204"/>
      <c r="CV79" s="1204">
        <v>8.6</v>
      </c>
      <c r="CW79" s="1204"/>
      <c r="CX79" s="1204"/>
      <c r="CY79" s="1204"/>
      <c r="CZ79" s="1204"/>
      <c r="DA79" s="1204"/>
      <c r="DB79" s="1204"/>
      <c r="DC79" s="1204"/>
    </row>
    <row r="80" spans="2:107" ht="13.2" x14ac:dyDescent="0.2">
      <c r="B80" s="259"/>
      <c r="G80" s="1209"/>
      <c r="H80" s="1209"/>
      <c r="I80" s="1208"/>
      <c r="J80" s="1208"/>
      <c r="K80" s="1207"/>
      <c r="L80" s="1207"/>
      <c r="M80" s="1207"/>
      <c r="N80" s="1207"/>
      <c r="AN80" s="1206"/>
      <c r="AO80" s="1206"/>
      <c r="AP80" s="1206"/>
      <c r="AQ80" s="1206"/>
      <c r="AR80" s="1206"/>
      <c r="AS80" s="1206"/>
      <c r="AT80" s="1206"/>
      <c r="AU80" s="1206"/>
      <c r="AV80" s="1206"/>
      <c r="AW80" s="1206"/>
      <c r="AX80" s="1206"/>
      <c r="AY80" s="1206"/>
      <c r="AZ80" s="1206"/>
      <c r="BA80" s="1206"/>
      <c r="BB80" s="1205"/>
      <c r="BC80" s="1205"/>
      <c r="BD80" s="1205"/>
      <c r="BE80" s="1205"/>
      <c r="BF80" s="1205"/>
      <c r="BG80" s="1205"/>
      <c r="BH80" s="1205"/>
      <c r="BI80" s="1205"/>
      <c r="BJ80" s="1205"/>
      <c r="BK80" s="1205"/>
      <c r="BL80" s="1205"/>
      <c r="BM80" s="1205"/>
      <c r="BN80" s="1205"/>
      <c r="BO80" s="1205"/>
      <c r="BP80" s="1204"/>
      <c r="BQ80" s="1204"/>
      <c r="BR80" s="1204"/>
      <c r="BS80" s="1204"/>
      <c r="BT80" s="1204"/>
      <c r="BU80" s="1204"/>
      <c r="BV80" s="1204"/>
      <c r="BW80" s="1204"/>
      <c r="BX80" s="1204"/>
      <c r="BY80" s="1204"/>
      <c r="BZ80" s="1204"/>
      <c r="CA80" s="1204"/>
      <c r="CB80" s="1204"/>
      <c r="CC80" s="1204"/>
      <c r="CD80" s="1204"/>
      <c r="CE80" s="1204"/>
      <c r="CF80" s="1204"/>
      <c r="CG80" s="1204"/>
      <c r="CH80" s="1204"/>
      <c r="CI80" s="1204"/>
      <c r="CJ80" s="1204"/>
      <c r="CK80" s="1204"/>
      <c r="CL80" s="1204"/>
      <c r="CM80" s="1204"/>
      <c r="CN80" s="1204"/>
      <c r="CO80" s="1204"/>
      <c r="CP80" s="1204"/>
      <c r="CQ80" s="1204"/>
      <c r="CR80" s="1204"/>
      <c r="CS80" s="1204"/>
      <c r="CT80" s="1204"/>
      <c r="CU80" s="1204"/>
      <c r="CV80" s="1204"/>
      <c r="CW80" s="1204"/>
      <c r="CX80" s="1204"/>
      <c r="CY80" s="1204"/>
      <c r="CZ80" s="1204"/>
      <c r="DA80" s="1204"/>
      <c r="DB80" s="1204"/>
      <c r="DC80" s="1204"/>
    </row>
    <row r="81" spans="2:109" ht="13.2" x14ac:dyDescent="0.2">
      <c r="B81" s="259"/>
    </row>
    <row r="82" spans="2:109" ht="16.2" x14ac:dyDescent="0.2">
      <c r="B82" s="259"/>
      <c r="K82" s="1203"/>
      <c r="L82" s="1203"/>
      <c r="M82" s="1203"/>
      <c r="N82" s="1203"/>
      <c r="AQ82" s="1203"/>
      <c r="AR82" s="1203"/>
      <c r="AS82" s="1203"/>
      <c r="AT82" s="1203"/>
      <c r="BC82" s="1203"/>
      <c r="BD82" s="1203"/>
      <c r="BE82" s="1203"/>
      <c r="BF82" s="1203"/>
      <c r="BO82" s="1203"/>
      <c r="BP82" s="1203"/>
      <c r="BQ82" s="1203"/>
      <c r="BR82" s="1203"/>
      <c r="CA82" s="1203"/>
      <c r="CB82" s="1203"/>
      <c r="CC82" s="1203"/>
      <c r="CD82" s="1203"/>
      <c r="CM82" s="1203"/>
      <c r="CN82" s="1203"/>
      <c r="CO82" s="1203"/>
      <c r="CP82" s="1203"/>
      <c r="CY82" s="1203"/>
      <c r="CZ82" s="1203"/>
      <c r="DA82" s="1203"/>
      <c r="DB82" s="1203"/>
      <c r="DC82" s="1203"/>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WJX/S29OCJlWHK5GgaeLXE4Ev1Ea/qRUa7aOd49zTlWqwmCaXgGOGbWO3rYk6AXBvnOOJ3rdmSP69CDvuz9dQw==" saltValue="w1HWwtcSNeG4tRXT0kVSGA=="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96B30F-5FAE-43B2-99C3-2BD53D6CE06B}">
  <sheetPr>
    <pageSetUpPr fitToPage="1"/>
  </sheetPr>
  <dimension ref="A1:DR125"/>
  <sheetViews>
    <sheetView showGridLines="0" topLeftCell="A86" zoomScale="75" zoomScaleNormal="75" zoomScaleSheetLayoutView="70" workbookViewId="0">
      <selection activeCell="BH16" sqref="BH16"/>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485</v>
      </c>
    </row>
  </sheetData>
  <sheetProtection algorithmName="SHA-512" hashValue="+1Gi1UNUAYOY7d/Ru3780MZ9L+3uRxYvZT7cVmkyNgAaw8PN1D3JK/oiJvAJS0+0fANWoLp2otMsFAs7hZ8u8A==" saltValue="57LwANgfA5nKSbH4iTxg1g==" spinCount="100000" sheet="1" objects="1" scenarios="1"/>
  <dataConsolidate/>
  <phoneticPr fontId="2"/>
  <printOptions horizontalCentered="1" verticalCentered="1"/>
  <pageMargins left="0" right="0" top="0.19685039370078741" bottom="0" header="0.39370078740157483" footer="0"/>
  <pageSetup paperSize="8" scale="52"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74B97-77DF-4CE1-B77F-C6725090E006}">
  <sheetPr>
    <pageSetUpPr fitToPage="1"/>
  </sheetPr>
  <dimension ref="A1:DR125"/>
  <sheetViews>
    <sheetView showGridLines="0" zoomScale="75" zoomScaleNormal="75" zoomScaleSheetLayoutView="55" workbookViewId="0">
      <selection activeCell="BH16" sqref="BH16"/>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485</v>
      </c>
    </row>
  </sheetData>
  <sheetProtection algorithmName="SHA-512" hashValue="JhgiHn9I7v4aUrSdf35ncbqav84r0bo3JaH962xWdPVD7oZ/oNSZqGQ1/Icjd3T3Pl9qBDPxtwBCO8dMCDzieg==" saltValue="lCCU5YoKC6a+Zi1yrdMWcA==" spinCount="100000" sheet="1" objects="1" scenarios="1"/>
  <dataConsolidate/>
  <phoneticPr fontId="2"/>
  <printOptions horizontalCentered="1" verticalCentered="1"/>
  <pageMargins left="0" right="0" top="0.19685039370078741" bottom="0" header="0.39370078740157483" footer="0"/>
  <pageSetup paperSize="8" scale="52"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534</v>
      </c>
      <c r="G2" s="149"/>
      <c r="H2" s="150"/>
    </row>
    <row r="3" spans="1:8" x14ac:dyDescent="0.2">
      <c r="A3" s="146" t="s">
        <v>527</v>
      </c>
      <c r="B3" s="151"/>
      <c r="C3" s="152"/>
      <c r="D3" s="153">
        <v>157175</v>
      </c>
      <c r="E3" s="154"/>
      <c r="F3" s="155">
        <v>74581</v>
      </c>
      <c r="G3" s="156"/>
      <c r="H3" s="157"/>
    </row>
    <row r="4" spans="1:8" x14ac:dyDescent="0.2">
      <c r="A4" s="158"/>
      <c r="B4" s="159"/>
      <c r="C4" s="160"/>
      <c r="D4" s="161">
        <v>101797</v>
      </c>
      <c r="E4" s="162"/>
      <c r="F4" s="163">
        <v>41563</v>
      </c>
      <c r="G4" s="164"/>
      <c r="H4" s="165"/>
    </row>
    <row r="5" spans="1:8" x14ac:dyDescent="0.2">
      <c r="A5" s="146" t="s">
        <v>529</v>
      </c>
      <c r="B5" s="151"/>
      <c r="C5" s="152"/>
      <c r="D5" s="153">
        <v>119312</v>
      </c>
      <c r="E5" s="154"/>
      <c r="F5" s="155">
        <v>76347</v>
      </c>
      <c r="G5" s="156"/>
      <c r="H5" s="157"/>
    </row>
    <row r="6" spans="1:8" x14ac:dyDescent="0.2">
      <c r="A6" s="158"/>
      <c r="B6" s="159"/>
      <c r="C6" s="160"/>
      <c r="D6" s="161">
        <v>71790</v>
      </c>
      <c r="E6" s="162"/>
      <c r="F6" s="163">
        <v>41762</v>
      </c>
      <c r="G6" s="164"/>
      <c r="H6" s="165"/>
    </row>
    <row r="7" spans="1:8" x14ac:dyDescent="0.2">
      <c r="A7" s="146" t="s">
        <v>530</v>
      </c>
      <c r="B7" s="151"/>
      <c r="C7" s="152"/>
      <c r="D7" s="153">
        <v>88679</v>
      </c>
      <c r="E7" s="154"/>
      <c r="F7" s="155">
        <v>69604</v>
      </c>
      <c r="G7" s="156"/>
      <c r="H7" s="157"/>
    </row>
    <row r="8" spans="1:8" x14ac:dyDescent="0.2">
      <c r="A8" s="158"/>
      <c r="B8" s="159"/>
      <c r="C8" s="160"/>
      <c r="D8" s="161">
        <v>53785</v>
      </c>
      <c r="E8" s="162"/>
      <c r="F8" s="163">
        <v>36247</v>
      </c>
      <c r="G8" s="164"/>
      <c r="H8" s="165"/>
    </row>
    <row r="9" spans="1:8" x14ac:dyDescent="0.2">
      <c r="A9" s="146" t="s">
        <v>531</v>
      </c>
      <c r="B9" s="151"/>
      <c r="C9" s="152"/>
      <c r="D9" s="153">
        <v>121030</v>
      </c>
      <c r="E9" s="154"/>
      <c r="F9" s="155">
        <v>68410</v>
      </c>
      <c r="G9" s="156"/>
      <c r="H9" s="157"/>
    </row>
    <row r="10" spans="1:8" x14ac:dyDescent="0.2">
      <c r="A10" s="158"/>
      <c r="B10" s="159"/>
      <c r="C10" s="160"/>
      <c r="D10" s="161">
        <v>75242</v>
      </c>
      <c r="E10" s="162"/>
      <c r="F10" s="163">
        <v>35086</v>
      </c>
      <c r="G10" s="164"/>
      <c r="H10" s="165"/>
    </row>
    <row r="11" spans="1:8" x14ac:dyDescent="0.2">
      <c r="A11" s="146" t="s">
        <v>532</v>
      </c>
      <c r="B11" s="151"/>
      <c r="C11" s="152"/>
      <c r="D11" s="153">
        <v>125092</v>
      </c>
      <c r="E11" s="154"/>
      <c r="F11" s="155">
        <v>73019</v>
      </c>
      <c r="G11" s="156"/>
      <c r="H11" s="157"/>
    </row>
    <row r="12" spans="1:8" x14ac:dyDescent="0.2">
      <c r="A12" s="158"/>
      <c r="B12" s="159"/>
      <c r="C12" s="166"/>
      <c r="D12" s="161">
        <v>85281</v>
      </c>
      <c r="E12" s="162"/>
      <c r="F12" s="163">
        <v>39427</v>
      </c>
      <c r="G12" s="164"/>
      <c r="H12" s="165"/>
    </row>
    <row r="13" spans="1:8" x14ac:dyDescent="0.2">
      <c r="A13" s="146"/>
      <c r="B13" s="151"/>
      <c r="C13" s="152"/>
      <c r="D13" s="153">
        <v>122258</v>
      </c>
      <c r="E13" s="154"/>
      <c r="F13" s="155">
        <v>72392</v>
      </c>
      <c r="G13" s="167"/>
      <c r="H13" s="157"/>
    </row>
    <row r="14" spans="1:8" x14ac:dyDescent="0.2">
      <c r="A14" s="158"/>
      <c r="B14" s="159"/>
      <c r="C14" s="160"/>
      <c r="D14" s="161">
        <v>77579</v>
      </c>
      <c r="E14" s="162"/>
      <c r="F14" s="163">
        <v>38817</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9.7200000000000006</v>
      </c>
      <c r="C19" s="168">
        <f>ROUND(VALUE(SUBSTITUTE(実質収支比率等に係る経年分析!G$48,"▲","-")),2)</f>
        <v>12.23</v>
      </c>
      <c r="D19" s="168">
        <f>ROUND(VALUE(SUBSTITUTE(実質収支比率等に係る経年分析!H$48,"▲","-")),2)</f>
        <v>13.75</v>
      </c>
      <c r="E19" s="168">
        <f>ROUND(VALUE(SUBSTITUTE(実質収支比率等に係る経年分析!I$48,"▲","-")),2)</f>
        <v>11.75</v>
      </c>
      <c r="F19" s="168">
        <f>ROUND(VALUE(SUBSTITUTE(実質収支比率等に係る経年分析!J$48,"▲","-")),2)</f>
        <v>12</v>
      </c>
    </row>
    <row r="20" spans="1:11" x14ac:dyDescent="0.2">
      <c r="A20" s="168" t="s">
        <v>53</v>
      </c>
      <c r="B20" s="168">
        <f>ROUND(VALUE(SUBSTITUTE(実質収支比率等に係る経年分析!F$47,"▲","-")),2)</f>
        <v>60.01</v>
      </c>
      <c r="C20" s="168">
        <f>ROUND(VALUE(SUBSTITUTE(実質収支比率等に係る経年分析!G$47,"▲","-")),2)</f>
        <v>58.38</v>
      </c>
      <c r="D20" s="168">
        <f>ROUND(VALUE(SUBSTITUTE(実質収支比率等に係る経年分析!H$47,"▲","-")),2)</f>
        <v>55.42</v>
      </c>
      <c r="E20" s="168">
        <f>ROUND(VALUE(SUBSTITUTE(実質収支比率等に係る経年分析!I$47,"▲","-")),2)</f>
        <v>60.05</v>
      </c>
      <c r="F20" s="168">
        <f>ROUND(VALUE(SUBSTITUTE(実質収支比率等に係る経年分析!J$47,"▲","-")),2)</f>
        <v>29.91</v>
      </c>
    </row>
    <row r="21" spans="1:11" x14ac:dyDescent="0.2">
      <c r="A21" s="168" t="s">
        <v>54</v>
      </c>
      <c r="B21" s="168">
        <f>IF(ISNUMBER(VALUE(SUBSTITUTE(実質収支比率等に係る経年分析!F$49,"▲","-"))),ROUND(VALUE(SUBSTITUTE(実質収支比率等に係る経年分析!F$49,"▲","-")),2),NA())</f>
        <v>2.35</v>
      </c>
      <c r="C21" s="168">
        <f>IF(ISNUMBER(VALUE(SUBSTITUTE(実質収支比率等に係る経年分析!G$49,"▲","-"))),ROUND(VALUE(SUBSTITUTE(実質収支比率等に係る経年分析!G$49,"▲","-")),2),NA())</f>
        <v>1.91</v>
      </c>
      <c r="D21" s="168">
        <f>IF(ISNUMBER(VALUE(SUBSTITUTE(実質収支比率等に係る経年分析!H$49,"▲","-"))),ROUND(VALUE(SUBSTITUTE(実質収支比率等に係る経年分析!H$49,"▲","-")),2),NA())</f>
        <v>0.24</v>
      </c>
      <c r="E21" s="168">
        <f>IF(ISNUMBER(VALUE(SUBSTITUTE(実質収支比率等に係る経年分析!I$49,"▲","-"))),ROUND(VALUE(SUBSTITUTE(実質収支比率等に係る経年分析!I$49,"▲","-")),2),NA())</f>
        <v>-7.0000000000000007E-2</v>
      </c>
      <c r="F21" s="168">
        <f>IF(ISNUMBER(VALUE(SUBSTITUTE(実質収支比率等に係る経年分析!J$49,"▲","-"))),ROUND(VALUE(SUBSTITUTE(実質収支比率等に係る経年分析!J$49,"▲","-")),2),NA())</f>
        <v>-30.93</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0.18</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0.18</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0.13</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0.16</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7.0000000000000007E-2</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国民健康保険特別会計（直営診療施設勘定）</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0.04</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0.09</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0.04</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0.04</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0.04</v>
      </c>
    </row>
    <row r="30" spans="1:11" x14ac:dyDescent="0.2">
      <c r="A30" s="169" t="str">
        <f>IF(連結実質赤字比率に係る赤字・黒字の構成分析!C$40="",NA(),連結実質赤字比率に係る赤字・黒字の構成分析!C$40)</f>
        <v>農村下水道事業特別会計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0.04</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0.04</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0.04</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0.04</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7.0000000000000007E-2</v>
      </c>
    </row>
    <row r="31" spans="1:11" x14ac:dyDescent="0.2">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7.0000000000000007E-2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0.09</v>
      </c>
    </row>
    <row r="32" spans="1:11" x14ac:dyDescent="0.2">
      <c r="A32" s="169" t="str">
        <f>IF(連結実質赤字比率に係る赤字・黒字の構成分析!C$38="",NA(),連結実質赤字比率に係る赤字・黒字の構成分析!C$38)</f>
        <v>国民健康保険特別会計（事業勘定）</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0.56999999999999995</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0.99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0.75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0.67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0.72</v>
      </c>
    </row>
    <row r="33" spans="1:16" x14ac:dyDescent="0.2">
      <c r="A33" s="169" t="str">
        <f>IF(連結実質赤字比率に係る赤字・黒字の構成分析!C$37="",NA(),連結実質赤字比率に係る赤字・黒字の構成分析!C$37)</f>
        <v>介護保険特別会計（保険勘定）</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0.56000000000000005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0.86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1.91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2.7</v>
      </c>
    </row>
    <row r="34" spans="1:16" x14ac:dyDescent="0.2">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9.59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12.09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13.67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11.68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11.98</v>
      </c>
    </row>
    <row r="35" spans="1:16" x14ac:dyDescent="0.2">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12.86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12.24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11.02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11.37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12.01</v>
      </c>
    </row>
    <row r="36" spans="1:16" x14ac:dyDescent="0.2">
      <c r="A36" s="169" t="str">
        <f>IF(連結実質赤字比率に係る赤字・黒字の構成分析!C$34="",NA(),連結実質赤字比率に係る赤字・黒字の構成分析!C$34)</f>
        <v>国民健康保険病院事業会計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14.34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13.79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13.95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14.01</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2687</v>
      </c>
      <c r="E42" s="170"/>
      <c r="F42" s="170"/>
      <c r="G42" s="170">
        <f>'実質公債費比率（分子）の構造'!L$52</f>
        <v>2668</v>
      </c>
      <c r="H42" s="170"/>
      <c r="I42" s="170"/>
      <c r="J42" s="170">
        <f>'実質公債費比率（分子）の構造'!M$52</f>
        <v>2539</v>
      </c>
      <c r="K42" s="170"/>
      <c r="L42" s="170"/>
      <c r="M42" s="170">
        <f>'実質公債費比率（分子）の構造'!N$52</f>
        <v>2300</v>
      </c>
      <c r="N42" s="170"/>
      <c r="O42" s="170"/>
      <c r="P42" s="170">
        <f>'実質公債費比率（分子）の構造'!O$52</f>
        <v>2002</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23</v>
      </c>
      <c r="C44" s="170"/>
      <c r="D44" s="170"/>
      <c r="E44" s="170">
        <f>'実質公債費比率（分子）の構造'!L$50</f>
        <v>23</v>
      </c>
      <c r="F44" s="170"/>
      <c r="G44" s="170"/>
      <c r="H44" s="170">
        <f>'実質公債費比率（分子）の構造'!M$50</f>
        <v>23</v>
      </c>
      <c r="I44" s="170"/>
      <c r="J44" s="170"/>
      <c r="K44" s="170">
        <f>'実質公債費比率（分子）の構造'!N$50</f>
        <v>7</v>
      </c>
      <c r="L44" s="170"/>
      <c r="M44" s="170"/>
      <c r="N44" s="170" t="str">
        <f>'実質公債費比率（分子）の構造'!O$50</f>
        <v>-</v>
      </c>
      <c r="O44" s="170"/>
      <c r="P44" s="170"/>
    </row>
    <row r="45" spans="1:16" x14ac:dyDescent="0.2">
      <c r="A45" s="170" t="s">
        <v>63</v>
      </c>
      <c r="B45" s="170">
        <f>'実質公債費比率（分子）の構造'!K$49</f>
        <v>17</v>
      </c>
      <c r="C45" s="170"/>
      <c r="D45" s="170"/>
      <c r="E45" s="170">
        <f>'実質公債費比率（分子）の構造'!L$49</f>
        <v>17</v>
      </c>
      <c r="F45" s="170"/>
      <c r="G45" s="170"/>
      <c r="H45" s="170">
        <f>'実質公債費比率（分子）の構造'!M$49</f>
        <v>17</v>
      </c>
      <c r="I45" s="170"/>
      <c r="J45" s="170"/>
      <c r="K45" s="170">
        <f>'実質公債費比率（分子）の構造'!N$49</f>
        <v>17</v>
      </c>
      <c r="L45" s="170"/>
      <c r="M45" s="170"/>
      <c r="N45" s="170" t="str">
        <f>'実質公債費比率（分子）の構造'!O$49</f>
        <v>-</v>
      </c>
      <c r="O45" s="170"/>
      <c r="P45" s="170"/>
    </row>
    <row r="46" spans="1:16" x14ac:dyDescent="0.2">
      <c r="A46" s="170" t="s">
        <v>64</v>
      </c>
      <c r="B46" s="170">
        <f>'実質公債費比率（分子）の構造'!K$48</f>
        <v>962</v>
      </c>
      <c r="C46" s="170"/>
      <c r="D46" s="170"/>
      <c r="E46" s="170">
        <f>'実質公債費比率（分子）の構造'!L$48</f>
        <v>946</v>
      </c>
      <c r="F46" s="170"/>
      <c r="G46" s="170"/>
      <c r="H46" s="170">
        <f>'実質公債費比率（分子）の構造'!M$48</f>
        <v>933</v>
      </c>
      <c r="I46" s="170"/>
      <c r="J46" s="170"/>
      <c r="K46" s="170">
        <f>'実質公債費比率（分子）の構造'!N$48</f>
        <v>931</v>
      </c>
      <c r="L46" s="170"/>
      <c r="M46" s="170"/>
      <c r="N46" s="170">
        <f>'実質公債費比率（分子）の構造'!O$48</f>
        <v>906</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2828</v>
      </c>
      <c r="C49" s="170"/>
      <c r="D49" s="170"/>
      <c r="E49" s="170">
        <f>'実質公債費比率（分子）の構造'!L$45</f>
        <v>2851</v>
      </c>
      <c r="F49" s="170"/>
      <c r="G49" s="170"/>
      <c r="H49" s="170">
        <f>'実質公債費比率（分子）の構造'!M$45</f>
        <v>2721</v>
      </c>
      <c r="I49" s="170"/>
      <c r="J49" s="170"/>
      <c r="K49" s="170">
        <f>'実質公債費比率（分子）の構造'!N$45</f>
        <v>2435</v>
      </c>
      <c r="L49" s="170"/>
      <c r="M49" s="170"/>
      <c r="N49" s="170">
        <f>'実質公債費比率（分子）の構造'!O$45</f>
        <v>2013</v>
      </c>
      <c r="O49" s="170"/>
      <c r="P49" s="170"/>
    </row>
    <row r="50" spans="1:16" x14ac:dyDescent="0.2">
      <c r="A50" s="170" t="s">
        <v>67</v>
      </c>
      <c r="B50" s="170" t="e">
        <f>NA()</f>
        <v>#N/A</v>
      </c>
      <c r="C50" s="170">
        <f>IF(ISNUMBER('実質公債費比率（分子）の構造'!K$53),'実質公債費比率（分子）の構造'!K$53,NA())</f>
        <v>1143</v>
      </c>
      <c r="D50" s="170" t="e">
        <f>NA()</f>
        <v>#N/A</v>
      </c>
      <c r="E50" s="170" t="e">
        <f>NA()</f>
        <v>#N/A</v>
      </c>
      <c r="F50" s="170">
        <f>IF(ISNUMBER('実質公債費比率（分子）の構造'!L$53),'実質公債費比率（分子）の構造'!L$53,NA())</f>
        <v>1169</v>
      </c>
      <c r="G50" s="170" t="e">
        <f>NA()</f>
        <v>#N/A</v>
      </c>
      <c r="H50" s="170" t="e">
        <f>NA()</f>
        <v>#N/A</v>
      </c>
      <c r="I50" s="170">
        <f>IF(ISNUMBER('実質公債費比率（分子）の構造'!M$53),'実質公債費比率（分子）の構造'!M$53,NA())</f>
        <v>1155</v>
      </c>
      <c r="J50" s="170" t="e">
        <f>NA()</f>
        <v>#N/A</v>
      </c>
      <c r="K50" s="170" t="e">
        <f>NA()</f>
        <v>#N/A</v>
      </c>
      <c r="L50" s="170">
        <f>IF(ISNUMBER('実質公債費比率（分子）の構造'!N$53),'実質公債費比率（分子）の構造'!N$53,NA())</f>
        <v>1090</v>
      </c>
      <c r="M50" s="170" t="e">
        <f>NA()</f>
        <v>#N/A</v>
      </c>
      <c r="N50" s="170" t="e">
        <f>NA()</f>
        <v>#N/A</v>
      </c>
      <c r="O50" s="170">
        <f>IF(ISNUMBER('実質公債費比率（分子）の構造'!O$53),'実質公債費比率（分子）の構造'!O$53,NA())</f>
        <v>917</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19015</v>
      </c>
      <c r="E56" s="169"/>
      <c r="F56" s="169"/>
      <c r="G56" s="169">
        <f>'将来負担比率（分子）の構造'!J$52</f>
        <v>17715</v>
      </c>
      <c r="H56" s="169"/>
      <c r="I56" s="169"/>
      <c r="J56" s="169">
        <f>'将来負担比率（分子）の構造'!K$52</f>
        <v>15825</v>
      </c>
      <c r="K56" s="169"/>
      <c r="L56" s="169"/>
      <c r="M56" s="169">
        <f>'将来負担比率（分子）の構造'!L$52</f>
        <v>15042</v>
      </c>
      <c r="N56" s="169"/>
      <c r="O56" s="169"/>
      <c r="P56" s="169">
        <f>'将来負担比率（分子）の構造'!M$52</f>
        <v>13893</v>
      </c>
    </row>
    <row r="57" spans="1:16" x14ac:dyDescent="0.2">
      <c r="A57" s="169" t="s">
        <v>42</v>
      </c>
      <c r="B57" s="169"/>
      <c r="C57" s="169"/>
      <c r="D57" s="169">
        <f>'将来負担比率（分子）の構造'!I$51</f>
        <v>195</v>
      </c>
      <c r="E57" s="169"/>
      <c r="F57" s="169"/>
      <c r="G57" s="169">
        <f>'将来負担比率（分子）の構造'!J$51</f>
        <v>149</v>
      </c>
      <c r="H57" s="169"/>
      <c r="I57" s="169"/>
      <c r="J57" s="169">
        <f>'将来負担比率（分子）の構造'!K$51</f>
        <v>102</v>
      </c>
      <c r="K57" s="169"/>
      <c r="L57" s="169"/>
      <c r="M57" s="169">
        <f>'将来負担比率（分子）の構造'!L$51</f>
        <v>63</v>
      </c>
      <c r="N57" s="169"/>
      <c r="O57" s="169"/>
      <c r="P57" s="169">
        <f>'将来負担比率（分子）の構造'!M$51</f>
        <v>46</v>
      </c>
    </row>
    <row r="58" spans="1:16" x14ac:dyDescent="0.2">
      <c r="A58" s="169" t="s">
        <v>41</v>
      </c>
      <c r="B58" s="169"/>
      <c r="C58" s="169"/>
      <c r="D58" s="169">
        <f>'将来負担比率（分子）の構造'!I$50</f>
        <v>13503</v>
      </c>
      <c r="E58" s="169"/>
      <c r="F58" s="169"/>
      <c r="G58" s="169">
        <f>'将来負担比率（分子）の構造'!J$50</f>
        <v>13701</v>
      </c>
      <c r="H58" s="169"/>
      <c r="I58" s="169"/>
      <c r="J58" s="169">
        <f>'将来負担比率（分子）の構造'!K$50</f>
        <v>14181</v>
      </c>
      <c r="K58" s="169"/>
      <c r="L58" s="169"/>
      <c r="M58" s="169">
        <f>'将来負担比率（分子）の構造'!L$50</f>
        <v>14493</v>
      </c>
      <c r="N58" s="169"/>
      <c r="O58" s="169"/>
      <c r="P58" s="169">
        <f>'将来負担比率（分子）の構造'!M$50</f>
        <v>14295</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2501</v>
      </c>
      <c r="C62" s="169"/>
      <c r="D62" s="169"/>
      <c r="E62" s="169">
        <f>'将来負担比率（分子）の構造'!J$45</f>
        <v>2700</v>
      </c>
      <c r="F62" s="169"/>
      <c r="G62" s="169"/>
      <c r="H62" s="169">
        <f>'将来負担比率（分子）の構造'!K$45</f>
        <v>2689</v>
      </c>
      <c r="I62" s="169"/>
      <c r="J62" s="169"/>
      <c r="K62" s="169">
        <f>'将来負担比率（分子）の構造'!L$45</f>
        <v>2541</v>
      </c>
      <c r="L62" s="169"/>
      <c r="M62" s="169"/>
      <c r="N62" s="169">
        <f>'将来負担比率（分子）の構造'!M$45</f>
        <v>2548</v>
      </c>
      <c r="O62" s="169"/>
      <c r="P62" s="169"/>
    </row>
    <row r="63" spans="1:16" x14ac:dyDescent="0.2">
      <c r="A63" s="169" t="s">
        <v>34</v>
      </c>
      <c r="B63" s="169">
        <f>'将来負担比率（分子）の構造'!I$44</f>
        <v>51</v>
      </c>
      <c r="C63" s="169"/>
      <c r="D63" s="169"/>
      <c r="E63" s="169">
        <f>'将来負担比率（分子）の構造'!J$44</f>
        <v>34</v>
      </c>
      <c r="F63" s="169"/>
      <c r="G63" s="169"/>
      <c r="H63" s="169">
        <f>'将来負担比率（分子）の構造'!K$44</f>
        <v>17</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8622</v>
      </c>
      <c r="C64" s="169"/>
      <c r="D64" s="169"/>
      <c r="E64" s="169">
        <f>'将来負担比率（分子）の構造'!J$43</f>
        <v>7890</v>
      </c>
      <c r="F64" s="169"/>
      <c r="G64" s="169"/>
      <c r="H64" s="169">
        <f>'将来負担比率（分子）の構造'!K$43</f>
        <v>7322</v>
      </c>
      <c r="I64" s="169"/>
      <c r="J64" s="169"/>
      <c r="K64" s="169">
        <f>'将来負担比率（分子）の構造'!L$43</f>
        <v>6788</v>
      </c>
      <c r="L64" s="169"/>
      <c r="M64" s="169"/>
      <c r="N64" s="169">
        <f>'将来負担比率（分子）の構造'!M$43</f>
        <v>6292</v>
      </c>
      <c r="O64" s="169"/>
      <c r="P64" s="169"/>
    </row>
    <row r="65" spans="1:16" x14ac:dyDescent="0.2">
      <c r="A65" s="169" t="s">
        <v>32</v>
      </c>
      <c r="B65" s="169">
        <f>'将来負担比率（分子）の構造'!I$42</f>
        <v>51</v>
      </c>
      <c r="C65" s="169"/>
      <c r="D65" s="169"/>
      <c r="E65" s="169">
        <f>'将来負担比率（分子）の構造'!J$42</f>
        <v>29</v>
      </c>
      <c r="F65" s="169"/>
      <c r="G65" s="169"/>
      <c r="H65" s="169">
        <f>'将来負担比率（分子）の構造'!K$42</f>
        <v>7</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16234</v>
      </c>
      <c r="C66" s="169"/>
      <c r="D66" s="169"/>
      <c r="E66" s="169">
        <f>'将来負担比率（分子）の構造'!J$41</f>
        <v>14820</v>
      </c>
      <c r="F66" s="169"/>
      <c r="G66" s="169"/>
      <c r="H66" s="169">
        <f>'将来負担比率（分子）の構造'!K$41</f>
        <v>13287</v>
      </c>
      <c r="I66" s="169"/>
      <c r="J66" s="169"/>
      <c r="K66" s="169">
        <f>'将来負担比率（分子）の構造'!L$41</f>
        <v>11844</v>
      </c>
      <c r="L66" s="169"/>
      <c r="M66" s="169"/>
      <c r="N66" s="169">
        <f>'将来負担比率（分子）の構造'!M$41</f>
        <v>10771</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6228</v>
      </c>
      <c r="C72" s="173">
        <f>基金残高に係る経年分析!G55</f>
        <v>6439</v>
      </c>
      <c r="D72" s="173">
        <f>基金残高に係る経年分析!H55</f>
        <v>3161</v>
      </c>
    </row>
    <row r="73" spans="1:16" x14ac:dyDescent="0.2">
      <c r="A73" s="172" t="s">
        <v>74</v>
      </c>
      <c r="B73" s="173">
        <f>基金残高に係る経年分析!F56</f>
        <v>143</v>
      </c>
      <c r="C73" s="173">
        <f>基金残高に係る経年分析!G56</f>
        <v>68</v>
      </c>
      <c r="D73" s="173">
        <f>基金残高に係る経年分析!H56</f>
        <v>68</v>
      </c>
    </row>
    <row r="74" spans="1:16" x14ac:dyDescent="0.2">
      <c r="A74" s="172" t="s">
        <v>75</v>
      </c>
      <c r="B74" s="173">
        <f>基金残高に係る経年分析!F57</f>
        <v>8232</v>
      </c>
      <c r="C74" s="173">
        <f>基金残高に係る経年分析!G57</f>
        <v>8433</v>
      </c>
      <c r="D74" s="173">
        <f>基金残高に係る経年分析!H57</f>
        <v>11517</v>
      </c>
    </row>
  </sheetData>
  <sheetProtection algorithmName="SHA-512" hashValue="vNOxwaI2MYTSeWWNoi72f82SnFWRqetGPxP+J5Y+L1RJT6zJ5+06HNhKIyOGhZi+uKrx4AfNMz8wE22AjRhWdw==" saltValue="fa5KxSzMs5N+9/5uPXxm9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3610814</v>
      </c>
      <c r="S5" s="600"/>
      <c r="T5" s="600"/>
      <c r="U5" s="600"/>
      <c r="V5" s="600"/>
      <c r="W5" s="600"/>
      <c r="X5" s="600"/>
      <c r="Y5" s="601"/>
      <c r="Z5" s="602">
        <v>13.9</v>
      </c>
      <c r="AA5" s="602"/>
      <c r="AB5" s="602"/>
      <c r="AC5" s="602"/>
      <c r="AD5" s="603">
        <v>3610814</v>
      </c>
      <c r="AE5" s="603"/>
      <c r="AF5" s="603"/>
      <c r="AG5" s="603"/>
      <c r="AH5" s="603"/>
      <c r="AI5" s="603"/>
      <c r="AJ5" s="603"/>
      <c r="AK5" s="603"/>
      <c r="AL5" s="604">
        <v>33.200000000000003</v>
      </c>
      <c r="AM5" s="605"/>
      <c r="AN5" s="605"/>
      <c r="AO5" s="606"/>
      <c r="AP5" s="596" t="s">
        <v>216</v>
      </c>
      <c r="AQ5" s="597"/>
      <c r="AR5" s="597"/>
      <c r="AS5" s="597"/>
      <c r="AT5" s="597"/>
      <c r="AU5" s="597"/>
      <c r="AV5" s="597"/>
      <c r="AW5" s="597"/>
      <c r="AX5" s="597"/>
      <c r="AY5" s="597"/>
      <c r="AZ5" s="597"/>
      <c r="BA5" s="597"/>
      <c r="BB5" s="597"/>
      <c r="BC5" s="597"/>
      <c r="BD5" s="597"/>
      <c r="BE5" s="597"/>
      <c r="BF5" s="598"/>
      <c r="BG5" s="610">
        <v>3594862</v>
      </c>
      <c r="BH5" s="611"/>
      <c r="BI5" s="611"/>
      <c r="BJ5" s="611"/>
      <c r="BK5" s="611"/>
      <c r="BL5" s="611"/>
      <c r="BM5" s="611"/>
      <c r="BN5" s="612"/>
      <c r="BO5" s="613">
        <v>99.6</v>
      </c>
      <c r="BP5" s="613"/>
      <c r="BQ5" s="613"/>
      <c r="BR5" s="613"/>
      <c r="BS5" s="614">
        <v>367747</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203519</v>
      </c>
      <c r="S6" s="611"/>
      <c r="T6" s="611"/>
      <c r="U6" s="611"/>
      <c r="V6" s="611"/>
      <c r="W6" s="611"/>
      <c r="X6" s="611"/>
      <c r="Y6" s="612"/>
      <c r="Z6" s="613">
        <v>0.8</v>
      </c>
      <c r="AA6" s="613"/>
      <c r="AB6" s="613"/>
      <c r="AC6" s="613"/>
      <c r="AD6" s="614">
        <v>203519</v>
      </c>
      <c r="AE6" s="614"/>
      <c r="AF6" s="614"/>
      <c r="AG6" s="614"/>
      <c r="AH6" s="614"/>
      <c r="AI6" s="614"/>
      <c r="AJ6" s="614"/>
      <c r="AK6" s="614"/>
      <c r="AL6" s="615">
        <v>1.9</v>
      </c>
      <c r="AM6" s="616"/>
      <c r="AN6" s="616"/>
      <c r="AO6" s="617"/>
      <c r="AP6" s="607" t="s">
        <v>221</v>
      </c>
      <c r="AQ6" s="608"/>
      <c r="AR6" s="608"/>
      <c r="AS6" s="608"/>
      <c r="AT6" s="608"/>
      <c r="AU6" s="608"/>
      <c r="AV6" s="608"/>
      <c r="AW6" s="608"/>
      <c r="AX6" s="608"/>
      <c r="AY6" s="608"/>
      <c r="AZ6" s="608"/>
      <c r="BA6" s="608"/>
      <c r="BB6" s="608"/>
      <c r="BC6" s="608"/>
      <c r="BD6" s="608"/>
      <c r="BE6" s="608"/>
      <c r="BF6" s="609"/>
      <c r="BG6" s="610">
        <v>3594862</v>
      </c>
      <c r="BH6" s="611"/>
      <c r="BI6" s="611"/>
      <c r="BJ6" s="611"/>
      <c r="BK6" s="611"/>
      <c r="BL6" s="611"/>
      <c r="BM6" s="611"/>
      <c r="BN6" s="612"/>
      <c r="BO6" s="613">
        <v>99.6</v>
      </c>
      <c r="BP6" s="613"/>
      <c r="BQ6" s="613"/>
      <c r="BR6" s="613"/>
      <c r="BS6" s="614">
        <v>367747</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108660</v>
      </c>
      <c r="CS6" s="611"/>
      <c r="CT6" s="611"/>
      <c r="CU6" s="611"/>
      <c r="CV6" s="611"/>
      <c r="CW6" s="611"/>
      <c r="CX6" s="611"/>
      <c r="CY6" s="612"/>
      <c r="CZ6" s="604">
        <v>0.4</v>
      </c>
      <c r="DA6" s="605"/>
      <c r="DB6" s="605"/>
      <c r="DC6" s="621"/>
      <c r="DD6" s="619" t="s">
        <v>122</v>
      </c>
      <c r="DE6" s="611"/>
      <c r="DF6" s="611"/>
      <c r="DG6" s="611"/>
      <c r="DH6" s="611"/>
      <c r="DI6" s="611"/>
      <c r="DJ6" s="611"/>
      <c r="DK6" s="611"/>
      <c r="DL6" s="611"/>
      <c r="DM6" s="611"/>
      <c r="DN6" s="611"/>
      <c r="DO6" s="611"/>
      <c r="DP6" s="612"/>
      <c r="DQ6" s="619">
        <v>108514</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964</v>
      </c>
      <c r="S7" s="611"/>
      <c r="T7" s="611"/>
      <c r="U7" s="611"/>
      <c r="V7" s="611"/>
      <c r="W7" s="611"/>
      <c r="X7" s="611"/>
      <c r="Y7" s="612"/>
      <c r="Z7" s="613">
        <v>0</v>
      </c>
      <c r="AA7" s="613"/>
      <c r="AB7" s="613"/>
      <c r="AC7" s="613"/>
      <c r="AD7" s="614">
        <v>964</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1237414</v>
      </c>
      <c r="BH7" s="611"/>
      <c r="BI7" s="611"/>
      <c r="BJ7" s="611"/>
      <c r="BK7" s="611"/>
      <c r="BL7" s="611"/>
      <c r="BM7" s="611"/>
      <c r="BN7" s="612"/>
      <c r="BO7" s="613">
        <v>34.299999999999997</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8466118</v>
      </c>
      <c r="CS7" s="611"/>
      <c r="CT7" s="611"/>
      <c r="CU7" s="611"/>
      <c r="CV7" s="611"/>
      <c r="CW7" s="611"/>
      <c r="CX7" s="611"/>
      <c r="CY7" s="612"/>
      <c r="CZ7" s="613">
        <v>34.5</v>
      </c>
      <c r="DA7" s="613"/>
      <c r="DB7" s="613"/>
      <c r="DC7" s="613"/>
      <c r="DD7" s="619">
        <v>137452</v>
      </c>
      <c r="DE7" s="611"/>
      <c r="DF7" s="611"/>
      <c r="DG7" s="611"/>
      <c r="DH7" s="611"/>
      <c r="DI7" s="611"/>
      <c r="DJ7" s="611"/>
      <c r="DK7" s="611"/>
      <c r="DL7" s="611"/>
      <c r="DM7" s="611"/>
      <c r="DN7" s="611"/>
      <c r="DO7" s="611"/>
      <c r="DP7" s="612"/>
      <c r="DQ7" s="619">
        <v>5782087</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18704</v>
      </c>
      <c r="S8" s="611"/>
      <c r="T8" s="611"/>
      <c r="U8" s="611"/>
      <c r="V8" s="611"/>
      <c r="W8" s="611"/>
      <c r="X8" s="611"/>
      <c r="Y8" s="612"/>
      <c r="Z8" s="613">
        <v>0.1</v>
      </c>
      <c r="AA8" s="613"/>
      <c r="AB8" s="613"/>
      <c r="AC8" s="613"/>
      <c r="AD8" s="614">
        <v>18704</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42389</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4551148</v>
      </c>
      <c r="CS8" s="611"/>
      <c r="CT8" s="611"/>
      <c r="CU8" s="611"/>
      <c r="CV8" s="611"/>
      <c r="CW8" s="611"/>
      <c r="CX8" s="611"/>
      <c r="CY8" s="612"/>
      <c r="CZ8" s="613">
        <v>18.600000000000001</v>
      </c>
      <c r="DA8" s="613"/>
      <c r="DB8" s="613"/>
      <c r="DC8" s="613"/>
      <c r="DD8" s="619">
        <v>257359</v>
      </c>
      <c r="DE8" s="611"/>
      <c r="DF8" s="611"/>
      <c r="DG8" s="611"/>
      <c r="DH8" s="611"/>
      <c r="DI8" s="611"/>
      <c r="DJ8" s="611"/>
      <c r="DK8" s="611"/>
      <c r="DL8" s="611"/>
      <c r="DM8" s="611"/>
      <c r="DN8" s="611"/>
      <c r="DO8" s="611"/>
      <c r="DP8" s="612"/>
      <c r="DQ8" s="619">
        <v>2637782</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20981</v>
      </c>
      <c r="S9" s="611"/>
      <c r="T9" s="611"/>
      <c r="U9" s="611"/>
      <c r="V9" s="611"/>
      <c r="W9" s="611"/>
      <c r="X9" s="611"/>
      <c r="Y9" s="612"/>
      <c r="Z9" s="613">
        <v>0.1</v>
      </c>
      <c r="AA9" s="613"/>
      <c r="AB9" s="613"/>
      <c r="AC9" s="613"/>
      <c r="AD9" s="614">
        <v>20981</v>
      </c>
      <c r="AE9" s="614"/>
      <c r="AF9" s="614"/>
      <c r="AG9" s="614"/>
      <c r="AH9" s="614"/>
      <c r="AI9" s="614"/>
      <c r="AJ9" s="614"/>
      <c r="AK9" s="614"/>
      <c r="AL9" s="615">
        <v>0.2</v>
      </c>
      <c r="AM9" s="616"/>
      <c r="AN9" s="616"/>
      <c r="AO9" s="617"/>
      <c r="AP9" s="607" t="s">
        <v>230</v>
      </c>
      <c r="AQ9" s="608"/>
      <c r="AR9" s="608"/>
      <c r="AS9" s="608"/>
      <c r="AT9" s="608"/>
      <c r="AU9" s="608"/>
      <c r="AV9" s="608"/>
      <c r="AW9" s="608"/>
      <c r="AX9" s="608"/>
      <c r="AY9" s="608"/>
      <c r="AZ9" s="608"/>
      <c r="BA9" s="608"/>
      <c r="BB9" s="608"/>
      <c r="BC9" s="608"/>
      <c r="BD9" s="608"/>
      <c r="BE9" s="608"/>
      <c r="BF9" s="609"/>
      <c r="BG9" s="610">
        <v>1024806</v>
      </c>
      <c r="BH9" s="611"/>
      <c r="BI9" s="611"/>
      <c r="BJ9" s="611"/>
      <c r="BK9" s="611"/>
      <c r="BL9" s="611"/>
      <c r="BM9" s="611"/>
      <c r="BN9" s="612"/>
      <c r="BO9" s="613">
        <v>28.4</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1900428</v>
      </c>
      <c r="CS9" s="611"/>
      <c r="CT9" s="611"/>
      <c r="CU9" s="611"/>
      <c r="CV9" s="611"/>
      <c r="CW9" s="611"/>
      <c r="CX9" s="611"/>
      <c r="CY9" s="612"/>
      <c r="CZ9" s="613">
        <v>7.8</v>
      </c>
      <c r="DA9" s="613"/>
      <c r="DB9" s="613"/>
      <c r="DC9" s="613"/>
      <c r="DD9" s="619">
        <v>464812</v>
      </c>
      <c r="DE9" s="611"/>
      <c r="DF9" s="611"/>
      <c r="DG9" s="611"/>
      <c r="DH9" s="611"/>
      <c r="DI9" s="611"/>
      <c r="DJ9" s="611"/>
      <c r="DK9" s="611"/>
      <c r="DL9" s="611"/>
      <c r="DM9" s="611"/>
      <c r="DN9" s="611"/>
      <c r="DO9" s="611"/>
      <c r="DP9" s="612"/>
      <c r="DQ9" s="619">
        <v>1122467</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69352</v>
      </c>
      <c r="BH10" s="611"/>
      <c r="BI10" s="611"/>
      <c r="BJ10" s="611"/>
      <c r="BK10" s="611"/>
      <c r="BL10" s="611"/>
      <c r="BM10" s="611"/>
      <c r="BN10" s="612"/>
      <c r="BO10" s="613">
        <v>1.9</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18086</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12286</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574142</v>
      </c>
      <c r="S11" s="611"/>
      <c r="T11" s="611"/>
      <c r="U11" s="611"/>
      <c r="V11" s="611"/>
      <c r="W11" s="611"/>
      <c r="X11" s="611"/>
      <c r="Y11" s="612"/>
      <c r="Z11" s="615">
        <v>2.2000000000000002</v>
      </c>
      <c r="AA11" s="616"/>
      <c r="AB11" s="616"/>
      <c r="AC11" s="622"/>
      <c r="AD11" s="619">
        <v>574142</v>
      </c>
      <c r="AE11" s="611"/>
      <c r="AF11" s="611"/>
      <c r="AG11" s="611"/>
      <c r="AH11" s="611"/>
      <c r="AI11" s="611"/>
      <c r="AJ11" s="611"/>
      <c r="AK11" s="612"/>
      <c r="AL11" s="615">
        <v>5.3</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100867</v>
      </c>
      <c r="BH11" s="611"/>
      <c r="BI11" s="611"/>
      <c r="BJ11" s="611"/>
      <c r="BK11" s="611"/>
      <c r="BL11" s="611"/>
      <c r="BM11" s="611"/>
      <c r="BN11" s="612"/>
      <c r="BO11" s="613">
        <v>2.8</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1121495</v>
      </c>
      <c r="CS11" s="611"/>
      <c r="CT11" s="611"/>
      <c r="CU11" s="611"/>
      <c r="CV11" s="611"/>
      <c r="CW11" s="611"/>
      <c r="CX11" s="611"/>
      <c r="CY11" s="612"/>
      <c r="CZ11" s="613">
        <v>4.5999999999999996</v>
      </c>
      <c r="DA11" s="613"/>
      <c r="DB11" s="613"/>
      <c r="DC11" s="613"/>
      <c r="DD11" s="619">
        <v>262758</v>
      </c>
      <c r="DE11" s="611"/>
      <c r="DF11" s="611"/>
      <c r="DG11" s="611"/>
      <c r="DH11" s="611"/>
      <c r="DI11" s="611"/>
      <c r="DJ11" s="611"/>
      <c r="DK11" s="611"/>
      <c r="DL11" s="611"/>
      <c r="DM11" s="611"/>
      <c r="DN11" s="611"/>
      <c r="DO11" s="611"/>
      <c r="DP11" s="612"/>
      <c r="DQ11" s="619">
        <v>766134</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4714</v>
      </c>
      <c r="S12" s="611"/>
      <c r="T12" s="611"/>
      <c r="U12" s="611"/>
      <c r="V12" s="611"/>
      <c r="W12" s="611"/>
      <c r="X12" s="611"/>
      <c r="Y12" s="612"/>
      <c r="Z12" s="613">
        <v>0</v>
      </c>
      <c r="AA12" s="613"/>
      <c r="AB12" s="613"/>
      <c r="AC12" s="613"/>
      <c r="AD12" s="614">
        <v>4714</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2095461</v>
      </c>
      <c r="BH12" s="611"/>
      <c r="BI12" s="611"/>
      <c r="BJ12" s="611"/>
      <c r="BK12" s="611"/>
      <c r="BL12" s="611"/>
      <c r="BM12" s="611"/>
      <c r="BN12" s="612"/>
      <c r="BO12" s="613">
        <v>58</v>
      </c>
      <c r="BP12" s="613"/>
      <c r="BQ12" s="613"/>
      <c r="BR12" s="613"/>
      <c r="BS12" s="614">
        <v>367747</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1136677</v>
      </c>
      <c r="CS12" s="611"/>
      <c r="CT12" s="611"/>
      <c r="CU12" s="611"/>
      <c r="CV12" s="611"/>
      <c r="CW12" s="611"/>
      <c r="CX12" s="611"/>
      <c r="CY12" s="612"/>
      <c r="CZ12" s="613">
        <v>4.5999999999999996</v>
      </c>
      <c r="DA12" s="613"/>
      <c r="DB12" s="613"/>
      <c r="DC12" s="613"/>
      <c r="DD12" s="619">
        <v>63911</v>
      </c>
      <c r="DE12" s="611"/>
      <c r="DF12" s="611"/>
      <c r="DG12" s="611"/>
      <c r="DH12" s="611"/>
      <c r="DI12" s="611"/>
      <c r="DJ12" s="611"/>
      <c r="DK12" s="611"/>
      <c r="DL12" s="611"/>
      <c r="DM12" s="611"/>
      <c r="DN12" s="611"/>
      <c r="DO12" s="611"/>
      <c r="DP12" s="612"/>
      <c r="DQ12" s="619">
        <v>532135</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2091072</v>
      </c>
      <c r="BH13" s="611"/>
      <c r="BI13" s="611"/>
      <c r="BJ13" s="611"/>
      <c r="BK13" s="611"/>
      <c r="BL13" s="611"/>
      <c r="BM13" s="611"/>
      <c r="BN13" s="612"/>
      <c r="BO13" s="613">
        <v>57.9</v>
      </c>
      <c r="BP13" s="613"/>
      <c r="BQ13" s="613"/>
      <c r="BR13" s="613"/>
      <c r="BS13" s="614">
        <v>367747</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2815555</v>
      </c>
      <c r="CS13" s="611"/>
      <c r="CT13" s="611"/>
      <c r="CU13" s="611"/>
      <c r="CV13" s="611"/>
      <c r="CW13" s="611"/>
      <c r="CX13" s="611"/>
      <c r="CY13" s="612"/>
      <c r="CZ13" s="613">
        <v>11.5</v>
      </c>
      <c r="DA13" s="613"/>
      <c r="DB13" s="613"/>
      <c r="DC13" s="613"/>
      <c r="DD13" s="619">
        <v>1188622</v>
      </c>
      <c r="DE13" s="611"/>
      <c r="DF13" s="611"/>
      <c r="DG13" s="611"/>
      <c r="DH13" s="611"/>
      <c r="DI13" s="611"/>
      <c r="DJ13" s="611"/>
      <c r="DK13" s="611"/>
      <c r="DL13" s="611"/>
      <c r="DM13" s="611"/>
      <c r="DN13" s="611"/>
      <c r="DO13" s="611"/>
      <c r="DP13" s="612"/>
      <c r="DQ13" s="619">
        <v>1768670</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158</v>
      </c>
      <c r="S14" s="611"/>
      <c r="T14" s="611"/>
      <c r="U14" s="611"/>
      <c r="V14" s="611"/>
      <c r="W14" s="611"/>
      <c r="X14" s="611"/>
      <c r="Y14" s="612"/>
      <c r="Z14" s="613">
        <v>0</v>
      </c>
      <c r="AA14" s="613"/>
      <c r="AB14" s="613"/>
      <c r="AC14" s="613"/>
      <c r="AD14" s="614">
        <v>158</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102193</v>
      </c>
      <c r="BH14" s="611"/>
      <c r="BI14" s="611"/>
      <c r="BJ14" s="611"/>
      <c r="BK14" s="611"/>
      <c r="BL14" s="611"/>
      <c r="BM14" s="611"/>
      <c r="BN14" s="612"/>
      <c r="BO14" s="613">
        <v>2.8</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734555</v>
      </c>
      <c r="CS14" s="611"/>
      <c r="CT14" s="611"/>
      <c r="CU14" s="611"/>
      <c r="CV14" s="611"/>
      <c r="CW14" s="611"/>
      <c r="CX14" s="611"/>
      <c r="CY14" s="612"/>
      <c r="CZ14" s="613">
        <v>3</v>
      </c>
      <c r="DA14" s="613"/>
      <c r="DB14" s="613"/>
      <c r="DC14" s="613"/>
      <c r="DD14" s="619">
        <v>57399</v>
      </c>
      <c r="DE14" s="611"/>
      <c r="DF14" s="611"/>
      <c r="DG14" s="611"/>
      <c r="DH14" s="611"/>
      <c r="DI14" s="611"/>
      <c r="DJ14" s="611"/>
      <c r="DK14" s="611"/>
      <c r="DL14" s="611"/>
      <c r="DM14" s="611"/>
      <c r="DN14" s="611"/>
      <c r="DO14" s="611"/>
      <c r="DP14" s="612"/>
      <c r="DQ14" s="619">
        <v>653995</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159788</v>
      </c>
      <c r="BH15" s="611"/>
      <c r="BI15" s="611"/>
      <c r="BJ15" s="611"/>
      <c r="BK15" s="611"/>
      <c r="BL15" s="611"/>
      <c r="BM15" s="611"/>
      <c r="BN15" s="612"/>
      <c r="BO15" s="613">
        <v>4.4000000000000004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1646376</v>
      </c>
      <c r="CS15" s="611"/>
      <c r="CT15" s="611"/>
      <c r="CU15" s="611"/>
      <c r="CV15" s="611"/>
      <c r="CW15" s="611"/>
      <c r="CX15" s="611"/>
      <c r="CY15" s="612"/>
      <c r="CZ15" s="613">
        <v>6.7</v>
      </c>
      <c r="DA15" s="613"/>
      <c r="DB15" s="613"/>
      <c r="DC15" s="613"/>
      <c r="DD15" s="619">
        <v>332962</v>
      </c>
      <c r="DE15" s="611"/>
      <c r="DF15" s="611"/>
      <c r="DG15" s="611"/>
      <c r="DH15" s="611"/>
      <c r="DI15" s="611"/>
      <c r="DJ15" s="611"/>
      <c r="DK15" s="611"/>
      <c r="DL15" s="611"/>
      <c r="DM15" s="611"/>
      <c r="DN15" s="611"/>
      <c r="DO15" s="611"/>
      <c r="DP15" s="612"/>
      <c r="DQ15" s="619">
        <v>1142383</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18999</v>
      </c>
      <c r="S16" s="611"/>
      <c r="T16" s="611"/>
      <c r="U16" s="611"/>
      <c r="V16" s="611"/>
      <c r="W16" s="611"/>
      <c r="X16" s="611"/>
      <c r="Y16" s="612"/>
      <c r="Z16" s="613">
        <v>0.1</v>
      </c>
      <c r="AA16" s="613"/>
      <c r="AB16" s="613"/>
      <c r="AC16" s="613"/>
      <c r="AD16" s="614">
        <v>18999</v>
      </c>
      <c r="AE16" s="614"/>
      <c r="AF16" s="614"/>
      <c r="AG16" s="614"/>
      <c r="AH16" s="614"/>
      <c r="AI16" s="614"/>
      <c r="AJ16" s="614"/>
      <c r="AK16" s="614"/>
      <c r="AL16" s="615">
        <v>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v>6</v>
      </c>
      <c r="BH16" s="611"/>
      <c r="BI16" s="611"/>
      <c r="BJ16" s="611"/>
      <c r="BK16" s="611"/>
      <c r="BL16" s="611"/>
      <c r="BM16" s="611"/>
      <c r="BN16" s="612"/>
      <c r="BO16" s="613">
        <v>0</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3272</v>
      </c>
      <c r="CS16" s="611"/>
      <c r="CT16" s="611"/>
      <c r="CU16" s="611"/>
      <c r="CV16" s="611"/>
      <c r="CW16" s="611"/>
      <c r="CX16" s="611"/>
      <c r="CY16" s="612"/>
      <c r="CZ16" s="613">
        <v>0</v>
      </c>
      <c r="DA16" s="613"/>
      <c r="DB16" s="613"/>
      <c r="DC16" s="613"/>
      <c r="DD16" s="619" t="s">
        <v>122</v>
      </c>
      <c r="DE16" s="611"/>
      <c r="DF16" s="611"/>
      <c r="DG16" s="611"/>
      <c r="DH16" s="611"/>
      <c r="DI16" s="611"/>
      <c r="DJ16" s="611"/>
      <c r="DK16" s="611"/>
      <c r="DL16" s="611"/>
      <c r="DM16" s="611"/>
      <c r="DN16" s="611"/>
      <c r="DO16" s="611"/>
      <c r="DP16" s="612"/>
      <c r="DQ16" s="619">
        <v>306</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50398</v>
      </c>
      <c r="S17" s="611"/>
      <c r="T17" s="611"/>
      <c r="U17" s="611"/>
      <c r="V17" s="611"/>
      <c r="W17" s="611"/>
      <c r="X17" s="611"/>
      <c r="Y17" s="612"/>
      <c r="Z17" s="613">
        <v>0.2</v>
      </c>
      <c r="AA17" s="613"/>
      <c r="AB17" s="613"/>
      <c r="AC17" s="613"/>
      <c r="AD17" s="614">
        <v>50398</v>
      </c>
      <c r="AE17" s="614"/>
      <c r="AF17" s="614"/>
      <c r="AG17" s="614"/>
      <c r="AH17" s="614"/>
      <c r="AI17" s="614"/>
      <c r="AJ17" s="614"/>
      <c r="AK17" s="614"/>
      <c r="AL17" s="615">
        <v>0.5</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2013107</v>
      </c>
      <c r="CS17" s="611"/>
      <c r="CT17" s="611"/>
      <c r="CU17" s="611"/>
      <c r="CV17" s="611"/>
      <c r="CW17" s="611"/>
      <c r="CX17" s="611"/>
      <c r="CY17" s="612"/>
      <c r="CZ17" s="613">
        <v>8.1999999999999993</v>
      </c>
      <c r="DA17" s="613"/>
      <c r="DB17" s="613"/>
      <c r="DC17" s="613"/>
      <c r="DD17" s="619" t="s">
        <v>122</v>
      </c>
      <c r="DE17" s="611"/>
      <c r="DF17" s="611"/>
      <c r="DG17" s="611"/>
      <c r="DH17" s="611"/>
      <c r="DI17" s="611"/>
      <c r="DJ17" s="611"/>
      <c r="DK17" s="611"/>
      <c r="DL17" s="611"/>
      <c r="DM17" s="611"/>
      <c r="DN17" s="611"/>
      <c r="DO17" s="611"/>
      <c r="DP17" s="612"/>
      <c r="DQ17" s="619">
        <v>2000758</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17854</v>
      </c>
      <c r="S18" s="611"/>
      <c r="T18" s="611"/>
      <c r="U18" s="611"/>
      <c r="V18" s="611"/>
      <c r="W18" s="611"/>
      <c r="X18" s="611"/>
      <c r="Y18" s="612"/>
      <c r="Z18" s="613">
        <v>0.1</v>
      </c>
      <c r="AA18" s="613"/>
      <c r="AB18" s="613"/>
      <c r="AC18" s="613"/>
      <c r="AD18" s="614">
        <v>17854</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12985</v>
      </c>
      <c r="S19" s="611"/>
      <c r="T19" s="611"/>
      <c r="U19" s="611"/>
      <c r="V19" s="611"/>
      <c r="W19" s="611"/>
      <c r="X19" s="611"/>
      <c r="Y19" s="612"/>
      <c r="Z19" s="613">
        <v>0</v>
      </c>
      <c r="AA19" s="613"/>
      <c r="AB19" s="613"/>
      <c r="AC19" s="613"/>
      <c r="AD19" s="614">
        <v>12985</v>
      </c>
      <c r="AE19" s="614"/>
      <c r="AF19" s="614"/>
      <c r="AG19" s="614"/>
      <c r="AH19" s="614"/>
      <c r="AI19" s="614"/>
      <c r="AJ19" s="614"/>
      <c r="AK19" s="614"/>
      <c r="AL19" s="615">
        <v>0.1</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15952</v>
      </c>
      <c r="BH19" s="611"/>
      <c r="BI19" s="611"/>
      <c r="BJ19" s="611"/>
      <c r="BK19" s="611"/>
      <c r="BL19" s="611"/>
      <c r="BM19" s="611"/>
      <c r="BN19" s="612"/>
      <c r="BO19" s="613">
        <v>0.4</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4869</v>
      </c>
      <c r="S20" s="611"/>
      <c r="T20" s="611"/>
      <c r="U20" s="611"/>
      <c r="V20" s="611"/>
      <c r="W20" s="611"/>
      <c r="X20" s="611"/>
      <c r="Y20" s="612"/>
      <c r="Z20" s="613">
        <v>0</v>
      </c>
      <c r="AA20" s="613"/>
      <c r="AB20" s="613"/>
      <c r="AC20" s="613"/>
      <c r="AD20" s="614">
        <v>4869</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15952</v>
      </c>
      <c r="BH20" s="611"/>
      <c r="BI20" s="611"/>
      <c r="BJ20" s="611"/>
      <c r="BK20" s="611"/>
      <c r="BL20" s="611"/>
      <c r="BM20" s="611"/>
      <c r="BN20" s="612"/>
      <c r="BO20" s="613">
        <v>0.4</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24515477</v>
      </c>
      <c r="CS20" s="611"/>
      <c r="CT20" s="611"/>
      <c r="CU20" s="611"/>
      <c r="CV20" s="611"/>
      <c r="CW20" s="611"/>
      <c r="CX20" s="611"/>
      <c r="CY20" s="612"/>
      <c r="CZ20" s="613">
        <v>100</v>
      </c>
      <c r="DA20" s="613"/>
      <c r="DB20" s="613"/>
      <c r="DC20" s="613"/>
      <c r="DD20" s="619">
        <v>2765275</v>
      </c>
      <c r="DE20" s="611"/>
      <c r="DF20" s="611"/>
      <c r="DG20" s="611"/>
      <c r="DH20" s="611"/>
      <c r="DI20" s="611"/>
      <c r="DJ20" s="611"/>
      <c r="DK20" s="611"/>
      <c r="DL20" s="611"/>
      <c r="DM20" s="611"/>
      <c r="DN20" s="611"/>
      <c r="DO20" s="611"/>
      <c r="DP20" s="612"/>
      <c r="DQ20" s="619">
        <v>16527517</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7291019</v>
      </c>
      <c r="S21" s="611"/>
      <c r="T21" s="611"/>
      <c r="U21" s="611"/>
      <c r="V21" s="611"/>
      <c r="W21" s="611"/>
      <c r="X21" s="611"/>
      <c r="Y21" s="612"/>
      <c r="Z21" s="613">
        <v>28.1</v>
      </c>
      <c r="AA21" s="613"/>
      <c r="AB21" s="613"/>
      <c r="AC21" s="613"/>
      <c r="AD21" s="614">
        <v>6275128</v>
      </c>
      <c r="AE21" s="614"/>
      <c r="AF21" s="614"/>
      <c r="AG21" s="614"/>
      <c r="AH21" s="614"/>
      <c r="AI21" s="614"/>
      <c r="AJ21" s="614"/>
      <c r="AK21" s="614"/>
      <c r="AL21" s="615">
        <v>57.8</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15952</v>
      </c>
      <c r="BH21" s="611"/>
      <c r="BI21" s="611"/>
      <c r="BJ21" s="611"/>
      <c r="BK21" s="611"/>
      <c r="BL21" s="611"/>
      <c r="BM21" s="611"/>
      <c r="BN21" s="612"/>
      <c r="BO21" s="613">
        <v>0.4</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6275128</v>
      </c>
      <c r="S22" s="611"/>
      <c r="T22" s="611"/>
      <c r="U22" s="611"/>
      <c r="V22" s="611"/>
      <c r="W22" s="611"/>
      <c r="X22" s="611"/>
      <c r="Y22" s="612"/>
      <c r="Z22" s="613">
        <v>24.1</v>
      </c>
      <c r="AA22" s="613"/>
      <c r="AB22" s="613"/>
      <c r="AC22" s="613"/>
      <c r="AD22" s="614">
        <v>6275128</v>
      </c>
      <c r="AE22" s="614"/>
      <c r="AF22" s="614"/>
      <c r="AG22" s="614"/>
      <c r="AH22" s="614"/>
      <c r="AI22" s="614"/>
      <c r="AJ22" s="614"/>
      <c r="AK22" s="614"/>
      <c r="AL22" s="615">
        <v>57.8</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1015891</v>
      </c>
      <c r="S23" s="611"/>
      <c r="T23" s="611"/>
      <c r="U23" s="611"/>
      <c r="V23" s="611"/>
      <c r="W23" s="611"/>
      <c r="X23" s="611"/>
      <c r="Y23" s="612"/>
      <c r="Z23" s="613">
        <v>3.9</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7340491</v>
      </c>
      <c r="CS24" s="600"/>
      <c r="CT24" s="600"/>
      <c r="CU24" s="600"/>
      <c r="CV24" s="600"/>
      <c r="CW24" s="600"/>
      <c r="CX24" s="600"/>
      <c r="CY24" s="601"/>
      <c r="CZ24" s="604">
        <v>29.9</v>
      </c>
      <c r="DA24" s="605"/>
      <c r="DB24" s="605"/>
      <c r="DC24" s="621"/>
      <c r="DD24" s="645">
        <v>5959407</v>
      </c>
      <c r="DE24" s="600"/>
      <c r="DF24" s="600"/>
      <c r="DG24" s="600"/>
      <c r="DH24" s="600"/>
      <c r="DI24" s="600"/>
      <c r="DJ24" s="600"/>
      <c r="DK24" s="601"/>
      <c r="DL24" s="645">
        <v>5708900</v>
      </c>
      <c r="DM24" s="600"/>
      <c r="DN24" s="600"/>
      <c r="DO24" s="600"/>
      <c r="DP24" s="600"/>
      <c r="DQ24" s="600"/>
      <c r="DR24" s="600"/>
      <c r="DS24" s="600"/>
      <c r="DT24" s="600"/>
      <c r="DU24" s="600"/>
      <c r="DV24" s="601"/>
      <c r="DW24" s="604">
        <v>52.3</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11812266</v>
      </c>
      <c r="S25" s="611"/>
      <c r="T25" s="611"/>
      <c r="U25" s="611"/>
      <c r="V25" s="611"/>
      <c r="W25" s="611"/>
      <c r="X25" s="611"/>
      <c r="Y25" s="612"/>
      <c r="Z25" s="613">
        <v>45.4</v>
      </c>
      <c r="AA25" s="613"/>
      <c r="AB25" s="613"/>
      <c r="AC25" s="613"/>
      <c r="AD25" s="614">
        <v>10796375</v>
      </c>
      <c r="AE25" s="614"/>
      <c r="AF25" s="614"/>
      <c r="AG25" s="614"/>
      <c r="AH25" s="614"/>
      <c r="AI25" s="614"/>
      <c r="AJ25" s="614"/>
      <c r="AK25" s="614"/>
      <c r="AL25" s="615">
        <v>99.4</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3211557</v>
      </c>
      <c r="CS25" s="642"/>
      <c r="CT25" s="642"/>
      <c r="CU25" s="642"/>
      <c r="CV25" s="642"/>
      <c r="CW25" s="642"/>
      <c r="CX25" s="642"/>
      <c r="CY25" s="643"/>
      <c r="CZ25" s="615">
        <v>13.1</v>
      </c>
      <c r="DA25" s="640"/>
      <c r="DB25" s="640"/>
      <c r="DC25" s="644"/>
      <c r="DD25" s="619">
        <v>3057441</v>
      </c>
      <c r="DE25" s="642"/>
      <c r="DF25" s="642"/>
      <c r="DG25" s="642"/>
      <c r="DH25" s="642"/>
      <c r="DI25" s="642"/>
      <c r="DJ25" s="642"/>
      <c r="DK25" s="643"/>
      <c r="DL25" s="619">
        <v>3033489</v>
      </c>
      <c r="DM25" s="642"/>
      <c r="DN25" s="642"/>
      <c r="DO25" s="642"/>
      <c r="DP25" s="642"/>
      <c r="DQ25" s="642"/>
      <c r="DR25" s="642"/>
      <c r="DS25" s="642"/>
      <c r="DT25" s="642"/>
      <c r="DU25" s="642"/>
      <c r="DV25" s="643"/>
      <c r="DW25" s="615">
        <v>27.8</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1675</v>
      </c>
      <c r="S26" s="611"/>
      <c r="T26" s="611"/>
      <c r="U26" s="611"/>
      <c r="V26" s="611"/>
      <c r="W26" s="611"/>
      <c r="X26" s="611"/>
      <c r="Y26" s="612"/>
      <c r="Z26" s="613">
        <v>0</v>
      </c>
      <c r="AA26" s="613"/>
      <c r="AB26" s="613"/>
      <c r="AC26" s="613"/>
      <c r="AD26" s="614">
        <v>1675</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2179939</v>
      </c>
      <c r="CS26" s="611"/>
      <c r="CT26" s="611"/>
      <c r="CU26" s="611"/>
      <c r="CV26" s="611"/>
      <c r="CW26" s="611"/>
      <c r="CX26" s="611"/>
      <c r="CY26" s="612"/>
      <c r="CZ26" s="615">
        <v>8.9</v>
      </c>
      <c r="DA26" s="640"/>
      <c r="DB26" s="640"/>
      <c r="DC26" s="644"/>
      <c r="DD26" s="619">
        <v>2066507</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148240</v>
      </c>
      <c r="S27" s="611"/>
      <c r="T27" s="611"/>
      <c r="U27" s="611"/>
      <c r="V27" s="611"/>
      <c r="W27" s="611"/>
      <c r="X27" s="611"/>
      <c r="Y27" s="612"/>
      <c r="Z27" s="613">
        <v>0.6</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3610814</v>
      </c>
      <c r="BH27" s="611"/>
      <c r="BI27" s="611"/>
      <c r="BJ27" s="611"/>
      <c r="BK27" s="611"/>
      <c r="BL27" s="611"/>
      <c r="BM27" s="611"/>
      <c r="BN27" s="612"/>
      <c r="BO27" s="613">
        <v>100</v>
      </c>
      <c r="BP27" s="613"/>
      <c r="BQ27" s="613"/>
      <c r="BR27" s="613"/>
      <c r="BS27" s="614">
        <v>367747</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2115827</v>
      </c>
      <c r="CS27" s="642"/>
      <c r="CT27" s="642"/>
      <c r="CU27" s="642"/>
      <c r="CV27" s="642"/>
      <c r="CW27" s="642"/>
      <c r="CX27" s="642"/>
      <c r="CY27" s="643"/>
      <c r="CZ27" s="615">
        <v>8.6</v>
      </c>
      <c r="DA27" s="640"/>
      <c r="DB27" s="640"/>
      <c r="DC27" s="644"/>
      <c r="DD27" s="619">
        <v>901208</v>
      </c>
      <c r="DE27" s="642"/>
      <c r="DF27" s="642"/>
      <c r="DG27" s="642"/>
      <c r="DH27" s="642"/>
      <c r="DI27" s="642"/>
      <c r="DJ27" s="642"/>
      <c r="DK27" s="643"/>
      <c r="DL27" s="619">
        <v>674653</v>
      </c>
      <c r="DM27" s="642"/>
      <c r="DN27" s="642"/>
      <c r="DO27" s="642"/>
      <c r="DP27" s="642"/>
      <c r="DQ27" s="642"/>
      <c r="DR27" s="642"/>
      <c r="DS27" s="642"/>
      <c r="DT27" s="642"/>
      <c r="DU27" s="642"/>
      <c r="DV27" s="643"/>
      <c r="DW27" s="615">
        <v>6.2</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180928</v>
      </c>
      <c r="S28" s="611"/>
      <c r="T28" s="611"/>
      <c r="U28" s="611"/>
      <c r="V28" s="611"/>
      <c r="W28" s="611"/>
      <c r="X28" s="611"/>
      <c r="Y28" s="612"/>
      <c r="Z28" s="613">
        <v>0.7</v>
      </c>
      <c r="AA28" s="613"/>
      <c r="AB28" s="613"/>
      <c r="AC28" s="613"/>
      <c r="AD28" s="614">
        <v>51577</v>
      </c>
      <c r="AE28" s="614"/>
      <c r="AF28" s="614"/>
      <c r="AG28" s="614"/>
      <c r="AH28" s="614"/>
      <c r="AI28" s="614"/>
      <c r="AJ28" s="614"/>
      <c r="AK28" s="614"/>
      <c r="AL28" s="615">
        <v>0.5</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2013107</v>
      </c>
      <c r="CS28" s="611"/>
      <c r="CT28" s="611"/>
      <c r="CU28" s="611"/>
      <c r="CV28" s="611"/>
      <c r="CW28" s="611"/>
      <c r="CX28" s="611"/>
      <c r="CY28" s="612"/>
      <c r="CZ28" s="615">
        <v>8.1999999999999993</v>
      </c>
      <c r="DA28" s="640"/>
      <c r="DB28" s="640"/>
      <c r="DC28" s="644"/>
      <c r="DD28" s="619">
        <v>2000758</v>
      </c>
      <c r="DE28" s="611"/>
      <c r="DF28" s="611"/>
      <c r="DG28" s="611"/>
      <c r="DH28" s="611"/>
      <c r="DI28" s="611"/>
      <c r="DJ28" s="611"/>
      <c r="DK28" s="612"/>
      <c r="DL28" s="619">
        <v>2000758</v>
      </c>
      <c r="DM28" s="611"/>
      <c r="DN28" s="611"/>
      <c r="DO28" s="611"/>
      <c r="DP28" s="611"/>
      <c r="DQ28" s="611"/>
      <c r="DR28" s="611"/>
      <c r="DS28" s="611"/>
      <c r="DT28" s="611"/>
      <c r="DU28" s="611"/>
      <c r="DV28" s="612"/>
      <c r="DW28" s="615">
        <v>18.3</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73253</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2013107</v>
      </c>
      <c r="CS29" s="642"/>
      <c r="CT29" s="642"/>
      <c r="CU29" s="642"/>
      <c r="CV29" s="642"/>
      <c r="CW29" s="642"/>
      <c r="CX29" s="642"/>
      <c r="CY29" s="643"/>
      <c r="CZ29" s="615">
        <v>8.1999999999999993</v>
      </c>
      <c r="DA29" s="640"/>
      <c r="DB29" s="640"/>
      <c r="DC29" s="644"/>
      <c r="DD29" s="619">
        <v>2000758</v>
      </c>
      <c r="DE29" s="642"/>
      <c r="DF29" s="642"/>
      <c r="DG29" s="642"/>
      <c r="DH29" s="642"/>
      <c r="DI29" s="642"/>
      <c r="DJ29" s="642"/>
      <c r="DK29" s="643"/>
      <c r="DL29" s="619">
        <v>2000758</v>
      </c>
      <c r="DM29" s="642"/>
      <c r="DN29" s="642"/>
      <c r="DO29" s="642"/>
      <c r="DP29" s="642"/>
      <c r="DQ29" s="642"/>
      <c r="DR29" s="642"/>
      <c r="DS29" s="642"/>
      <c r="DT29" s="642"/>
      <c r="DU29" s="642"/>
      <c r="DV29" s="643"/>
      <c r="DW29" s="615">
        <v>18.3</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1858341</v>
      </c>
      <c r="S30" s="611"/>
      <c r="T30" s="611"/>
      <c r="U30" s="611"/>
      <c r="V30" s="611"/>
      <c r="W30" s="611"/>
      <c r="X30" s="611"/>
      <c r="Y30" s="612"/>
      <c r="Z30" s="613">
        <v>7.1</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1989785</v>
      </c>
      <c r="CS30" s="611"/>
      <c r="CT30" s="611"/>
      <c r="CU30" s="611"/>
      <c r="CV30" s="611"/>
      <c r="CW30" s="611"/>
      <c r="CX30" s="611"/>
      <c r="CY30" s="612"/>
      <c r="CZ30" s="615">
        <v>8.1</v>
      </c>
      <c r="DA30" s="640"/>
      <c r="DB30" s="640"/>
      <c r="DC30" s="644"/>
      <c r="DD30" s="619">
        <v>1977568</v>
      </c>
      <c r="DE30" s="611"/>
      <c r="DF30" s="611"/>
      <c r="DG30" s="611"/>
      <c r="DH30" s="611"/>
      <c r="DI30" s="611"/>
      <c r="DJ30" s="611"/>
      <c r="DK30" s="612"/>
      <c r="DL30" s="619">
        <v>1977568</v>
      </c>
      <c r="DM30" s="611"/>
      <c r="DN30" s="611"/>
      <c r="DO30" s="611"/>
      <c r="DP30" s="611"/>
      <c r="DQ30" s="611"/>
      <c r="DR30" s="611"/>
      <c r="DS30" s="611"/>
      <c r="DT30" s="611"/>
      <c r="DU30" s="611"/>
      <c r="DV30" s="612"/>
      <c r="DW30" s="615">
        <v>18.100000000000001</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99.7</v>
      </c>
      <c r="BH31" s="654"/>
      <c r="BI31" s="654"/>
      <c r="BJ31" s="654"/>
      <c r="BK31" s="654"/>
      <c r="BL31" s="654"/>
      <c r="BM31" s="605">
        <v>99.1</v>
      </c>
      <c r="BN31" s="654"/>
      <c r="BO31" s="654"/>
      <c r="BP31" s="654"/>
      <c r="BQ31" s="655"/>
      <c r="BR31" s="666">
        <v>99.7</v>
      </c>
      <c r="BS31" s="654"/>
      <c r="BT31" s="654"/>
      <c r="BU31" s="654"/>
      <c r="BV31" s="654"/>
      <c r="BW31" s="654"/>
      <c r="BX31" s="605">
        <v>98.8</v>
      </c>
      <c r="BY31" s="654"/>
      <c r="BZ31" s="654"/>
      <c r="CA31" s="654"/>
      <c r="CB31" s="655"/>
      <c r="CD31" s="648"/>
      <c r="CE31" s="649"/>
      <c r="CF31" s="607" t="s">
        <v>300</v>
      </c>
      <c r="CG31" s="608"/>
      <c r="CH31" s="608"/>
      <c r="CI31" s="608"/>
      <c r="CJ31" s="608"/>
      <c r="CK31" s="608"/>
      <c r="CL31" s="608"/>
      <c r="CM31" s="608"/>
      <c r="CN31" s="608"/>
      <c r="CO31" s="608"/>
      <c r="CP31" s="608"/>
      <c r="CQ31" s="609"/>
      <c r="CR31" s="610">
        <v>23322</v>
      </c>
      <c r="CS31" s="642"/>
      <c r="CT31" s="642"/>
      <c r="CU31" s="642"/>
      <c r="CV31" s="642"/>
      <c r="CW31" s="642"/>
      <c r="CX31" s="642"/>
      <c r="CY31" s="643"/>
      <c r="CZ31" s="615">
        <v>0.1</v>
      </c>
      <c r="DA31" s="640"/>
      <c r="DB31" s="640"/>
      <c r="DC31" s="644"/>
      <c r="DD31" s="619">
        <v>23190</v>
      </c>
      <c r="DE31" s="642"/>
      <c r="DF31" s="642"/>
      <c r="DG31" s="642"/>
      <c r="DH31" s="642"/>
      <c r="DI31" s="642"/>
      <c r="DJ31" s="642"/>
      <c r="DK31" s="643"/>
      <c r="DL31" s="619">
        <v>23190</v>
      </c>
      <c r="DM31" s="642"/>
      <c r="DN31" s="642"/>
      <c r="DO31" s="642"/>
      <c r="DP31" s="642"/>
      <c r="DQ31" s="642"/>
      <c r="DR31" s="642"/>
      <c r="DS31" s="642"/>
      <c r="DT31" s="642"/>
      <c r="DU31" s="642"/>
      <c r="DV31" s="643"/>
      <c r="DW31" s="615">
        <v>0.2</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1101550</v>
      </c>
      <c r="S32" s="611"/>
      <c r="T32" s="611"/>
      <c r="U32" s="611"/>
      <c r="V32" s="611"/>
      <c r="W32" s="611"/>
      <c r="X32" s="611"/>
      <c r="Y32" s="612"/>
      <c r="Z32" s="613">
        <v>4.2</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302</v>
      </c>
      <c r="AX32" s="607" t="s">
        <v>303</v>
      </c>
      <c r="AY32" s="608"/>
      <c r="AZ32" s="608"/>
      <c r="BA32" s="608"/>
      <c r="BB32" s="608"/>
      <c r="BC32" s="608"/>
      <c r="BD32" s="608"/>
      <c r="BE32" s="608"/>
      <c r="BF32" s="609"/>
      <c r="BG32" s="667">
        <v>99.7</v>
      </c>
      <c r="BH32" s="642"/>
      <c r="BI32" s="642"/>
      <c r="BJ32" s="642"/>
      <c r="BK32" s="642"/>
      <c r="BL32" s="642"/>
      <c r="BM32" s="616">
        <v>99.1</v>
      </c>
      <c r="BN32" s="642"/>
      <c r="BO32" s="642"/>
      <c r="BP32" s="642"/>
      <c r="BQ32" s="665"/>
      <c r="BR32" s="667">
        <v>99.7</v>
      </c>
      <c r="BS32" s="642"/>
      <c r="BT32" s="642"/>
      <c r="BU32" s="642"/>
      <c r="BV32" s="642"/>
      <c r="BW32" s="642"/>
      <c r="BX32" s="616">
        <v>99.2</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70301</v>
      </c>
      <c r="S33" s="611"/>
      <c r="T33" s="611"/>
      <c r="U33" s="611"/>
      <c r="V33" s="611"/>
      <c r="W33" s="611"/>
      <c r="X33" s="611"/>
      <c r="Y33" s="612"/>
      <c r="Z33" s="613">
        <v>0.3</v>
      </c>
      <c r="AA33" s="613"/>
      <c r="AB33" s="613"/>
      <c r="AC33" s="613"/>
      <c r="AD33" s="614">
        <v>10422</v>
      </c>
      <c r="AE33" s="614"/>
      <c r="AF33" s="614"/>
      <c r="AG33" s="614"/>
      <c r="AH33" s="614"/>
      <c r="AI33" s="614"/>
      <c r="AJ33" s="614"/>
      <c r="AK33" s="614"/>
      <c r="AL33" s="615">
        <v>0.1</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v>99.7</v>
      </c>
      <c r="BH33" s="669"/>
      <c r="BI33" s="669"/>
      <c r="BJ33" s="669"/>
      <c r="BK33" s="669"/>
      <c r="BL33" s="669"/>
      <c r="BM33" s="670">
        <v>98.9</v>
      </c>
      <c r="BN33" s="669"/>
      <c r="BO33" s="669"/>
      <c r="BP33" s="669"/>
      <c r="BQ33" s="671"/>
      <c r="BR33" s="668">
        <v>99.7</v>
      </c>
      <c r="BS33" s="669"/>
      <c r="BT33" s="669"/>
      <c r="BU33" s="669"/>
      <c r="BV33" s="669"/>
      <c r="BW33" s="669"/>
      <c r="BX33" s="670">
        <v>98.3</v>
      </c>
      <c r="BY33" s="669"/>
      <c r="BZ33" s="669"/>
      <c r="CA33" s="669"/>
      <c r="CB33" s="671"/>
      <c r="CD33" s="607" t="s">
        <v>307</v>
      </c>
      <c r="CE33" s="608"/>
      <c r="CF33" s="608"/>
      <c r="CG33" s="608"/>
      <c r="CH33" s="608"/>
      <c r="CI33" s="608"/>
      <c r="CJ33" s="608"/>
      <c r="CK33" s="608"/>
      <c r="CL33" s="608"/>
      <c r="CM33" s="608"/>
      <c r="CN33" s="608"/>
      <c r="CO33" s="608"/>
      <c r="CP33" s="608"/>
      <c r="CQ33" s="609"/>
      <c r="CR33" s="610">
        <v>14406439</v>
      </c>
      <c r="CS33" s="642"/>
      <c r="CT33" s="642"/>
      <c r="CU33" s="642"/>
      <c r="CV33" s="642"/>
      <c r="CW33" s="642"/>
      <c r="CX33" s="642"/>
      <c r="CY33" s="643"/>
      <c r="CZ33" s="615">
        <v>58.8</v>
      </c>
      <c r="DA33" s="640"/>
      <c r="DB33" s="640"/>
      <c r="DC33" s="644"/>
      <c r="DD33" s="619">
        <v>10076950</v>
      </c>
      <c r="DE33" s="642"/>
      <c r="DF33" s="642"/>
      <c r="DG33" s="642"/>
      <c r="DH33" s="642"/>
      <c r="DI33" s="642"/>
      <c r="DJ33" s="642"/>
      <c r="DK33" s="643"/>
      <c r="DL33" s="619">
        <v>4403127</v>
      </c>
      <c r="DM33" s="642"/>
      <c r="DN33" s="642"/>
      <c r="DO33" s="642"/>
      <c r="DP33" s="642"/>
      <c r="DQ33" s="642"/>
      <c r="DR33" s="642"/>
      <c r="DS33" s="642"/>
      <c r="DT33" s="642"/>
      <c r="DU33" s="642"/>
      <c r="DV33" s="643"/>
      <c r="DW33" s="615">
        <v>40.4</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2113982</v>
      </c>
      <c r="S34" s="611"/>
      <c r="T34" s="611"/>
      <c r="U34" s="611"/>
      <c r="V34" s="611"/>
      <c r="W34" s="611"/>
      <c r="X34" s="611"/>
      <c r="Y34" s="612"/>
      <c r="Z34" s="613">
        <v>8.1</v>
      </c>
      <c r="AA34" s="613"/>
      <c r="AB34" s="613"/>
      <c r="AC34" s="613"/>
      <c r="AD34" s="614" t="s">
        <v>122</v>
      </c>
      <c r="AE34" s="614"/>
      <c r="AF34" s="614"/>
      <c r="AG34" s="614"/>
      <c r="AH34" s="614"/>
      <c r="AI34" s="614"/>
      <c r="AJ34" s="614"/>
      <c r="AK34" s="614"/>
      <c r="AL34" s="615" t="s">
        <v>122</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309</v>
      </c>
      <c r="CE34" s="608"/>
      <c r="CF34" s="608"/>
      <c r="CG34" s="608"/>
      <c r="CH34" s="608"/>
      <c r="CI34" s="608"/>
      <c r="CJ34" s="608"/>
      <c r="CK34" s="608"/>
      <c r="CL34" s="608"/>
      <c r="CM34" s="608"/>
      <c r="CN34" s="608"/>
      <c r="CO34" s="608"/>
      <c r="CP34" s="608"/>
      <c r="CQ34" s="609"/>
      <c r="CR34" s="610">
        <v>3379766</v>
      </c>
      <c r="CS34" s="611"/>
      <c r="CT34" s="611"/>
      <c r="CU34" s="611"/>
      <c r="CV34" s="611"/>
      <c r="CW34" s="611"/>
      <c r="CX34" s="611"/>
      <c r="CY34" s="612"/>
      <c r="CZ34" s="615">
        <v>13.8</v>
      </c>
      <c r="DA34" s="640"/>
      <c r="DB34" s="640"/>
      <c r="DC34" s="644"/>
      <c r="DD34" s="619">
        <v>2010267</v>
      </c>
      <c r="DE34" s="611"/>
      <c r="DF34" s="611"/>
      <c r="DG34" s="611"/>
      <c r="DH34" s="611"/>
      <c r="DI34" s="611"/>
      <c r="DJ34" s="611"/>
      <c r="DK34" s="612"/>
      <c r="DL34" s="619">
        <v>1722817</v>
      </c>
      <c r="DM34" s="611"/>
      <c r="DN34" s="611"/>
      <c r="DO34" s="611"/>
      <c r="DP34" s="611"/>
      <c r="DQ34" s="611"/>
      <c r="DR34" s="611"/>
      <c r="DS34" s="611"/>
      <c r="DT34" s="611"/>
      <c r="DU34" s="611"/>
      <c r="DV34" s="612"/>
      <c r="DW34" s="615">
        <v>15.8</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5483838</v>
      </c>
      <c r="S35" s="611"/>
      <c r="T35" s="611"/>
      <c r="U35" s="611"/>
      <c r="V35" s="611"/>
      <c r="W35" s="611"/>
      <c r="X35" s="611"/>
      <c r="Y35" s="612"/>
      <c r="Z35" s="613">
        <v>21.1</v>
      </c>
      <c r="AA35" s="613"/>
      <c r="AB35" s="613"/>
      <c r="AC35" s="613"/>
      <c r="AD35" s="614" t="s">
        <v>122</v>
      </c>
      <c r="AE35" s="614"/>
      <c r="AF35" s="614"/>
      <c r="AG35" s="614"/>
      <c r="AH35" s="614"/>
      <c r="AI35" s="614"/>
      <c r="AJ35" s="614"/>
      <c r="AK35" s="614"/>
      <c r="AL35" s="615" t="s">
        <v>122</v>
      </c>
      <c r="AM35" s="616"/>
      <c r="AN35" s="616"/>
      <c r="AO35" s="617"/>
      <c r="AP35" s="218"/>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612544</v>
      </c>
      <c r="CS35" s="642"/>
      <c r="CT35" s="642"/>
      <c r="CU35" s="642"/>
      <c r="CV35" s="642"/>
      <c r="CW35" s="642"/>
      <c r="CX35" s="642"/>
      <c r="CY35" s="643"/>
      <c r="CZ35" s="615">
        <v>2.5</v>
      </c>
      <c r="DA35" s="640"/>
      <c r="DB35" s="640"/>
      <c r="DC35" s="644"/>
      <c r="DD35" s="619">
        <v>501348</v>
      </c>
      <c r="DE35" s="642"/>
      <c r="DF35" s="642"/>
      <c r="DG35" s="642"/>
      <c r="DH35" s="642"/>
      <c r="DI35" s="642"/>
      <c r="DJ35" s="642"/>
      <c r="DK35" s="643"/>
      <c r="DL35" s="619">
        <v>256927</v>
      </c>
      <c r="DM35" s="642"/>
      <c r="DN35" s="642"/>
      <c r="DO35" s="642"/>
      <c r="DP35" s="642"/>
      <c r="DQ35" s="642"/>
      <c r="DR35" s="642"/>
      <c r="DS35" s="642"/>
      <c r="DT35" s="642"/>
      <c r="DU35" s="642"/>
      <c r="DV35" s="643"/>
      <c r="DW35" s="615">
        <v>2.4</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1604355</v>
      </c>
      <c r="S36" s="611"/>
      <c r="T36" s="611"/>
      <c r="U36" s="611"/>
      <c r="V36" s="611"/>
      <c r="W36" s="611"/>
      <c r="X36" s="611"/>
      <c r="Y36" s="612"/>
      <c r="Z36" s="613">
        <v>6.2</v>
      </c>
      <c r="AA36" s="613"/>
      <c r="AB36" s="613"/>
      <c r="AC36" s="613"/>
      <c r="AD36" s="614" t="s">
        <v>122</v>
      </c>
      <c r="AE36" s="614"/>
      <c r="AF36" s="614"/>
      <c r="AG36" s="614"/>
      <c r="AH36" s="614"/>
      <c r="AI36" s="614"/>
      <c r="AJ36" s="614"/>
      <c r="AK36" s="614"/>
      <c r="AL36" s="615" t="s">
        <v>122</v>
      </c>
      <c r="AM36" s="616"/>
      <c r="AN36" s="616"/>
      <c r="AO36" s="617"/>
      <c r="AP36" s="218"/>
      <c r="AQ36" s="676" t="s">
        <v>315</v>
      </c>
      <c r="AR36" s="677"/>
      <c r="AS36" s="677"/>
      <c r="AT36" s="677"/>
      <c r="AU36" s="677"/>
      <c r="AV36" s="677"/>
      <c r="AW36" s="677"/>
      <c r="AX36" s="677"/>
      <c r="AY36" s="678"/>
      <c r="AZ36" s="599">
        <v>2600952</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76992</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2529101</v>
      </c>
      <c r="CS36" s="611"/>
      <c r="CT36" s="611"/>
      <c r="CU36" s="611"/>
      <c r="CV36" s="611"/>
      <c r="CW36" s="611"/>
      <c r="CX36" s="611"/>
      <c r="CY36" s="612"/>
      <c r="CZ36" s="615">
        <v>10.3</v>
      </c>
      <c r="DA36" s="640"/>
      <c r="DB36" s="640"/>
      <c r="DC36" s="644"/>
      <c r="DD36" s="619">
        <v>1306419</v>
      </c>
      <c r="DE36" s="611"/>
      <c r="DF36" s="611"/>
      <c r="DG36" s="611"/>
      <c r="DH36" s="611"/>
      <c r="DI36" s="611"/>
      <c r="DJ36" s="611"/>
      <c r="DK36" s="612"/>
      <c r="DL36" s="619">
        <v>645813</v>
      </c>
      <c r="DM36" s="611"/>
      <c r="DN36" s="611"/>
      <c r="DO36" s="611"/>
      <c r="DP36" s="611"/>
      <c r="DQ36" s="611"/>
      <c r="DR36" s="611"/>
      <c r="DS36" s="611"/>
      <c r="DT36" s="611"/>
      <c r="DU36" s="611"/>
      <c r="DV36" s="612"/>
      <c r="DW36" s="615">
        <v>5.9</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626592</v>
      </c>
      <c r="S37" s="611"/>
      <c r="T37" s="611"/>
      <c r="U37" s="611"/>
      <c r="V37" s="611"/>
      <c r="W37" s="611"/>
      <c r="X37" s="611"/>
      <c r="Y37" s="612"/>
      <c r="Z37" s="613">
        <v>2.4</v>
      </c>
      <c r="AA37" s="613"/>
      <c r="AB37" s="613"/>
      <c r="AC37" s="613"/>
      <c r="AD37" s="614">
        <v>1377</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1056268</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59351</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142645</v>
      </c>
      <c r="CS37" s="642"/>
      <c r="CT37" s="642"/>
      <c r="CU37" s="642"/>
      <c r="CV37" s="642"/>
      <c r="CW37" s="642"/>
      <c r="CX37" s="642"/>
      <c r="CY37" s="643"/>
      <c r="CZ37" s="615">
        <v>0.6</v>
      </c>
      <c r="DA37" s="640"/>
      <c r="DB37" s="640"/>
      <c r="DC37" s="644"/>
      <c r="DD37" s="619">
        <v>134106</v>
      </c>
      <c r="DE37" s="642"/>
      <c r="DF37" s="642"/>
      <c r="DG37" s="642"/>
      <c r="DH37" s="642"/>
      <c r="DI37" s="642"/>
      <c r="DJ37" s="642"/>
      <c r="DK37" s="643"/>
      <c r="DL37" s="619">
        <v>129158</v>
      </c>
      <c r="DM37" s="642"/>
      <c r="DN37" s="642"/>
      <c r="DO37" s="642"/>
      <c r="DP37" s="642"/>
      <c r="DQ37" s="642"/>
      <c r="DR37" s="642"/>
      <c r="DS37" s="642"/>
      <c r="DT37" s="642"/>
      <c r="DU37" s="642"/>
      <c r="DV37" s="643"/>
      <c r="DW37" s="615">
        <v>1.2</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916664</v>
      </c>
      <c r="S38" s="611"/>
      <c r="T38" s="611"/>
      <c r="U38" s="611"/>
      <c r="V38" s="611"/>
      <c r="W38" s="611"/>
      <c r="X38" s="611"/>
      <c r="Y38" s="612"/>
      <c r="Z38" s="613">
        <v>3.5</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343519</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2796</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2213881</v>
      </c>
      <c r="CS38" s="611"/>
      <c r="CT38" s="611"/>
      <c r="CU38" s="611"/>
      <c r="CV38" s="611"/>
      <c r="CW38" s="611"/>
      <c r="CX38" s="611"/>
      <c r="CY38" s="612"/>
      <c r="CZ38" s="615">
        <v>9</v>
      </c>
      <c r="DA38" s="640"/>
      <c r="DB38" s="640"/>
      <c r="DC38" s="644"/>
      <c r="DD38" s="619">
        <v>2040236</v>
      </c>
      <c r="DE38" s="611"/>
      <c r="DF38" s="611"/>
      <c r="DG38" s="611"/>
      <c r="DH38" s="611"/>
      <c r="DI38" s="611"/>
      <c r="DJ38" s="611"/>
      <c r="DK38" s="612"/>
      <c r="DL38" s="619">
        <v>1777570</v>
      </c>
      <c r="DM38" s="611"/>
      <c r="DN38" s="611"/>
      <c r="DO38" s="611"/>
      <c r="DP38" s="611"/>
      <c r="DQ38" s="611"/>
      <c r="DR38" s="611"/>
      <c r="DS38" s="611"/>
      <c r="DT38" s="611"/>
      <c r="DU38" s="611"/>
      <c r="DV38" s="612"/>
      <c r="DW38" s="615">
        <v>16.3</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43552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4102</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5255347</v>
      </c>
      <c r="CS39" s="642"/>
      <c r="CT39" s="642"/>
      <c r="CU39" s="642"/>
      <c r="CV39" s="642"/>
      <c r="CW39" s="642"/>
      <c r="CX39" s="642"/>
      <c r="CY39" s="643"/>
      <c r="CZ39" s="615">
        <v>21.4</v>
      </c>
      <c r="DA39" s="640"/>
      <c r="DB39" s="640"/>
      <c r="DC39" s="644"/>
      <c r="DD39" s="619">
        <v>4218680</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49664</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14"/>
      <c r="BM40" s="608" t="s">
        <v>333</v>
      </c>
      <c r="BN40" s="608"/>
      <c r="BO40" s="608"/>
      <c r="BP40" s="608"/>
      <c r="BQ40" s="608"/>
      <c r="BR40" s="608"/>
      <c r="BS40" s="608"/>
      <c r="BT40" s="608"/>
      <c r="BU40" s="609"/>
      <c r="BV40" s="610">
        <v>105</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415800</v>
      </c>
      <c r="CS40" s="611"/>
      <c r="CT40" s="611"/>
      <c r="CU40" s="611"/>
      <c r="CV40" s="611"/>
      <c r="CW40" s="611"/>
      <c r="CX40" s="611"/>
      <c r="CY40" s="612"/>
      <c r="CZ40" s="615">
        <v>1.7</v>
      </c>
      <c r="DA40" s="640"/>
      <c r="DB40" s="640"/>
      <c r="DC40" s="644"/>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25991985</v>
      </c>
      <c r="S41" s="683"/>
      <c r="T41" s="683"/>
      <c r="U41" s="683"/>
      <c r="V41" s="683"/>
      <c r="W41" s="683"/>
      <c r="X41" s="683"/>
      <c r="Y41" s="687"/>
      <c r="Z41" s="688">
        <v>100</v>
      </c>
      <c r="AA41" s="688"/>
      <c r="AB41" s="688"/>
      <c r="AC41" s="688"/>
      <c r="AD41" s="689">
        <v>10861426</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261418</v>
      </c>
      <c r="BA41" s="611"/>
      <c r="BB41" s="611"/>
      <c r="BC41" s="611"/>
      <c r="BD41" s="642"/>
      <c r="BE41" s="642"/>
      <c r="BF41" s="665"/>
      <c r="BG41" s="658"/>
      <c r="BH41" s="659"/>
      <c r="BI41" s="659"/>
      <c r="BJ41" s="659"/>
      <c r="BK41" s="659"/>
      <c r="BL41" s="214"/>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896195</v>
      </c>
      <c r="BA42" s="683"/>
      <c r="BB42" s="683"/>
      <c r="BC42" s="683"/>
      <c r="BD42" s="669"/>
      <c r="BE42" s="669"/>
      <c r="BF42" s="671"/>
      <c r="BG42" s="660"/>
      <c r="BH42" s="661"/>
      <c r="BI42" s="661"/>
      <c r="BJ42" s="661"/>
      <c r="BK42" s="661"/>
      <c r="BL42" s="215"/>
      <c r="BM42" s="632" t="s">
        <v>340</v>
      </c>
      <c r="BN42" s="632"/>
      <c r="BO42" s="632"/>
      <c r="BP42" s="632"/>
      <c r="BQ42" s="632"/>
      <c r="BR42" s="632"/>
      <c r="BS42" s="632"/>
      <c r="BT42" s="632"/>
      <c r="BU42" s="633"/>
      <c r="BV42" s="682">
        <v>426</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2768547</v>
      </c>
      <c r="CS42" s="642"/>
      <c r="CT42" s="642"/>
      <c r="CU42" s="642"/>
      <c r="CV42" s="642"/>
      <c r="CW42" s="642"/>
      <c r="CX42" s="642"/>
      <c r="CY42" s="643"/>
      <c r="CZ42" s="615">
        <v>11.3</v>
      </c>
      <c r="DA42" s="640"/>
      <c r="DB42" s="640"/>
      <c r="DC42" s="644"/>
      <c r="DD42" s="619">
        <v>491160</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342</v>
      </c>
      <c r="CD43" s="607" t="s">
        <v>343</v>
      </c>
      <c r="CE43" s="608"/>
      <c r="CF43" s="608"/>
      <c r="CG43" s="608"/>
      <c r="CH43" s="608"/>
      <c r="CI43" s="608"/>
      <c r="CJ43" s="608"/>
      <c r="CK43" s="608"/>
      <c r="CL43" s="608"/>
      <c r="CM43" s="608"/>
      <c r="CN43" s="608"/>
      <c r="CO43" s="608"/>
      <c r="CP43" s="608"/>
      <c r="CQ43" s="609"/>
      <c r="CR43" s="610">
        <v>61477</v>
      </c>
      <c r="CS43" s="642"/>
      <c r="CT43" s="642"/>
      <c r="CU43" s="642"/>
      <c r="CV43" s="642"/>
      <c r="CW43" s="642"/>
      <c r="CX43" s="642"/>
      <c r="CY43" s="643"/>
      <c r="CZ43" s="615">
        <v>0.3</v>
      </c>
      <c r="DA43" s="640"/>
      <c r="DB43" s="640"/>
      <c r="DC43" s="644"/>
      <c r="DD43" s="619">
        <v>61477</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2765275</v>
      </c>
      <c r="CS44" s="611"/>
      <c r="CT44" s="611"/>
      <c r="CU44" s="611"/>
      <c r="CV44" s="611"/>
      <c r="CW44" s="611"/>
      <c r="CX44" s="611"/>
      <c r="CY44" s="612"/>
      <c r="CZ44" s="615">
        <v>11.3</v>
      </c>
      <c r="DA44" s="616"/>
      <c r="DB44" s="616"/>
      <c r="DC44" s="622"/>
      <c r="DD44" s="619">
        <v>490854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809144</v>
      </c>
      <c r="CS45" s="642"/>
      <c r="CT45" s="642"/>
      <c r="CU45" s="642"/>
      <c r="CV45" s="642"/>
      <c r="CW45" s="642"/>
      <c r="CX45" s="642"/>
      <c r="CY45" s="643"/>
      <c r="CZ45" s="615">
        <v>3.3</v>
      </c>
      <c r="DA45" s="640"/>
      <c r="DB45" s="640"/>
      <c r="DC45" s="644"/>
      <c r="DD45" s="619">
        <v>58868</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48"/>
      <c r="CE46" s="649"/>
      <c r="CF46" s="607" t="s">
        <v>348</v>
      </c>
      <c r="CG46" s="608"/>
      <c r="CH46" s="608"/>
      <c r="CI46" s="608"/>
      <c r="CJ46" s="608"/>
      <c r="CK46" s="608"/>
      <c r="CL46" s="608"/>
      <c r="CM46" s="608"/>
      <c r="CN46" s="608"/>
      <c r="CO46" s="608"/>
      <c r="CP46" s="608"/>
      <c r="CQ46" s="609"/>
      <c r="CR46" s="610">
        <v>1885231</v>
      </c>
      <c r="CS46" s="611"/>
      <c r="CT46" s="611"/>
      <c r="CU46" s="611"/>
      <c r="CV46" s="611"/>
      <c r="CW46" s="611"/>
      <c r="CX46" s="611"/>
      <c r="CY46" s="612"/>
      <c r="CZ46" s="615">
        <v>7.7</v>
      </c>
      <c r="DA46" s="616"/>
      <c r="DB46" s="616"/>
      <c r="DC46" s="622"/>
      <c r="DD46" s="619">
        <v>409120</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48"/>
      <c r="CE47" s="649"/>
      <c r="CF47" s="607" t="s">
        <v>349</v>
      </c>
      <c r="CG47" s="608"/>
      <c r="CH47" s="608"/>
      <c r="CI47" s="608"/>
      <c r="CJ47" s="608"/>
      <c r="CK47" s="608"/>
      <c r="CL47" s="608"/>
      <c r="CM47" s="608"/>
      <c r="CN47" s="608"/>
      <c r="CO47" s="608"/>
      <c r="CP47" s="608"/>
      <c r="CQ47" s="609"/>
      <c r="CR47" s="610">
        <v>3272</v>
      </c>
      <c r="CS47" s="642"/>
      <c r="CT47" s="642"/>
      <c r="CU47" s="642"/>
      <c r="CV47" s="642"/>
      <c r="CW47" s="642"/>
      <c r="CX47" s="642"/>
      <c r="CY47" s="643"/>
      <c r="CZ47" s="615">
        <v>0</v>
      </c>
      <c r="DA47" s="640"/>
      <c r="DB47" s="640"/>
      <c r="DC47" s="644"/>
      <c r="DD47" s="619">
        <v>306</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19"/>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351</v>
      </c>
      <c r="CE49" s="632"/>
      <c r="CF49" s="632"/>
      <c r="CG49" s="632"/>
      <c r="CH49" s="632"/>
      <c r="CI49" s="632"/>
      <c r="CJ49" s="632"/>
      <c r="CK49" s="632"/>
      <c r="CL49" s="632"/>
      <c r="CM49" s="632"/>
      <c r="CN49" s="632"/>
      <c r="CO49" s="632"/>
      <c r="CP49" s="632"/>
      <c r="CQ49" s="633"/>
      <c r="CR49" s="682">
        <v>24515477</v>
      </c>
      <c r="CS49" s="669"/>
      <c r="CT49" s="669"/>
      <c r="CU49" s="669"/>
      <c r="CV49" s="669"/>
      <c r="CW49" s="669"/>
      <c r="CX49" s="669"/>
      <c r="CY49" s="698"/>
      <c r="CZ49" s="690">
        <v>100</v>
      </c>
      <c r="DA49" s="699"/>
      <c r="DB49" s="699"/>
      <c r="DC49" s="700"/>
      <c r="DD49" s="701">
        <v>16527517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UonMtNP+0WWIMT0jsar6aIw9cuNdHt6/KmM4QS7Zk8JoZzw0WFT4uNCR3uCoPeAmCzAzHyAUu4lVPovQWGqTxA==" saltValue="SB7m8/mFvpcELnSipeMm6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9"/>
    </row>
    <row r="6" spans="1:131" s="230"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2">
      <c r="A7" s="231">
        <v>1</v>
      </c>
      <c r="B7" s="736" t="s">
        <v>374</v>
      </c>
      <c r="C7" s="737"/>
      <c r="D7" s="737"/>
      <c r="E7" s="737"/>
      <c r="F7" s="737"/>
      <c r="G7" s="737"/>
      <c r="H7" s="737"/>
      <c r="I7" s="737"/>
      <c r="J7" s="737"/>
      <c r="K7" s="737"/>
      <c r="L7" s="737"/>
      <c r="M7" s="737"/>
      <c r="N7" s="737"/>
      <c r="O7" s="737"/>
      <c r="P7" s="738"/>
      <c r="Q7" s="739">
        <v>25951</v>
      </c>
      <c r="R7" s="740"/>
      <c r="S7" s="740"/>
      <c r="T7" s="740"/>
      <c r="U7" s="740"/>
      <c r="V7" s="740">
        <v>24476</v>
      </c>
      <c r="W7" s="740"/>
      <c r="X7" s="740"/>
      <c r="Y7" s="740"/>
      <c r="Z7" s="740"/>
      <c r="AA7" s="740">
        <v>1474</v>
      </c>
      <c r="AB7" s="740"/>
      <c r="AC7" s="740"/>
      <c r="AD7" s="740"/>
      <c r="AE7" s="741"/>
      <c r="AF7" s="742">
        <v>1266</v>
      </c>
      <c r="AG7" s="743"/>
      <c r="AH7" s="743"/>
      <c r="AI7" s="743"/>
      <c r="AJ7" s="744"/>
      <c r="AK7" s="745">
        <v>5483</v>
      </c>
      <c r="AL7" s="746"/>
      <c r="AM7" s="746"/>
      <c r="AN7" s="746"/>
      <c r="AO7" s="746"/>
      <c r="AP7" s="746">
        <v>10771</v>
      </c>
      <c r="AQ7" s="746"/>
      <c r="AR7" s="746"/>
      <c r="AS7" s="746"/>
      <c r="AT7" s="746"/>
      <c r="AU7" s="747" t="s">
        <v>558</v>
      </c>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c r="BS7" s="733" t="s">
        <v>567</v>
      </c>
      <c r="BT7" s="734"/>
      <c r="BU7" s="734"/>
      <c r="BV7" s="734"/>
      <c r="BW7" s="734"/>
      <c r="BX7" s="734"/>
      <c r="BY7" s="734"/>
      <c r="BZ7" s="734"/>
      <c r="CA7" s="734"/>
      <c r="CB7" s="734"/>
      <c r="CC7" s="734"/>
      <c r="CD7" s="734"/>
      <c r="CE7" s="734"/>
      <c r="CF7" s="734"/>
      <c r="CG7" s="749"/>
      <c r="CH7" s="730">
        <v>1</v>
      </c>
      <c r="CI7" s="731"/>
      <c r="CJ7" s="731"/>
      <c r="CK7" s="731"/>
      <c r="CL7" s="732"/>
      <c r="CM7" s="730">
        <v>155</v>
      </c>
      <c r="CN7" s="731"/>
      <c r="CO7" s="731"/>
      <c r="CP7" s="731"/>
      <c r="CQ7" s="732"/>
      <c r="CR7" s="730">
        <v>11</v>
      </c>
      <c r="CS7" s="731"/>
      <c r="CT7" s="731"/>
      <c r="CU7" s="731"/>
      <c r="CV7" s="732"/>
      <c r="CW7" s="730" t="s">
        <v>557</v>
      </c>
      <c r="CX7" s="731"/>
      <c r="CY7" s="731"/>
      <c r="CZ7" s="731"/>
      <c r="DA7" s="732"/>
      <c r="DB7" s="730" t="s">
        <v>557</v>
      </c>
      <c r="DC7" s="731"/>
      <c r="DD7" s="731"/>
      <c r="DE7" s="731"/>
      <c r="DF7" s="732"/>
      <c r="DG7" s="730" t="s">
        <v>557</v>
      </c>
      <c r="DH7" s="731"/>
      <c r="DI7" s="731"/>
      <c r="DJ7" s="731"/>
      <c r="DK7" s="732"/>
      <c r="DL7" s="730" t="s">
        <v>557</v>
      </c>
      <c r="DM7" s="731"/>
      <c r="DN7" s="731"/>
      <c r="DO7" s="731"/>
      <c r="DP7" s="732"/>
      <c r="DQ7" s="730" t="s">
        <v>557</v>
      </c>
      <c r="DR7" s="731"/>
      <c r="DS7" s="731"/>
      <c r="DT7" s="731"/>
      <c r="DU7" s="732"/>
      <c r="DV7" s="733"/>
      <c r="DW7" s="734"/>
      <c r="DX7" s="734"/>
      <c r="DY7" s="734"/>
      <c r="DZ7" s="735"/>
      <c r="EA7" s="229"/>
    </row>
    <row r="8" spans="1:131" s="230" customFormat="1" ht="26.25" customHeight="1" x14ac:dyDescent="0.2">
      <c r="A8" s="233">
        <v>2</v>
      </c>
      <c r="B8" s="767" t="s">
        <v>375</v>
      </c>
      <c r="C8" s="768"/>
      <c r="D8" s="768"/>
      <c r="E8" s="768"/>
      <c r="F8" s="768"/>
      <c r="G8" s="768"/>
      <c r="H8" s="768"/>
      <c r="I8" s="768"/>
      <c r="J8" s="768"/>
      <c r="K8" s="768"/>
      <c r="L8" s="768"/>
      <c r="M8" s="768"/>
      <c r="N8" s="768"/>
      <c r="O8" s="768"/>
      <c r="P8" s="769"/>
      <c r="Q8" s="770">
        <v>3</v>
      </c>
      <c r="R8" s="771"/>
      <c r="S8" s="771"/>
      <c r="T8" s="771"/>
      <c r="U8" s="771"/>
      <c r="V8" s="771">
        <v>2</v>
      </c>
      <c r="W8" s="771"/>
      <c r="X8" s="771"/>
      <c r="Y8" s="771"/>
      <c r="Z8" s="771"/>
      <c r="AA8" s="771">
        <v>2</v>
      </c>
      <c r="AB8" s="771"/>
      <c r="AC8" s="771"/>
      <c r="AD8" s="771"/>
      <c r="AE8" s="772"/>
      <c r="AF8" s="773">
        <v>2</v>
      </c>
      <c r="AG8" s="774"/>
      <c r="AH8" s="774"/>
      <c r="AI8" s="774"/>
      <c r="AJ8" s="775"/>
      <c r="AK8" s="776" t="s">
        <v>557</v>
      </c>
      <c r="AL8" s="764"/>
      <c r="AM8" s="764"/>
      <c r="AN8" s="764"/>
      <c r="AO8" s="756"/>
      <c r="AP8" s="757" t="s">
        <v>557</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t="s">
        <v>568</v>
      </c>
      <c r="BT8" s="761"/>
      <c r="BU8" s="761"/>
      <c r="BV8" s="761"/>
      <c r="BW8" s="761"/>
      <c r="BX8" s="761"/>
      <c r="BY8" s="761"/>
      <c r="BZ8" s="761"/>
      <c r="CA8" s="761"/>
      <c r="CB8" s="761"/>
      <c r="CC8" s="761"/>
      <c r="CD8" s="761"/>
      <c r="CE8" s="761"/>
      <c r="CF8" s="761"/>
      <c r="CG8" s="762"/>
      <c r="CH8" s="763">
        <v>-4</v>
      </c>
      <c r="CI8" s="764"/>
      <c r="CJ8" s="764"/>
      <c r="CK8" s="764"/>
      <c r="CL8" s="765"/>
      <c r="CM8" s="763">
        <v>136</v>
      </c>
      <c r="CN8" s="764"/>
      <c r="CO8" s="764"/>
      <c r="CP8" s="764"/>
      <c r="CQ8" s="765"/>
      <c r="CR8" s="763">
        <v>161</v>
      </c>
      <c r="CS8" s="764"/>
      <c r="CT8" s="764"/>
      <c r="CU8" s="764"/>
      <c r="CV8" s="765"/>
      <c r="CW8" s="763">
        <v>17</v>
      </c>
      <c r="CX8" s="764"/>
      <c r="CY8" s="764"/>
      <c r="CZ8" s="764"/>
      <c r="DA8" s="765"/>
      <c r="DB8" s="763" t="s">
        <v>557</v>
      </c>
      <c r="DC8" s="764"/>
      <c r="DD8" s="764"/>
      <c r="DE8" s="764"/>
      <c r="DF8" s="765"/>
      <c r="DG8" s="763" t="s">
        <v>557</v>
      </c>
      <c r="DH8" s="764"/>
      <c r="DI8" s="764"/>
      <c r="DJ8" s="764"/>
      <c r="DK8" s="765"/>
      <c r="DL8" s="763" t="s">
        <v>557</v>
      </c>
      <c r="DM8" s="764"/>
      <c r="DN8" s="764"/>
      <c r="DO8" s="764"/>
      <c r="DP8" s="765"/>
      <c r="DQ8" s="763" t="s">
        <v>557</v>
      </c>
      <c r="DR8" s="764"/>
      <c r="DS8" s="764"/>
      <c r="DT8" s="764"/>
      <c r="DU8" s="765"/>
      <c r="DV8" s="760"/>
      <c r="DW8" s="761"/>
      <c r="DX8" s="761"/>
      <c r="DY8" s="761"/>
      <c r="DZ8" s="766"/>
      <c r="EA8" s="229"/>
    </row>
    <row r="9" spans="1:131" s="230" customFormat="1" ht="26.25" customHeight="1" x14ac:dyDescent="0.2">
      <c r="A9" s="233">
        <v>3</v>
      </c>
      <c r="B9" s="767" t="s">
        <v>376</v>
      </c>
      <c r="C9" s="768"/>
      <c r="D9" s="768"/>
      <c r="E9" s="768"/>
      <c r="F9" s="768"/>
      <c r="G9" s="768"/>
      <c r="H9" s="768"/>
      <c r="I9" s="768"/>
      <c r="J9" s="768"/>
      <c r="K9" s="768"/>
      <c r="L9" s="768"/>
      <c r="M9" s="768"/>
      <c r="N9" s="768"/>
      <c r="O9" s="768"/>
      <c r="P9" s="769"/>
      <c r="Q9" s="770">
        <v>8</v>
      </c>
      <c r="R9" s="771"/>
      <c r="S9" s="771"/>
      <c r="T9" s="771"/>
      <c r="U9" s="771"/>
      <c r="V9" s="771">
        <v>8</v>
      </c>
      <c r="W9" s="771"/>
      <c r="X9" s="771"/>
      <c r="Y9" s="771"/>
      <c r="Z9" s="771"/>
      <c r="AA9" s="771" t="s">
        <v>557</v>
      </c>
      <c r="AB9" s="771"/>
      <c r="AC9" s="771"/>
      <c r="AD9" s="771"/>
      <c r="AE9" s="772"/>
      <c r="AF9" s="773" t="s">
        <v>122</v>
      </c>
      <c r="AG9" s="774"/>
      <c r="AH9" s="774"/>
      <c r="AI9" s="774"/>
      <c r="AJ9" s="775"/>
      <c r="AK9" s="756">
        <v>0</v>
      </c>
      <c r="AL9" s="757"/>
      <c r="AM9" s="757"/>
      <c r="AN9" s="757"/>
      <c r="AO9" s="757"/>
      <c r="AP9" s="757" t="s">
        <v>557</v>
      </c>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t="s">
        <v>569</v>
      </c>
      <c r="BT9" s="761"/>
      <c r="BU9" s="761"/>
      <c r="BV9" s="761"/>
      <c r="BW9" s="761"/>
      <c r="BX9" s="761"/>
      <c r="BY9" s="761"/>
      <c r="BZ9" s="761"/>
      <c r="CA9" s="761"/>
      <c r="CB9" s="761"/>
      <c r="CC9" s="761"/>
      <c r="CD9" s="761"/>
      <c r="CE9" s="761"/>
      <c r="CF9" s="761"/>
      <c r="CG9" s="762"/>
      <c r="CH9" s="763">
        <v>3</v>
      </c>
      <c r="CI9" s="764"/>
      <c r="CJ9" s="764"/>
      <c r="CK9" s="764"/>
      <c r="CL9" s="765"/>
      <c r="CM9" s="763">
        <v>-4</v>
      </c>
      <c r="CN9" s="764"/>
      <c r="CO9" s="764"/>
      <c r="CP9" s="764"/>
      <c r="CQ9" s="765"/>
      <c r="CR9" s="763">
        <v>24</v>
      </c>
      <c r="CS9" s="764"/>
      <c r="CT9" s="764"/>
      <c r="CU9" s="764"/>
      <c r="CV9" s="765"/>
      <c r="CW9" s="763" t="s">
        <v>557</v>
      </c>
      <c r="CX9" s="764"/>
      <c r="CY9" s="764"/>
      <c r="CZ9" s="764"/>
      <c r="DA9" s="765"/>
      <c r="DB9" s="763" t="s">
        <v>557</v>
      </c>
      <c r="DC9" s="764"/>
      <c r="DD9" s="764"/>
      <c r="DE9" s="764"/>
      <c r="DF9" s="765"/>
      <c r="DG9" s="763" t="s">
        <v>557</v>
      </c>
      <c r="DH9" s="764"/>
      <c r="DI9" s="764"/>
      <c r="DJ9" s="764"/>
      <c r="DK9" s="765"/>
      <c r="DL9" s="763" t="s">
        <v>557</v>
      </c>
      <c r="DM9" s="764"/>
      <c r="DN9" s="764"/>
      <c r="DO9" s="764"/>
      <c r="DP9" s="765"/>
      <c r="DQ9" s="763" t="s">
        <v>557</v>
      </c>
      <c r="DR9" s="764"/>
      <c r="DS9" s="764"/>
      <c r="DT9" s="764"/>
      <c r="DU9" s="765"/>
      <c r="DV9" s="760"/>
      <c r="DW9" s="761"/>
      <c r="DX9" s="761"/>
      <c r="DY9" s="761"/>
      <c r="DZ9" s="766"/>
      <c r="EA9" s="229"/>
    </row>
    <row r="10" spans="1:131" s="230" customFormat="1" ht="26.25" customHeight="1" x14ac:dyDescent="0.2">
      <c r="A10" s="233">
        <v>4</v>
      </c>
      <c r="B10" s="767" t="s">
        <v>377</v>
      </c>
      <c r="C10" s="768"/>
      <c r="D10" s="768"/>
      <c r="E10" s="768"/>
      <c r="F10" s="768"/>
      <c r="G10" s="768"/>
      <c r="H10" s="768"/>
      <c r="I10" s="768"/>
      <c r="J10" s="768"/>
      <c r="K10" s="768"/>
      <c r="L10" s="768"/>
      <c r="M10" s="768"/>
      <c r="N10" s="768"/>
      <c r="O10" s="768"/>
      <c r="P10" s="769"/>
      <c r="Q10" s="770">
        <v>34</v>
      </c>
      <c r="R10" s="771"/>
      <c r="S10" s="771"/>
      <c r="T10" s="771"/>
      <c r="U10" s="771"/>
      <c r="V10" s="771">
        <v>34</v>
      </c>
      <c r="W10" s="771"/>
      <c r="X10" s="771"/>
      <c r="Y10" s="771"/>
      <c r="Z10" s="771"/>
      <c r="AA10" s="771">
        <v>1</v>
      </c>
      <c r="AB10" s="771"/>
      <c r="AC10" s="771"/>
      <c r="AD10" s="771"/>
      <c r="AE10" s="772"/>
      <c r="AF10" s="773">
        <v>1</v>
      </c>
      <c r="AG10" s="774"/>
      <c r="AH10" s="774"/>
      <c r="AI10" s="774"/>
      <c r="AJ10" s="775"/>
      <c r="AK10" s="756">
        <v>2</v>
      </c>
      <c r="AL10" s="757"/>
      <c r="AM10" s="757"/>
      <c r="AN10" s="757"/>
      <c r="AO10" s="757"/>
      <c r="AP10" s="757" t="s">
        <v>557</v>
      </c>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t="s">
        <v>570</v>
      </c>
      <c r="BT10" s="761"/>
      <c r="BU10" s="761"/>
      <c r="BV10" s="761"/>
      <c r="BW10" s="761"/>
      <c r="BX10" s="761"/>
      <c r="BY10" s="761"/>
      <c r="BZ10" s="761"/>
      <c r="CA10" s="761"/>
      <c r="CB10" s="761"/>
      <c r="CC10" s="761"/>
      <c r="CD10" s="761"/>
      <c r="CE10" s="761"/>
      <c r="CF10" s="761"/>
      <c r="CG10" s="762"/>
      <c r="CH10" s="763">
        <v>-6</v>
      </c>
      <c r="CI10" s="764"/>
      <c r="CJ10" s="764"/>
      <c r="CK10" s="764"/>
      <c r="CL10" s="765"/>
      <c r="CM10" s="763">
        <v>0</v>
      </c>
      <c r="CN10" s="764"/>
      <c r="CO10" s="764"/>
      <c r="CP10" s="764"/>
      <c r="CQ10" s="765"/>
      <c r="CR10" s="763">
        <v>20</v>
      </c>
      <c r="CS10" s="764"/>
      <c r="CT10" s="764"/>
      <c r="CU10" s="764"/>
      <c r="CV10" s="765"/>
      <c r="CW10" s="763">
        <v>15</v>
      </c>
      <c r="CX10" s="764"/>
      <c r="CY10" s="764"/>
      <c r="CZ10" s="764"/>
      <c r="DA10" s="765"/>
      <c r="DB10" s="763" t="s">
        <v>557</v>
      </c>
      <c r="DC10" s="764"/>
      <c r="DD10" s="764"/>
      <c r="DE10" s="764"/>
      <c r="DF10" s="765"/>
      <c r="DG10" s="763" t="s">
        <v>557</v>
      </c>
      <c r="DH10" s="764"/>
      <c r="DI10" s="764"/>
      <c r="DJ10" s="764"/>
      <c r="DK10" s="765"/>
      <c r="DL10" s="763" t="s">
        <v>557</v>
      </c>
      <c r="DM10" s="764"/>
      <c r="DN10" s="764"/>
      <c r="DO10" s="764"/>
      <c r="DP10" s="765"/>
      <c r="DQ10" s="763" t="s">
        <v>557</v>
      </c>
      <c r="DR10" s="764"/>
      <c r="DS10" s="764"/>
      <c r="DT10" s="764"/>
      <c r="DU10" s="765"/>
      <c r="DV10" s="760"/>
      <c r="DW10" s="761"/>
      <c r="DX10" s="761"/>
      <c r="DY10" s="761"/>
      <c r="DZ10" s="766"/>
      <c r="EA10" s="229"/>
    </row>
    <row r="11" spans="1:131" s="230" customFormat="1" ht="26.25" customHeight="1" x14ac:dyDescent="0.2">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9"/>
    </row>
    <row r="12" spans="1:131" s="230" customFormat="1" ht="26.25" customHeight="1" x14ac:dyDescent="0.2">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9"/>
    </row>
    <row r="13" spans="1:131" s="230" customFormat="1" ht="26.25" customHeight="1" x14ac:dyDescent="0.2">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9"/>
    </row>
    <row r="14" spans="1:131" s="230" customFormat="1" ht="26.25" customHeight="1" x14ac:dyDescent="0.2">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9"/>
    </row>
    <row r="15" spans="1:131" s="230" customFormat="1" ht="26.25" customHeight="1" x14ac:dyDescent="0.2">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9"/>
    </row>
    <row r="16" spans="1:131" s="230" customFormat="1" ht="26.25" customHeight="1" x14ac:dyDescent="0.2">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25" customHeight="1" x14ac:dyDescent="0.2">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x14ac:dyDescent="0.2">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x14ac:dyDescent="0.2">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x14ac:dyDescent="0.2">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x14ac:dyDescent="0.25">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x14ac:dyDescent="0.2">
      <c r="A22" s="233">
        <v>16</v>
      </c>
      <c r="B22" s="767"/>
      <c r="C22" s="768"/>
      <c r="D22" s="768"/>
      <c r="E22" s="768"/>
      <c r="F22" s="768"/>
      <c r="G22" s="768"/>
      <c r="H22" s="768"/>
      <c r="I22" s="768"/>
      <c r="J22" s="768"/>
      <c r="K22" s="768"/>
      <c r="L22" s="768"/>
      <c r="M22" s="768"/>
      <c r="N22" s="768"/>
      <c r="O22" s="768"/>
      <c r="P22" s="769"/>
      <c r="Q22" s="787"/>
      <c r="R22" s="788"/>
      <c r="S22" s="788"/>
      <c r="T22" s="788"/>
      <c r="U22" s="788"/>
      <c r="V22" s="788"/>
      <c r="W22" s="788"/>
      <c r="X22" s="788"/>
      <c r="Y22" s="788"/>
      <c r="Z22" s="788"/>
      <c r="AA22" s="788"/>
      <c r="AB22" s="788"/>
      <c r="AC22" s="788"/>
      <c r="AD22" s="788"/>
      <c r="AE22" s="789"/>
      <c r="AF22" s="773"/>
      <c r="AG22" s="774"/>
      <c r="AH22" s="774"/>
      <c r="AI22" s="774"/>
      <c r="AJ22" s="775"/>
      <c r="AK22" s="790"/>
      <c r="AL22" s="791"/>
      <c r="AM22" s="791"/>
      <c r="AN22" s="791"/>
      <c r="AO22" s="791"/>
      <c r="AP22" s="791"/>
      <c r="AQ22" s="791"/>
      <c r="AR22" s="791"/>
      <c r="AS22" s="791"/>
      <c r="AT22" s="791"/>
      <c r="AU22" s="792"/>
      <c r="AV22" s="792"/>
      <c r="AW22" s="792"/>
      <c r="AX22" s="792"/>
      <c r="AY22" s="793"/>
      <c r="AZ22" s="794" t="s">
        <v>378</v>
      </c>
      <c r="BA22" s="794"/>
      <c r="BB22" s="794"/>
      <c r="BC22" s="794"/>
      <c r="BD22" s="795"/>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25">
      <c r="A23" s="235" t="s">
        <v>379</v>
      </c>
      <c r="B23" s="777" t="s">
        <v>380</v>
      </c>
      <c r="C23" s="778"/>
      <c r="D23" s="778"/>
      <c r="E23" s="778"/>
      <c r="F23" s="778"/>
      <c r="G23" s="778"/>
      <c r="H23" s="778"/>
      <c r="I23" s="778"/>
      <c r="J23" s="778"/>
      <c r="K23" s="778"/>
      <c r="L23" s="778"/>
      <c r="M23" s="778"/>
      <c r="N23" s="778"/>
      <c r="O23" s="778"/>
      <c r="P23" s="779"/>
      <c r="Q23" s="780">
        <v>25992</v>
      </c>
      <c r="R23" s="781"/>
      <c r="S23" s="781"/>
      <c r="T23" s="781"/>
      <c r="U23" s="781"/>
      <c r="V23" s="781">
        <v>24515</v>
      </c>
      <c r="W23" s="781"/>
      <c r="X23" s="781"/>
      <c r="Y23" s="781"/>
      <c r="Z23" s="781"/>
      <c r="AA23" s="781">
        <v>1477</v>
      </c>
      <c r="AB23" s="781"/>
      <c r="AC23" s="781"/>
      <c r="AD23" s="781"/>
      <c r="AE23" s="782"/>
      <c r="AF23" s="783">
        <v>1268</v>
      </c>
      <c r="AG23" s="781"/>
      <c r="AH23" s="781"/>
      <c r="AI23" s="781"/>
      <c r="AJ23" s="784"/>
      <c r="AK23" s="785"/>
      <c r="AL23" s="786"/>
      <c r="AM23" s="786"/>
      <c r="AN23" s="786"/>
      <c r="AO23" s="786"/>
      <c r="AP23" s="781">
        <v>10771</v>
      </c>
      <c r="AQ23" s="781"/>
      <c r="AR23" s="781"/>
      <c r="AS23" s="781"/>
      <c r="AT23" s="781"/>
      <c r="AU23" s="797"/>
      <c r="AV23" s="797"/>
      <c r="AW23" s="797"/>
      <c r="AX23" s="797"/>
      <c r="AY23" s="798"/>
      <c r="AZ23" s="799" t="s">
        <v>122</v>
      </c>
      <c r="BA23" s="800"/>
      <c r="BB23" s="800"/>
      <c r="BC23" s="800"/>
      <c r="BD23" s="801"/>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2">
      <c r="A24" s="796" t="s">
        <v>381</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25">
      <c r="A25" s="712" t="s">
        <v>382</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383</v>
      </c>
      <c r="R26" s="721"/>
      <c r="S26" s="721"/>
      <c r="T26" s="721"/>
      <c r="U26" s="722"/>
      <c r="V26" s="720" t="s">
        <v>384</v>
      </c>
      <c r="W26" s="721"/>
      <c r="X26" s="721"/>
      <c r="Y26" s="721"/>
      <c r="Z26" s="722"/>
      <c r="AA26" s="720" t="s">
        <v>385</v>
      </c>
      <c r="AB26" s="721"/>
      <c r="AC26" s="721"/>
      <c r="AD26" s="721"/>
      <c r="AE26" s="721"/>
      <c r="AF26" s="802" t="s">
        <v>386</v>
      </c>
      <c r="AG26" s="803"/>
      <c r="AH26" s="803"/>
      <c r="AI26" s="803"/>
      <c r="AJ26" s="804"/>
      <c r="AK26" s="721" t="s">
        <v>387</v>
      </c>
      <c r="AL26" s="721"/>
      <c r="AM26" s="721"/>
      <c r="AN26" s="721"/>
      <c r="AO26" s="722"/>
      <c r="AP26" s="720" t="s">
        <v>388</v>
      </c>
      <c r="AQ26" s="721"/>
      <c r="AR26" s="721"/>
      <c r="AS26" s="721"/>
      <c r="AT26" s="722"/>
      <c r="AU26" s="720" t="s">
        <v>389</v>
      </c>
      <c r="AV26" s="721"/>
      <c r="AW26" s="721"/>
      <c r="AX26" s="721"/>
      <c r="AY26" s="722"/>
      <c r="AZ26" s="720" t="s">
        <v>390</v>
      </c>
      <c r="BA26" s="721"/>
      <c r="BB26" s="721"/>
      <c r="BC26" s="721"/>
      <c r="BD26" s="722"/>
      <c r="BE26" s="720" t="s">
        <v>364</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5"/>
      <c r="AG27" s="806"/>
      <c r="AH27" s="806"/>
      <c r="AI27" s="806"/>
      <c r="AJ27" s="807"/>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7">
        <v>1</v>
      </c>
      <c r="B28" s="736" t="s">
        <v>391</v>
      </c>
      <c r="C28" s="737"/>
      <c r="D28" s="737"/>
      <c r="E28" s="737"/>
      <c r="F28" s="737"/>
      <c r="G28" s="737"/>
      <c r="H28" s="737"/>
      <c r="I28" s="737"/>
      <c r="J28" s="737"/>
      <c r="K28" s="737"/>
      <c r="L28" s="737"/>
      <c r="M28" s="737"/>
      <c r="N28" s="737"/>
      <c r="O28" s="737"/>
      <c r="P28" s="738"/>
      <c r="Q28" s="810">
        <v>2600</v>
      </c>
      <c r="R28" s="811"/>
      <c r="S28" s="811"/>
      <c r="T28" s="811"/>
      <c r="U28" s="811"/>
      <c r="V28" s="811">
        <v>2523</v>
      </c>
      <c r="W28" s="811"/>
      <c r="X28" s="811"/>
      <c r="Y28" s="811"/>
      <c r="Z28" s="811"/>
      <c r="AA28" s="811">
        <v>77</v>
      </c>
      <c r="AB28" s="811"/>
      <c r="AC28" s="811"/>
      <c r="AD28" s="811"/>
      <c r="AE28" s="812"/>
      <c r="AF28" s="813">
        <v>77</v>
      </c>
      <c r="AG28" s="811"/>
      <c r="AH28" s="811"/>
      <c r="AI28" s="811"/>
      <c r="AJ28" s="814"/>
      <c r="AK28" s="815">
        <v>242</v>
      </c>
      <c r="AL28" s="816"/>
      <c r="AM28" s="816"/>
      <c r="AN28" s="816"/>
      <c r="AO28" s="816"/>
      <c r="AP28" s="816" t="s">
        <v>557</v>
      </c>
      <c r="AQ28" s="816"/>
      <c r="AR28" s="816"/>
      <c r="AS28" s="816"/>
      <c r="AT28" s="816"/>
      <c r="AU28" s="816" t="s">
        <v>557</v>
      </c>
      <c r="AV28" s="816"/>
      <c r="AW28" s="816"/>
      <c r="AX28" s="816"/>
      <c r="AY28" s="816"/>
      <c r="AZ28" s="817" t="s">
        <v>557</v>
      </c>
      <c r="BA28" s="817"/>
      <c r="BB28" s="817"/>
      <c r="BC28" s="817"/>
      <c r="BD28" s="817"/>
      <c r="BE28" s="808" t="s">
        <v>559</v>
      </c>
      <c r="BF28" s="808"/>
      <c r="BG28" s="808"/>
      <c r="BH28" s="808"/>
      <c r="BI28" s="809"/>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7">
        <v>2</v>
      </c>
      <c r="B29" s="767" t="s">
        <v>392</v>
      </c>
      <c r="C29" s="768"/>
      <c r="D29" s="768"/>
      <c r="E29" s="768"/>
      <c r="F29" s="768"/>
      <c r="G29" s="768"/>
      <c r="H29" s="768"/>
      <c r="I29" s="768"/>
      <c r="J29" s="768"/>
      <c r="K29" s="768"/>
      <c r="L29" s="768"/>
      <c r="M29" s="768"/>
      <c r="N29" s="768"/>
      <c r="O29" s="768"/>
      <c r="P29" s="769"/>
      <c r="Q29" s="770">
        <v>190</v>
      </c>
      <c r="R29" s="771"/>
      <c r="S29" s="771"/>
      <c r="T29" s="771"/>
      <c r="U29" s="771"/>
      <c r="V29" s="771">
        <v>185</v>
      </c>
      <c r="W29" s="771"/>
      <c r="X29" s="771"/>
      <c r="Y29" s="771"/>
      <c r="Z29" s="771"/>
      <c r="AA29" s="771">
        <v>5</v>
      </c>
      <c r="AB29" s="771"/>
      <c r="AC29" s="771"/>
      <c r="AD29" s="771"/>
      <c r="AE29" s="772"/>
      <c r="AF29" s="773">
        <v>5</v>
      </c>
      <c r="AG29" s="774"/>
      <c r="AH29" s="774"/>
      <c r="AI29" s="774"/>
      <c r="AJ29" s="775"/>
      <c r="AK29" s="822">
        <v>97</v>
      </c>
      <c r="AL29" s="818"/>
      <c r="AM29" s="818"/>
      <c r="AN29" s="818"/>
      <c r="AO29" s="818"/>
      <c r="AP29" s="818">
        <v>27</v>
      </c>
      <c r="AQ29" s="818"/>
      <c r="AR29" s="818"/>
      <c r="AS29" s="818"/>
      <c r="AT29" s="818"/>
      <c r="AU29" s="818">
        <v>9</v>
      </c>
      <c r="AV29" s="818"/>
      <c r="AW29" s="818"/>
      <c r="AX29" s="818"/>
      <c r="AY29" s="818"/>
      <c r="AZ29" s="819" t="s">
        <v>557</v>
      </c>
      <c r="BA29" s="819"/>
      <c r="BB29" s="819"/>
      <c r="BC29" s="819"/>
      <c r="BD29" s="819"/>
      <c r="BE29" s="820"/>
      <c r="BF29" s="820"/>
      <c r="BG29" s="820"/>
      <c r="BH29" s="820"/>
      <c r="BI29" s="821"/>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7">
        <v>3</v>
      </c>
      <c r="B30" s="767" t="s">
        <v>393</v>
      </c>
      <c r="C30" s="768"/>
      <c r="D30" s="768"/>
      <c r="E30" s="768"/>
      <c r="F30" s="768"/>
      <c r="G30" s="768"/>
      <c r="H30" s="768"/>
      <c r="I30" s="768"/>
      <c r="J30" s="768"/>
      <c r="K30" s="768"/>
      <c r="L30" s="768"/>
      <c r="M30" s="768"/>
      <c r="N30" s="768"/>
      <c r="O30" s="768"/>
      <c r="P30" s="769"/>
      <c r="Q30" s="770">
        <v>464</v>
      </c>
      <c r="R30" s="771"/>
      <c r="S30" s="771"/>
      <c r="T30" s="771"/>
      <c r="U30" s="771"/>
      <c r="V30" s="771">
        <v>454</v>
      </c>
      <c r="W30" s="771"/>
      <c r="X30" s="771"/>
      <c r="Y30" s="771"/>
      <c r="Z30" s="771"/>
      <c r="AA30" s="771">
        <v>10</v>
      </c>
      <c r="AB30" s="771"/>
      <c r="AC30" s="771"/>
      <c r="AD30" s="771"/>
      <c r="AE30" s="772"/>
      <c r="AF30" s="773">
        <v>10</v>
      </c>
      <c r="AG30" s="774"/>
      <c r="AH30" s="774"/>
      <c r="AI30" s="774"/>
      <c r="AJ30" s="775"/>
      <c r="AK30" s="822">
        <v>118</v>
      </c>
      <c r="AL30" s="818"/>
      <c r="AM30" s="818"/>
      <c r="AN30" s="818"/>
      <c r="AO30" s="818"/>
      <c r="AP30" s="818" t="s">
        <v>557</v>
      </c>
      <c r="AQ30" s="818"/>
      <c r="AR30" s="818"/>
      <c r="AS30" s="818"/>
      <c r="AT30" s="818"/>
      <c r="AU30" s="818" t="s">
        <v>557</v>
      </c>
      <c r="AV30" s="818"/>
      <c r="AW30" s="818"/>
      <c r="AX30" s="818"/>
      <c r="AY30" s="818"/>
      <c r="AZ30" s="819" t="s">
        <v>557</v>
      </c>
      <c r="BA30" s="819"/>
      <c r="BB30" s="819"/>
      <c r="BC30" s="819"/>
      <c r="BD30" s="819"/>
      <c r="BE30" s="820"/>
      <c r="BF30" s="820"/>
      <c r="BG30" s="820"/>
      <c r="BH30" s="820"/>
      <c r="BI30" s="821"/>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7">
        <v>4</v>
      </c>
      <c r="B31" s="767" t="s">
        <v>394</v>
      </c>
      <c r="C31" s="768"/>
      <c r="D31" s="768"/>
      <c r="E31" s="768"/>
      <c r="F31" s="768"/>
      <c r="G31" s="768"/>
      <c r="H31" s="768"/>
      <c r="I31" s="768"/>
      <c r="J31" s="768"/>
      <c r="K31" s="768"/>
      <c r="L31" s="768"/>
      <c r="M31" s="768"/>
      <c r="N31" s="768"/>
      <c r="O31" s="768"/>
      <c r="P31" s="769"/>
      <c r="Q31" s="770">
        <v>3379</v>
      </c>
      <c r="R31" s="771"/>
      <c r="S31" s="771"/>
      <c r="T31" s="771"/>
      <c r="U31" s="771"/>
      <c r="V31" s="771">
        <v>3094</v>
      </c>
      <c r="W31" s="771"/>
      <c r="X31" s="771"/>
      <c r="Y31" s="771"/>
      <c r="Z31" s="771"/>
      <c r="AA31" s="771">
        <v>286</v>
      </c>
      <c r="AB31" s="771"/>
      <c r="AC31" s="771"/>
      <c r="AD31" s="771"/>
      <c r="AE31" s="772"/>
      <c r="AF31" s="773">
        <v>286</v>
      </c>
      <c r="AG31" s="774"/>
      <c r="AH31" s="774"/>
      <c r="AI31" s="774"/>
      <c r="AJ31" s="775"/>
      <c r="AK31" s="822">
        <v>445</v>
      </c>
      <c r="AL31" s="818"/>
      <c r="AM31" s="818"/>
      <c r="AN31" s="818"/>
      <c r="AO31" s="818"/>
      <c r="AP31" s="818" t="s">
        <v>557</v>
      </c>
      <c r="AQ31" s="818"/>
      <c r="AR31" s="818"/>
      <c r="AS31" s="818"/>
      <c r="AT31" s="818"/>
      <c r="AU31" s="818" t="s">
        <v>557</v>
      </c>
      <c r="AV31" s="818"/>
      <c r="AW31" s="818"/>
      <c r="AX31" s="818"/>
      <c r="AY31" s="818"/>
      <c r="AZ31" s="819" t="s">
        <v>557</v>
      </c>
      <c r="BA31" s="819"/>
      <c r="BB31" s="819"/>
      <c r="BC31" s="819"/>
      <c r="BD31" s="819"/>
      <c r="BE31" s="820"/>
      <c r="BF31" s="820"/>
      <c r="BG31" s="820"/>
      <c r="BH31" s="820"/>
      <c r="BI31" s="821"/>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7">
        <v>5</v>
      </c>
      <c r="B32" s="767" t="s">
        <v>395</v>
      </c>
      <c r="C32" s="768"/>
      <c r="D32" s="768"/>
      <c r="E32" s="768"/>
      <c r="F32" s="768"/>
      <c r="G32" s="768"/>
      <c r="H32" s="768"/>
      <c r="I32" s="768"/>
      <c r="J32" s="768"/>
      <c r="K32" s="768"/>
      <c r="L32" s="768"/>
      <c r="M32" s="768"/>
      <c r="N32" s="768"/>
      <c r="O32" s="768"/>
      <c r="P32" s="769"/>
      <c r="Q32" s="770">
        <v>21</v>
      </c>
      <c r="R32" s="771"/>
      <c r="S32" s="771"/>
      <c r="T32" s="771"/>
      <c r="U32" s="771"/>
      <c r="V32" s="771">
        <v>20</v>
      </c>
      <c r="W32" s="771"/>
      <c r="X32" s="771"/>
      <c r="Y32" s="771"/>
      <c r="Z32" s="771"/>
      <c r="AA32" s="771">
        <v>1</v>
      </c>
      <c r="AB32" s="771"/>
      <c r="AC32" s="771"/>
      <c r="AD32" s="771"/>
      <c r="AE32" s="772"/>
      <c r="AF32" s="773">
        <v>1</v>
      </c>
      <c r="AG32" s="774"/>
      <c r="AH32" s="774"/>
      <c r="AI32" s="774"/>
      <c r="AJ32" s="775"/>
      <c r="AK32" s="822">
        <v>5</v>
      </c>
      <c r="AL32" s="818"/>
      <c r="AM32" s="818"/>
      <c r="AN32" s="818"/>
      <c r="AO32" s="818"/>
      <c r="AP32" s="818" t="s">
        <v>557</v>
      </c>
      <c r="AQ32" s="818"/>
      <c r="AR32" s="818"/>
      <c r="AS32" s="818"/>
      <c r="AT32" s="818"/>
      <c r="AU32" s="818" t="s">
        <v>557</v>
      </c>
      <c r="AV32" s="818"/>
      <c r="AW32" s="818"/>
      <c r="AX32" s="818"/>
      <c r="AY32" s="818"/>
      <c r="AZ32" s="819" t="s">
        <v>557</v>
      </c>
      <c r="BA32" s="819"/>
      <c r="BB32" s="819"/>
      <c r="BC32" s="819"/>
      <c r="BD32" s="819"/>
      <c r="BE32" s="820"/>
      <c r="BF32" s="820"/>
      <c r="BG32" s="820"/>
      <c r="BH32" s="820"/>
      <c r="BI32" s="821"/>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7">
        <v>6</v>
      </c>
      <c r="B33" s="767" t="s">
        <v>396</v>
      </c>
      <c r="C33" s="768"/>
      <c r="D33" s="768"/>
      <c r="E33" s="768"/>
      <c r="F33" s="768"/>
      <c r="G33" s="768"/>
      <c r="H33" s="768"/>
      <c r="I33" s="768"/>
      <c r="J33" s="768"/>
      <c r="K33" s="768"/>
      <c r="L33" s="768"/>
      <c r="M33" s="768"/>
      <c r="N33" s="768"/>
      <c r="O33" s="768"/>
      <c r="P33" s="769"/>
      <c r="Q33" s="770">
        <v>544</v>
      </c>
      <c r="R33" s="771"/>
      <c r="S33" s="771"/>
      <c r="T33" s="771"/>
      <c r="U33" s="771"/>
      <c r="V33" s="771">
        <v>458</v>
      </c>
      <c r="W33" s="771"/>
      <c r="X33" s="771"/>
      <c r="Y33" s="771"/>
      <c r="Z33" s="771"/>
      <c r="AA33" s="771">
        <v>86</v>
      </c>
      <c r="AB33" s="771"/>
      <c r="AC33" s="771"/>
      <c r="AD33" s="771"/>
      <c r="AE33" s="772"/>
      <c r="AF33" s="773">
        <v>1270</v>
      </c>
      <c r="AG33" s="774"/>
      <c r="AH33" s="774"/>
      <c r="AI33" s="774"/>
      <c r="AJ33" s="775"/>
      <c r="AK33" s="822">
        <v>35</v>
      </c>
      <c r="AL33" s="818"/>
      <c r="AM33" s="818"/>
      <c r="AN33" s="818"/>
      <c r="AO33" s="818"/>
      <c r="AP33" s="818">
        <v>415</v>
      </c>
      <c r="AQ33" s="818"/>
      <c r="AR33" s="818"/>
      <c r="AS33" s="818"/>
      <c r="AT33" s="818"/>
      <c r="AU33" s="818">
        <v>151</v>
      </c>
      <c r="AV33" s="818"/>
      <c r="AW33" s="818"/>
      <c r="AX33" s="818"/>
      <c r="AY33" s="818"/>
      <c r="AZ33" s="819" t="s">
        <v>557</v>
      </c>
      <c r="BA33" s="819"/>
      <c r="BB33" s="819"/>
      <c r="BC33" s="819"/>
      <c r="BD33" s="819"/>
      <c r="BE33" s="820" t="s">
        <v>397</v>
      </c>
      <c r="BF33" s="820"/>
      <c r="BG33" s="820"/>
      <c r="BH33" s="820"/>
      <c r="BI33" s="821"/>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7">
        <v>7</v>
      </c>
      <c r="B34" s="767" t="s">
        <v>398</v>
      </c>
      <c r="C34" s="768"/>
      <c r="D34" s="768"/>
      <c r="E34" s="768"/>
      <c r="F34" s="768"/>
      <c r="G34" s="768"/>
      <c r="H34" s="768"/>
      <c r="I34" s="768"/>
      <c r="J34" s="768"/>
      <c r="K34" s="768"/>
      <c r="L34" s="768"/>
      <c r="M34" s="768"/>
      <c r="N34" s="768"/>
      <c r="O34" s="768"/>
      <c r="P34" s="769"/>
      <c r="Q34" s="770">
        <v>1661</v>
      </c>
      <c r="R34" s="771"/>
      <c r="S34" s="771"/>
      <c r="T34" s="771"/>
      <c r="U34" s="771"/>
      <c r="V34" s="771">
        <v>1720</v>
      </c>
      <c r="W34" s="771"/>
      <c r="X34" s="771"/>
      <c r="Y34" s="771"/>
      <c r="Z34" s="771"/>
      <c r="AA34" s="771">
        <v>-60</v>
      </c>
      <c r="AB34" s="771"/>
      <c r="AC34" s="771"/>
      <c r="AD34" s="771"/>
      <c r="AE34" s="772"/>
      <c r="AF34" s="773">
        <v>1481</v>
      </c>
      <c r="AG34" s="774"/>
      <c r="AH34" s="774"/>
      <c r="AI34" s="774"/>
      <c r="AJ34" s="775"/>
      <c r="AK34" s="822">
        <v>316</v>
      </c>
      <c r="AL34" s="818"/>
      <c r="AM34" s="818"/>
      <c r="AN34" s="818"/>
      <c r="AO34" s="818"/>
      <c r="AP34" s="818">
        <v>478</v>
      </c>
      <c r="AQ34" s="818"/>
      <c r="AR34" s="818"/>
      <c r="AS34" s="818"/>
      <c r="AT34" s="818"/>
      <c r="AU34" s="818">
        <v>317</v>
      </c>
      <c r="AV34" s="818"/>
      <c r="AW34" s="818"/>
      <c r="AX34" s="818"/>
      <c r="AY34" s="818"/>
      <c r="AZ34" s="819" t="s">
        <v>557</v>
      </c>
      <c r="BA34" s="819"/>
      <c r="BB34" s="819"/>
      <c r="BC34" s="819"/>
      <c r="BD34" s="819"/>
      <c r="BE34" s="820" t="s">
        <v>397</v>
      </c>
      <c r="BF34" s="820"/>
      <c r="BG34" s="820"/>
      <c r="BH34" s="820"/>
      <c r="BI34" s="821"/>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7">
        <v>8</v>
      </c>
      <c r="B35" s="767" t="s">
        <v>399</v>
      </c>
      <c r="C35" s="768"/>
      <c r="D35" s="768"/>
      <c r="E35" s="768"/>
      <c r="F35" s="768"/>
      <c r="G35" s="768"/>
      <c r="H35" s="768"/>
      <c r="I35" s="768"/>
      <c r="J35" s="768"/>
      <c r="K35" s="768"/>
      <c r="L35" s="768"/>
      <c r="M35" s="768"/>
      <c r="N35" s="768"/>
      <c r="O35" s="768"/>
      <c r="P35" s="769"/>
      <c r="Q35" s="770">
        <v>1349</v>
      </c>
      <c r="R35" s="771"/>
      <c r="S35" s="771"/>
      <c r="T35" s="771"/>
      <c r="U35" s="771"/>
      <c r="V35" s="771">
        <v>1347</v>
      </c>
      <c r="W35" s="771"/>
      <c r="X35" s="771"/>
      <c r="Y35" s="771"/>
      <c r="Z35" s="771"/>
      <c r="AA35" s="771">
        <v>1</v>
      </c>
      <c r="AB35" s="771"/>
      <c r="AC35" s="771"/>
      <c r="AD35" s="771"/>
      <c r="AE35" s="772"/>
      <c r="AF35" s="773">
        <v>1</v>
      </c>
      <c r="AG35" s="774"/>
      <c r="AH35" s="774"/>
      <c r="AI35" s="774"/>
      <c r="AJ35" s="775"/>
      <c r="AK35" s="822">
        <v>541</v>
      </c>
      <c r="AL35" s="818"/>
      <c r="AM35" s="818"/>
      <c r="AN35" s="818"/>
      <c r="AO35" s="818"/>
      <c r="AP35" s="818">
        <v>4803</v>
      </c>
      <c r="AQ35" s="818"/>
      <c r="AR35" s="818"/>
      <c r="AS35" s="818"/>
      <c r="AT35" s="818"/>
      <c r="AU35" s="818">
        <v>4611</v>
      </c>
      <c r="AV35" s="818"/>
      <c r="AW35" s="818"/>
      <c r="AX35" s="818"/>
      <c r="AY35" s="818"/>
      <c r="AZ35" s="819" t="s">
        <v>557</v>
      </c>
      <c r="BA35" s="819"/>
      <c r="BB35" s="819"/>
      <c r="BC35" s="819"/>
      <c r="BD35" s="819"/>
      <c r="BE35" s="820" t="s">
        <v>560</v>
      </c>
      <c r="BF35" s="820"/>
      <c r="BG35" s="820"/>
      <c r="BH35" s="820"/>
      <c r="BI35" s="821"/>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7">
        <v>9</v>
      </c>
      <c r="B36" s="767" t="s">
        <v>401</v>
      </c>
      <c r="C36" s="768"/>
      <c r="D36" s="768"/>
      <c r="E36" s="768"/>
      <c r="F36" s="768"/>
      <c r="G36" s="768"/>
      <c r="H36" s="768"/>
      <c r="I36" s="768"/>
      <c r="J36" s="768"/>
      <c r="K36" s="768"/>
      <c r="L36" s="768"/>
      <c r="M36" s="768"/>
      <c r="N36" s="768"/>
      <c r="O36" s="768"/>
      <c r="P36" s="769"/>
      <c r="Q36" s="770">
        <v>194</v>
      </c>
      <c r="R36" s="771"/>
      <c r="S36" s="771"/>
      <c r="T36" s="771"/>
      <c r="U36" s="771"/>
      <c r="V36" s="771">
        <v>191</v>
      </c>
      <c r="W36" s="771"/>
      <c r="X36" s="771"/>
      <c r="Y36" s="771"/>
      <c r="Z36" s="771"/>
      <c r="AA36" s="771">
        <v>2</v>
      </c>
      <c r="AB36" s="771"/>
      <c r="AC36" s="771"/>
      <c r="AD36" s="771"/>
      <c r="AE36" s="772"/>
      <c r="AF36" s="773">
        <v>2</v>
      </c>
      <c r="AG36" s="774"/>
      <c r="AH36" s="774"/>
      <c r="AI36" s="774"/>
      <c r="AJ36" s="775"/>
      <c r="AK36" s="822">
        <v>162</v>
      </c>
      <c r="AL36" s="818"/>
      <c r="AM36" s="818"/>
      <c r="AN36" s="818"/>
      <c r="AO36" s="818"/>
      <c r="AP36" s="818">
        <v>573</v>
      </c>
      <c r="AQ36" s="818"/>
      <c r="AR36" s="818"/>
      <c r="AS36" s="818"/>
      <c r="AT36" s="818"/>
      <c r="AU36" s="818">
        <v>570</v>
      </c>
      <c r="AV36" s="818"/>
      <c r="AW36" s="818"/>
      <c r="AX36" s="818"/>
      <c r="AY36" s="818"/>
      <c r="AZ36" s="819" t="s">
        <v>557</v>
      </c>
      <c r="BA36" s="819"/>
      <c r="BB36" s="819"/>
      <c r="BC36" s="819"/>
      <c r="BD36" s="819"/>
      <c r="BE36" s="820" t="s">
        <v>561</v>
      </c>
      <c r="BF36" s="820"/>
      <c r="BG36" s="820"/>
      <c r="BH36" s="820"/>
      <c r="BI36" s="821"/>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7">
        <v>10</v>
      </c>
      <c r="B37" s="767" t="s">
        <v>402</v>
      </c>
      <c r="C37" s="768"/>
      <c r="D37" s="768"/>
      <c r="E37" s="768"/>
      <c r="F37" s="768"/>
      <c r="G37" s="768"/>
      <c r="H37" s="768"/>
      <c r="I37" s="768"/>
      <c r="J37" s="768"/>
      <c r="K37" s="768"/>
      <c r="L37" s="768"/>
      <c r="M37" s="768"/>
      <c r="N37" s="768"/>
      <c r="O37" s="768"/>
      <c r="P37" s="769"/>
      <c r="Q37" s="770">
        <v>320</v>
      </c>
      <c r="R37" s="771"/>
      <c r="S37" s="771"/>
      <c r="T37" s="771"/>
      <c r="U37" s="771"/>
      <c r="V37" s="771">
        <v>312</v>
      </c>
      <c r="W37" s="771"/>
      <c r="X37" s="771"/>
      <c r="Y37" s="771"/>
      <c r="Z37" s="771"/>
      <c r="AA37" s="771">
        <v>8</v>
      </c>
      <c r="AB37" s="771"/>
      <c r="AC37" s="771"/>
      <c r="AD37" s="771"/>
      <c r="AE37" s="772"/>
      <c r="AF37" s="773">
        <v>8</v>
      </c>
      <c r="AG37" s="774"/>
      <c r="AH37" s="774"/>
      <c r="AI37" s="774"/>
      <c r="AJ37" s="775"/>
      <c r="AK37" s="822">
        <v>252</v>
      </c>
      <c r="AL37" s="818"/>
      <c r="AM37" s="818"/>
      <c r="AN37" s="818"/>
      <c r="AO37" s="818"/>
      <c r="AP37" s="818">
        <v>623</v>
      </c>
      <c r="AQ37" s="818"/>
      <c r="AR37" s="818"/>
      <c r="AS37" s="818"/>
      <c r="AT37" s="818"/>
      <c r="AU37" s="818">
        <v>602</v>
      </c>
      <c r="AV37" s="818"/>
      <c r="AW37" s="818"/>
      <c r="AX37" s="818"/>
      <c r="AY37" s="818"/>
      <c r="AZ37" s="819" t="s">
        <v>557</v>
      </c>
      <c r="BA37" s="819"/>
      <c r="BB37" s="819"/>
      <c r="BC37" s="819"/>
      <c r="BD37" s="819"/>
      <c r="BE37" s="820" t="s">
        <v>562</v>
      </c>
      <c r="BF37" s="820"/>
      <c r="BG37" s="820"/>
      <c r="BH37" s="820"/>
      <c r="BI37" s="821"/>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7">
        <v>11</v>
      </c>
      <c r="B38" s="767" t="s">
        <v>403</v>
      </c>
      <c r="C38" s="768"/>
      <c r="D38" s="768"/>
      <c r="E38" s="768"/>
      <c r="F38" s="768"/>
      <c r="G38" s="768"/>
      <c r="H38" s="768"/>
      <c r="I38" s="768"/>
      <c r="J38" s="768"/>
      <c r="K38" s="768"/>
      <c r="L38" s="768"/>
      <c r="M38" s="768"/>
      <c r="N38" s="768"/>
      <c r="O38" s="768"/>
      <c r="P38" s="769"/>
      <c r="Q38" s="770">
        <v>14</v>
      </c>
      <c r="R38" s="771"/>
      <c r="S38" s="771"/>
      <c r="T38" s="771"/>
      <c r="U38" s="771"/>
      <c r="V38" s="771">
        <v>13</v>
      </c>
      <c r="W38" s="771"/>
      <c r="X38" s="771"/>
      <c r="Y38" s="771"/>
      <c r="Z38" s="771"/>
      <c r="AA38" s="771">
        <v>1</v>
      </c>
      <c r="AB38" s="771"/>
      <c r="AC38" s="771"/>
      <c r="AD38" s="771"/>
      <c r="AE38" s="772"/>
      <c r="AF38" s="773">
        <v>1</v>
      </c>
      <c r="AG38" s="774"/>
      <c r="AH38" s="774"/>
      <c r="AI38" s="774"/>
      <c r="AJ38" s="775"/>
      <c r="AK38" s="822">
        <v>8</v>
      </c>
      <c r="AL38" s="818"/>
      <c r="AM38" s="818"/>
      <c r="AN38" s="818"/>
      <c r="AO38" s="818"/>
      <c r="AP38" s="818">
        <v>33</v>
      </c>
      <c r="AQ38" s="818"/>
      <c r="AR38" s="818"/>
      <c r="AS38" s="818"/>
      <c r="AT38" s="818"/>
      <c r="AU38" s="818">
        <v>33</v>
      </c>
      <c r="AV38" s="818"/>
      <c r="AW38" s="818"/>
      <c r="AX38" s="818"/>
      <c r="AY38" s="818"/>
      <c r="AZ38" s="819" t="s">
        <v>557</v>
      </c>
      <c r="BA38" s="819"/>
      <c r="BB38" s="819"/>
      <c r="BC38" s="819"/>
      <c r="BD38" s="819"/>
      <c r="BE38" s="820" t="s">
        <v>400</v>
      </c>
      <c r="BF38" s="820"/>
      <c r="BG38" s="820"/>
      <c r="BH38" s="820"/>
      <c r="BI38" s="821"/>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7">
        <v>12</v>
      </c>
      <c r="B39" s="767" t="s">
        <v>404</v>
      </c>
      <c r="C39" s="768"/>
      <c r="D39" s="768"/>
      <c r="E39" s="768"/>
      <c r="F39" s="768"/>
      <c r="G39" s="768"/>
      <c r="H39" s="768"/>
      <c r="I39" s="768"/>
      <c r="J39" s="768"/>
      <c r="K39" s="768"/>
      <c r="L39" s="768"/>
      <c r="M39" s="768"/>
      <c r="N39" s="768"/>
      <c r="O39" s="768"/>
      <c r="P39" s="769"/>
      <c r="Q39" s="770">
        <v>178</v>
      </c>
      <c r="R39" s="771"/>
      <c r="S39" s="771"/>
      <c r="T39" s="771"/>
      <c r="U39" s="771"/>
      <c r="V39" s="771">
        <v>178</v>
      </c>
      <c r="W39" s="771"/>
      <c r="X39" s="771"/>
      <c r="Y39" s="771"/>
      <c r="Z39" s="771"/>
      <c r="AA39" s="771">
        <v>0</v>
      </c>
      <c r="AB39" s="771"/>
      <c r="AC39" s="771"/>
      <c r="AD39" s="771"/>
      <c r="AE39" s="772"/>
      <c r="AF39" s="773">
        <v>0</v>
      </c>
      <c r="AG39" s="774"/>
      <c r="AH39" s="774"/>
      <c r="AI39" s="774"/>
      <c r="AJ39" s="775"/>
      <c r="AK39" s="822">
        <v>132</v>
      </c>
      <c r="AL39" s="818"/>
      <c r="AM39" s="818"/>
      <c r="AN39" s="818"/>
      <c r="AO39" s="818"/>
      <c r="AP39" s="818" t="s">
        <v>557</v>
      </c>
      <c r="AQ39" s="818"/>
      <c r="AR39" s="818"/>
      <c r="AS39" s="818"/>
      <c r="AT39" s="818"/>
      <c r="AU39" s="818" t="s">
        <v>557</v>
      </c>
      <c r="AV39" s="818"/>
      <c r="AW39" s="818"/>
      <c r="AX39" s="818"/>
      <c r="AY39" s="818"/>
      <c r="AZ39" s="819" t="s">
        <v>557</v>
      </c>
      <c r="BA39" s="819"/>
      <c r="BB39" s="819"/>
      <c r="BC39" s="819"/>
      <c r="BD39" s="819"/>
      <c r="BE39" s="820" t="s">
        <v>400</v>
      </c>
      <c r="BF39" s="820"/>
      <c r="BG39" s="820"/>
      <c r="BH39" s="820"/>
      <c r="BI39" s="821"/>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2"/>
      <c r="AL40" s="818"/>
      <c r="AM40" s="818"/>
      <c r="AN40" s="818"/>
      <c r="AO40" s="818"/>
      <c r="AP40" s="818"/>
      <c r="AQ40" s="818"/>
      <c r="AR40" s="818"/>
      <c r="AS40" s="818"/>
      <c r="AT40" s="818"/>
      <c r="AU40" s="818"/>
      <c r="AV40" s="818"/>
      <c r="AW40" s="818"/>
      <c r="AX40" s="818"/>
      <c r="AY40" s="818"/>
      <c r="AZ40" s="819"/>
      <c r="BA40" s="819"/>
      <c r="BB40" s="819"/>
      <c r="BC40" s="819"/>
      <c r="BD40" s="819"/>
      <c r="BE40" s="820"/>
      <c r="BF40" s="820"/>
      <c r="BG40" s="820"/>
      <c r="BH40" s="820"/>
      <c r="BI40" s="821"/>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2"/>
      <c r="AL41" s="818"/>
      <c r="AM41" s="818"/>
      <c r="AN41" s="818"/>
      <c r="AO41" s="818"/>
      <c r="AP41" s="818"/>
      <c r="AQ41" s="818"/>
      <c r="AR41" s="818"/>
      <c r="AS41" s="818"/>
      <c r="AT41" s="818"/>
      <c r="AU41" s="818"/>
      <c r="AV41" s="818"/>
      <c r="AW41" s="818"/>
      <c r="AX41" s="818"/>
      <c r="AY41" s="818"/>
      <c r="AZ41" s="819"/>
      <c r="BA41" s="819"/>
      <c r="BB41" s="819"/>
      <c r="BC41" s="819"/>
      <c r="BD41" s="819"/>
      <c r="BE41" s="820"/>
      <c r="BF41" s="820"/>
      <c r="BG41" s="820"/>
      <c r="BH41" s="820"/>
      <c r="BI41" s="821"/>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2"/>
      <c r="AL42" s="818"/>
      <c r="AM42" s="818"/>
      <c r="AN42" s="818"/>
      <c r="AO42" s="818"/>
      <c r="AP42" s="818"/>
      <c r="AQ42" s="818"/>
      <c r="AR42" s="818"/>
      <c r="AS42" s="818"/>
      <c r="AT42" s="818"/>
      <c r="AU42" s="818"/>
      <c r="AV42" s="818"/>
      <c r="AW42" s="818"/>
      <c r="AX42" s="818"/>
      <c r="AY42" s="818"/>
      <c r="AZ42" s="819"/>
      <c r="BA42" s="819"/>
      <c r="BB42" s="819"/>
      <c r="BC42" s="819"/>
      <c r="BD42" s="819"/>
      <c r="BE42" s="820"/>
      <c r="BF42" s="820"/>
      <c r="BG42" s="820"/>
      <c r="BH42" s="820"/>
      <c r="BI42" s="821"/>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2"/>
      <c r="AL43" s="818"/>
      <c r="AM43" s="818"/>
      <c r="AN43" s="818"/>
      <c r="AO43" s="818"/>
      <c r="AP43" s="818"/>
      <c r="AQ43" s="818"/>
      <c r="AR43" s="818"/>
      <c r="AS43" s="818"/>
      <c r="AT43" s="818"/>
      <c r="AU43" s="818"/>
      <c r="AV43" s="818"/>
      <c r="AW43" s="818"/>
      <c r="AX43" s="818"/>
      <c r="AY43" s="818"/>
      <c r="AZ43" s="819"/>
      <c r="BA43" s="819"/>
      <c r="BB43" s="819"/>
      <c r="BC43" s="819"/>
      <c r="BD43" s="819"/>
      <c r="BE43" s="820"/>
      <c r="BF43" s="820"/>
      <c r="BG43" s="820"/>
      <c r="BH43" s="820"/>
      <c r="BI43" s="821"/>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2"/>
      <c r="AL44" s="818"/>
      <c r="AM44" s="818"/>
      <c r="AN44" s="818"/>
      <c r="AO44" s="818"/>
      <c r="AP44" s="818"/>
      <c r="AQ44" s="818"/>
      <c r="AR44" s="818"/>
      <c r="AS44" s="818"/>
      <c r="AT44" s="818"/>
      <c r="AU44" s="818"/>
      <c r="AV44" s="818"/>
      <c r="AW44" s="818"/>
      <c r="AX44" s="818"/>
      <c r="AY44" s="818"/>
      <c r="AZ44" s="819"/>
      <c r="BA44" s="819"/>
      <c r="BB44" s="819"/>
      <c r="BC44" s="819"/>
      <c r="BD44" s="819"/>
      <c r="BE44" s="820"/>
      <c r="BF44" s="820"/>
      <c r="BG44" s="820"/>
      <c r="BH44" s="820"/>
      <c r="BI44" s="821"/>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2"/>
      <c r="AL45" s="818"/>
      <c r="AM45" s="818"/>
      <c r="AN45" s="818"/>
      <c r="AO45" s="818"/>
      <c r="AP45" s="818"/>
      <c r="AQ45" s="818"/>
      <c r="AR45" s="818"/>
      <c r="AS45" s="818"/>
      <c r="AT45" s="818"/>
      <c r="AU45" s="818"/>
      <c r="AV45" s="818"/>
      <c r="AW45" s="818"/>
      <c r="AX45" s="818"/>
      <c r="AY45" s="818"/>
      <c r="AZ45" s="819"/>
      <c r="BA45" s="819"/>
      <c r="BB45" s="819"/>
      <c r="BC45" s="819"/>
      <c r="BD45" s="819"/>
      <c r="BE45" s="820"/>
      <c r="BF45" s="820"/>
      <c r="BG45" s="820"/>
      <c r="BH45" s="820"/>
      <c r="BI45" s="821"/>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2"/>
      <c r="AL46" s="818"/>
      <c r="AM46" s="818"/>
      <c r="AN46" s="818"/>
      <c r="AO46" s="818"/>
      <c r="AP46" s="818"/>
      <c r="AQ46" s="818"/>
      <c r="AR46" s="818"/>
      <c r="AS46" s="818"/>
      <c r="AT46" s="818"/>
      <c r="AU46" s="818"/>
      <c r="AV46" s="818"/>
      <c r="AW46" s="818"/>
      <c r="AX46" s="818"/>
      <c r="AY46" s="818"/>
      <c r="AZ46" s="819"/>
      <c r="BA46" s="819"/>
      <c r="BB46" s="819"/>
      <c r="BC46" s="819"/>
      <c r="BD46" s="819"/>
      <c r="BE46" s="820"/>
      <c r="BF46" s="820"/>
      <c r="BG46" s="820"/>
      <c r="BH46" s="820"/>
      <c r="BI46" s="821"/>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2"/>
      <c r="AL47" s="818"/>
      <c r="AM47" s="818"/>
      <c r="AN47" s="818"/>
      <c r="AO47" s="818"/>
      <c r="AP47" s="818"/>
      <c r="AQ47" s="818"/>
      <c r="AR47" s="818"/>
      <c r="AS47" s="818"/>
      <c r="AT47" s="818"/>
      <c r="AU47" s="818"/>
      <c r="AV47" s="818"/>
      <c r="AW47" s="818"/>
      <c r="AX47" s="818"/>
      <c r="AY47" s="818"/>
      <c r="AZ47" s="819"/>
      <c r="BA47" s="819"/>
      <c r="BB47" s="819"/>
      <c r="BC47" s="819"/>
      <c r="BD47" s="819"/>
      <c r="BE47" s="820"/>
      <c r="BF47" s="820"/>
      <c r="BG47" s="820"/>
      <c r="BH47" s="820"/>
      <c r="BI47" s="821"/>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2"/>
      <c r="AL48" s="818"/>
      <c r="AM48" s="818"/>
      <c r="AN48" s="818"/>
      <c r="AO48" s="818"/>
      <c r="AP48" s="818"/>
      <c r="AQ48" s="818"/>
      <c r="AR48" s="818"/>
      <c r="AS48" s="818"/>
      <c r="AT48" s="818"/>
      <c r="AU48" s="818"/>
      <c r="AV48" s="818"/>
      <c r="AW48" s="818"/>
      <c r="AX48" s="818"/>
      <c r="AY48" s="818"/>
      <c r="AZ48" s="819"/>
      <c r="BA48" s="819"/>
      <c r="BB48" s="819"/>
      <c r="BC48" s="819"/>
      <c r="BD48" s="819"/>
      <c r="BE48" s="820"/>
      <c r="BF48" s="820"/>
      <c r="BG48" s="820"/>
      <c r="BH48" s="820"/>
      <c r="BI48" s="821"/>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2"/>
      <c r="AL49" s="818"/>
      <c r="AM49" s="818"/>
      <c r="AN49" s="818"/>
      <c r="AO49" s="818"/>
      <c r="AP49" s="818"/>
      <c r="AQ49" s="818"/>
      <c r="AR49" s="818"/>
      <c r="AS49" s="818"/>
      <c r="AT49" s="818"/>
      <c r="AU49" s="818"/>
      <c r="AV49" s="818"/>
      <c r="AW49" s="818"/>
      <c r="AX49" s="818"/>
      <c r="AY49" s="818"/>
      <c r="AZ49" s="819"/>
      <c r="BA49" s="819"/>
      <c r="BB49" s="819"/>
      <c r="BC49" s="819"/>
      <c r="BD49" s="819"/>
      <c r="BE49" s="820"/>
      <c r="BF49" s="820"/>
      <c r="BG49" s="820"/>
      <c r="BH49" s="820"/>
      <c r="BI49" s="821"/>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3">
        <v>23</v>
      </c>
      <c r="B50" s="767"/>
      <c r="C50" s="768"/>
      <c r="D50" s="768"/>
      <c r="E50" s="768"/>
      <c r="F50" s="768"/>
      <c r="G50" s="768"/>
      <c r="H50" s="768"/>
      <c r="I50" s="768"/>
      <c r="J50" s="768"/>
      <c r="K50" s="768"/>
      <c r="L50" s="768"/>
      <c r="M50" s="768"/>
      <c r="N50" s="768"/>
      <c r="O50" s="768"/>
      <c r="P50" s="769"/>
      <c r="Q50" s="823"/>
      <c r="R50" s="824"/>
      <c r="S50" s="824"/>
      <c r="T50" s="824"/>
      <c r="U50" s="824"/>
      <c r="V50" s="824"/>
      <c r="W50" s="824"/>
      <c r="X50" s="824"/>
      <c r="Y50" s="824"/>
      <c r="Z50" s="824"/>
      <c r="AA50" s="824"/>
      <c r="AB50" s="824"/>
      <c r="AC50" s="824"/>
      <c r="AD50" s="824"/>
      <c r="AE50" s="825"/>
      <c r="AF50" s="773"/>
      <c r="AG50" s="774"/>
      <c r="AH50" s="774"/>
      <c r="AI50" s="774"/>
      <c r="AJ50" s="775"/>
      <c r="AK50" s="827"/>
      <c r="AL50" s="824"/>
      <c r="AM50" s="824"/>
      <c r="AN50" s="824"/>
      <c r="AO50" s="824"/>
      <c r="AP50" s="824"/>
      <c r="AQ50" s="824"/>
      <c r="AR50" s="824"/>
      <c r="AS50" s="824"/>
      <c r="AT50" s="824"/>
      <c r="AU50" s="824"/>
      <c r="AV50" s="824"/>
      <c r="AW50" s="824"/>
      <c r="AX50" s="824"/>
      <c r="AY50" s="824"/>
      <c r="AZ50" s="826"/>
      <c r="BA50" s="826"/>
      <c r="BB50" s="826"/>
      <c r="BC50" s="826"/>
      <c r="BD50" s="826"/>
      <c r="BE50" s="820"/>
      <c r="BF50" s="820"/>
      <c r="BG50" s="820"/>
      <c r="BH50" s="820"/>
      <c r="BI50" s="821"/>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3">
        <v>24</v>
      </c>
      <c r="B51" s="767"/>
      <c r="C51" s="768"/>
      <c r="D51" s="768"/>
      <c r="E51" s="768"/>
      <c r="F51" s="768"/>
      <c r="G51" s="768"/>
      <c r="H51" s="768"/>
      <c r="I51" s="768"/>
      <c r="J51" s="768"/>
      <c r="K51" s="768"/>
      <c r="L51" s="768"/>
      <c r="M51" s="768"/>
      <c r="N51" s="768"/>
      <c r="O51" s="768"/>
      <c r="P51" s="769"/>
      <c r="Q51" s="823"/>
      <c r="R51" s="824"/>
      <c r="S51" s="824"/>
      <c r="T51" s="824"/>
      <c r="U51" s="824"/>
      <c r="V51" s="824"/>
      <c r="W51" s="824"/>
      <c r="X51" s="824"/>
      <c r="Y51" s="824"/>
      <c r="Z51" s="824"/>
      <c r="AA51" s="824"/>
      <c r="AB51" s="824"/>
      <c r="AC51" s="824"/>
      <c r="AD51" s="824"/>
      <c r="AE51" s="825"/>
      <c r="AF51" s="773"/>
      <c r="AG51" s="774"/>
      <c r="AH51" s="774"/>
      <c r="AI51" s="774"/>
      <c r="AJ51" s="775"/>
      <c r="AK51" s="827"/>
      <c r="AL51" s="824"/>
      <c r="AM51" s="824"/>
      <c r="AN51" s="824"/>
      <c r="AO51" s="824"/>
      <c r="AP51" s="824"/>
      <c r="AQ51" s="824"/>
      <c r="AR51" s="824"/>
      <c r="AS51" s="824"/>
      <c r="AT51" s="824"/>
      <c r="AU51" s="824"/>
      <c r="AV51" s="824"/>
      <c r="AW51" s="824"/>
      <c r="AX51" s="824"/>
      <c r="AY51" s="824"/>
      <c r="AZ51" s="826"/>
      <c r="BA51" s="826"/>
      <c r="BB51" s="826"/>
      <c r="BC51" s="826"/>
      <c r="BD51" s="826"/>
      <c r="BE51" s="820"/>
      <c r="BF51" s="820"/>
      <c r="BG51" s="820"/>
      <c r="BH51" s="820"/>
      <c r="BI51" s="821"/>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3">
        <v>25</v>
      </c>
      <c r="B52" s="767"/>
      <c r="C52" s="768"/>
      <c r="D52" s="768"/>
      <c r="E52" s="768"/>
      <c r="F52" s="768"/>
      <c r="G52" s="768"/>
      <c r="H52" s="768"/>
      <c r="I52" s="768"/>
      <c r="J52" s="768"/>
      <c r="K52" s="768"/>
      <c r="L52" s="768"/>
      <c r="M52" s="768"/>
      <c r="N52" s="768"/>
      <c r="O52" s="768"/>
      <c r="P52" s="769"/>
      <c r="Q52" s="823"/>
      <c r="R52" s="824"/>
      <c r="S52" s="824"/>
      <c r="T52" s="824"/>
      <c r="U52" s="824"/>
      <c r="V52" s="824"/>
      <c r="W52" s="824"/>
      <c r="X52" s="824"/>
      <c r="Y52" s="824"/>
      <c r="Z52" s="824"/>
      <c r="AA52" s="824"/>
      <c r="AB52" s="824"/>
      <c r="AC52" s="824"/>
      <c r="AD52" s="824"/>
      <c r="AE52" s="825"/>
      <c r="AF52" s="773"/>
      <c r="AG52" s="774"/>
      <c r="AH52" s="774"/>
      <c r="AI52" s="774"/>
      <c r="AJ52" s="775"/>
      <c r="AK52" s="827"/>
      <c r="AL52" s="824"/>
      <c r="AM52" s="824"/>
      <c r="AN52" s="824"/>
      <c r="AO52" s="824"/>
      <c r="AP52" s="824"/>
      <c r="AQ52" s="824"/>
      <c r="AR52" s="824"/>
      <c r="AS52" s="824"/>
      <c r="AT52" s="824"/>
      <c r="AU52" s="824"/>
      <c r="AV52" s="824"/>
      <c r="AW52" s="824"/>
      <c r="AX52" s="824"/>
      <c r="AY52" s="824"/>
      <c r="AZ52" s="826"/>
      <c r="BA52" s="826"/>
      <c r="BB52" s="826"/>
      <c r="BC52" s="826"/>
      <c r="BD52" s="826"/>
      <c r="BE52" s="820"/>
      <c r="BF52" s="820"/>
      <c r="BG52" s="820"/>
      <c r="BH52" s="820"/>
      <c r="BI52" s="821"/>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3">
        <v>26</v>
      </c>
      <c r="B53" s="767"/>
      <c r="C53" s="768"/>
      <c r="D53" s="768"/>
      <c r="E53" s="768"/>
      <c r="F53" s="768"/>
      <c r="G53" s="768"/>
      <c r="H53" s="768"/>
      <c r="I53" s="768"/>
      <c r="J53" s="768"/>
      <c r="K53" s="768"/>
      <c r="L53" s="768"/>
      <c r="M53" s="768"/>
      <c r="N53" s="768"/>
      <c r="O53" s="768"/>
      <c r="P53" s="769"/>
      <c r="Q53" s="823"/>
      <c r="R53" s="824"/>
      <c r="S53" s="824"/>
      <c r="T53" s="824"/>
      <c r="U53" s="824"/>
      <c r="V53" s="824"/>
      <c r="W53" s="824"/>
      <c r="X53" s="824"/>
      <c r="Y53" s="824"/>
      <c r="Z53" s="824"/>
      <c r="AA53" s="824"/>
      <c r="AB53" s="824"/>
      <c r="AC53" s="824"/>
      <c r="AD53" s="824"/>
      <c r="AE53" s="825"/>
      <c r="AF53" s="773"/>
      <c r="AG53" s="774"/>
      <c r="AH53" s="774"/>
      <c r="AI53" s="774"/>
      <c r="AJ53" s="775"/>
      <c r="AK53" s="827"/>
      <c r="AL53" s="824"/>
      <c r="AM53" s="824"/>
      <c r="AN53" s="824"/>
      <c r="AO53" s="824"/>
      <c r="AP53" s="824"/>
      <c r="AQ53" s="824"/>
      <c r="AR53" s="824"/>
      <c r="AS53" s="824"/>
      <c r="AT53" s="824"/>
      <c r="AU53" s="824"/>
      <c r="AV53" s="824"/>
      <c r="AW53" s="824"/>
      <c r="AX53" s="824"/>
      <c r="AY53" s="824"/>
      <c r="AZ53" s="826"/>
      <c r="BA53" s="826"/>
      <c r="BB53" s="826"/>
      <c r="BC53" s="826"/>
      <c r="BD53" s="826"/>
      <c r="BE53" s="820"/>
      <c r="BF53" s="820"/>
      <c r="BG53" s="820"/>
      <c r="BH53" s="820"/>
      <c r="BI53" s="821"/>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3">
        <v>27</v>
      </c>
      <c r="B54" s="767"/>
      <c r="C54" s="768"/>
      <c r="D54" s="768"/>
      <c r="E54" s="768"/>
      <c r="F54" s="768"/>
      <c r="G54" s="768"/>
      <c r="H54" s="768"/>
      <c r="I54" s="768"/>
      <c r="J54" s="768"/>
      <c r="K54" s="768"/>
      <c r="L54" s="768"/>
      <c r="M54" s="768"/>
      <c r="N54" s="768"/>
      <c r="O54" s="768"/>
      <c r="P54" s="769"/>
      <c r="Q54" s="823"/>
      <c r="R54" s="824"/>
      <c r="S54" s="824"/>
      <c r="T54" s="824"/>
      <c r="U54" s="824"/>
      <c r="V54" s="824"/>
      <c r="W54" s="824"/>
      <c r="X54" s="824"/>
      <c r="Y54" s="824"/>
      <c r="Z54" s="824"/>
      <c r="AA54" s="824"/>
      <c r="AB54" s="824"/>
      <c r="AC54" s="824"/>
      <c r="AD54" s="824"/>
      <c r="AE54" s="825"/>
      <c r="AF54" s="773"/>
      <c r="AG54" s="774"/>
      <c r="AH54" s="774"/>
      <c r="AI54" s="774"/>
      <c r="AJ54" s="775"/>
      <c r="AK54" s="827"/>
      <c r="AL54" s="824"/>
      <c r="AM54" s="824"/>
      <c r="AN54" s="824"/>
      <c r="AO54" s="824"/>
      <c r="AP54" s="824"/>
      <c r="AQ54" s="824"/>
      <c r="AR54" s="824"/>
      <c r="AS54" s="824"/>
      <c r="AT54" s="824"/>
      <c r="AU54" s="824"/>
      <c r="AV54" s="824"/>
      <c r="AW54" s="824"/>
      <c r="AX54" s="824"/>
      <c r="AY54" s="824"/>
      <c r="AZ54" s="826"/>
      <c r="BA54" s="826"/>
      <c r="BB54" s="826"/>
      <c r="BC54" s="826"/>
      <c r="BD54" s="826"/>
      <c r="BE54" s="820"/>
      <c r="BF54" s="820"/>
      <c r="BG54" s="820"/>
      <c r="BH54" s="820"/>
      <c r="BI54" s="821"/>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3">
        <v>28</v>
      </c>
      <c r="B55" s="767"/>
      <c r="C55" s="768"/>
      <c r="D55" s="768"/>
      <c r="E55" s="768"/>
      <c r="F55" s="768"/>
      <c r="G55" s="768"/>
      <c r="H55" s="768"/>
      <c r="I55" s="768"/>
      <c r="J55" s="768"/>
      <c r="K55" s="768"/>
      <c r="L55" s="768"/>
      <c r="M55" s="768"/>
      <c r="N55" s="768"/>
      <c r="O55" s="768"/>
      <c r="P55" s="769"/>
      <c r="Q55" s="823"/>
      <c r="R55" s="824"/>
      <c r="S55" s="824"/>
      <c r="T55" s="824"/>
      <c r="U55" s="824"/>
      <c r="V55" s="824"/>
      <c r="W55" s="824"/>
      <c r="X55" s="824"/>
      <c r="Y55" s="824"/>
      <c r="Z55" s="824"/>
      <c r="AA55" s="824"/>
      <c r="AB55" s="824"/>
      <c r="AC55" s="824"/>
      <c r="AD55" s="824"/>
      <c r="AE55" s="825"/>
      <c r="AF55" s="773"/>
      <c r="AG55" s="774"/>
      <c r="AH55" s="774"/>
      <c r="AI55" s="774"/>
      <c r="AJ55" s="775"/>
      <c r="AK55" s="827"/>
      <c r="AL55" s="824"/>
      <c r="AM55" s="824"/>
      <c r="AN55" s="824"/>
      <c r="AO55" s="824"/>
      <c r="AP55" s="824"/>
      <c r="AQ55" s="824"/>
      <c r="AR55" s="824"/>
      <c r="AS55" s="824"/>
      <c r="AT55" s="824"/>
      <c r="AU55" s="824"/>
      <c r="AV55" s="824"/>
      <c r="AW55" s="824"/>
      <c r="AX55" s="824"/>
      <c r="AY55" s="824"/>
      <c r="AZ55" s="826"/>
      <c r="BA55" s="826"/>
      <c r="BB55" s="826"/>
      <c r="BC55" s="826"/>
      <c r="BD55" s="826"/>
      <c r="BE55" s="820"/>
      <c r="BF55" s="820"/>
      <c r="BG55" s="820"/>
      <c r="BH55" s="820"/>
      <c r="BI55" s="821"/>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3">
        <v>29</v>
      </c>
      <c r="B56" s="767"/>
      <c r="C56" s="768"/>
      <c r="D56" s="768"/>
      <c r="E56" s="768"/>
      <c r="F56" s="768"/>
      <c r="G56" s="768"/>
      <c r="H56" s="768"/>
      <c r="I56" s="768"/>
      <c r="J56" s="768"/>
      <c r="K56" s="768"/>
      <c r="L56" s="768"/>
      <c r="M56" s="768"/>
      <c r="N56" s="768"/>
      <c r="O56" s="768"/>
      <c r="P56" s="769"/>
      <c r="Q56" s="823"/>
      <c r="R56" s="824"/>
      <c r="S56" s="824"/>
      <c r="T56" s="824"/>
      <c r="U56" s="824"/>
      <c r="V56" s="824"/>
      <c r="W56" s="824"/>
      <c r="X56" s="824"/>
      <c r="Y56" s="824"/>
      <c r="Z56" s="824"/>
      <c r="AA56" s="824"/>
      <c r="AB56" s="824"/>
      <c r="AC56" s="824"/>
      <c r="AD56" s="824"/>
      <c r="AE56" s="825"/>
      <c r="AF56" s="773"/>
      <c r="AG56" s="774"/>
      <c r="AH56" s="774"/>
      <c r="AI56" s="774"/>
      <c r="AJ56" s="775"/>
      <c r="AK56" s="827"/>
      <c r="AL56" s="824"/>
      <c r="AM56" s="824"/>
      <c r="AN56" s="824"/>
      <c r="AO56" s="824"/>
      <c r="AP56" s="824"/>
      <c r="AQ56" s="824"/>
      <c r="AR56" s="824"/>
      <c r="AS56" s="824"/>
      <c r="AT56" s="824"/>
      <c r="AU56" s="824"/>
      <c r="AV56" s="824"/>
      <c r="AW56" s="824"/>
      <c r="AX56" s="824"/>
      <c r="AY56" s="824"/>
      <c r="AZ56" s="826"/>
      <c r="BA56" s="826"/>
      <c r="BB56" s="826"/>
      <c r="BC56" s="826"/>
      <c r="BD56" s="826"/>
      <c r="BE56" s="820"/>
      <c r="BF56" s="820"/>
      <c r="BG56" s="820"/>
      <c r="BH56" s="820"/>
      <c r="BI56" s="821"/>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3">
        <v>30</v>
      </c>
      <c r="B57" s="767"/>
      <c r="C57" s="768"/>
      <c r="D57" s="768"/>
      <c r="E57" s="768"/>
      <c r="F57" s="768"/>
      <c r="G57" s="768"/>
      <c r="H57" s="768"/>
      <c r="I57" s="768"/>
      <c r="J57" s="768"/>
      <c r="K57" s="768"/>
      <c r="L57" s="768"/>
      <c r="M57" s="768"/>
      <c r="N57" s="768"/>
      <c r="O57" s="768"/>
      <c r="P57" s="769"/>
      <c r="Q57" s="823"/>
      <c r="R57" s="824"/>
      <c r="S57" s="824"/>
      <c r="T57" s="824"/>
      <c r="U57" s="824"/>
      <c r="V57" s="824"/>
      <c r="W57" s="824"/>
      <c r="X57" s="824"/>
      <c r="Y57" s="824"/>
      <c r="Z57" s="824"/>
      <c r="AA57" s="824"/>
      <c r="AB57" s="824"/>
      <c r="AC57" s="824"/>
      <c r="AD57" s="824"/>
      <c r="AE57" s="825"/>
      <c r="AF57" s="773"/>
      <c r="AG57" s="774"/>
      <c r="AH57" s="774"/>
      <c r="AI57" s="774"/>
      <c r="AJ57" s="775"/>
      <c r="AK57" s="827"/>
      <c r="AL57" s="824"/>
      <c r="AM57" s="824"/>
      <c r="AN57" s="824"/>
      <c r="AO57" s="824"/>
      <c r="AP57" s="824"/>
      <c r="AQ57" s="824"/>
      <c r="AR57" s="824"/>
      <c r="AS57" s="824"/>
      <c r="AT57" s="824"/>
      <c r="AU57" s="824"/>
      <c r="AV57" s="824"/>
      <c r="AW57" s="824"/>
      <c r="AX57" s="824"/>
      <c r="AY57" s="824"/>
      <c r="AZ57" s="826"/>
      <c r="BA57" s="826"/>
      <c r="BB57" s="826"/>
      <c r="BC57" s="826"/>
      <c r="BD57" s="826"/>
      <c r="BE57" s="820"/>
      <c r="BF57" s="820"/>
      <c r="BG57" s="820"/>
      <c r="BH57" s="820"/>
      <c r="BI57" s="821"/>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3">
        <v>31</v>
      </c>
      <c r="B58" s="767"/>
      <c r="C58" s="768"/>
      <c r="D58" s="768"/>
      <c r="E58" s="768"/>
      <c r="F58" s="768"/>
      <c r="G58" s="768"/>
      <c r="H58" s="768"/>
      <c r="I58" s="768"/>
      <c r="J58" s="768"/>
      <c r="K58" s="768"/>
      <c r="L58" s="768"/>
      <c r="M58" s="768"/>
      <c r="N58" s="768"/>
      <c r="O58" s="768"/>
      <c r="P58" s="769"/>
      <c r="Q58" s="823"/>
      <c r="R58" s="824"/>
      <c r="S58" s="824"/>
      <c r="T58" s="824"/>
      <c r="U58" s="824"/>
      <c r="V58" s="824"/>
      <c r="W58" s="824"/>
      <c r="X58" s="824"/>
      <c r="Y58" s="824"/>
      <c r="Z58" s="824"/>
      <c r="AA58" s="824"/>
      <c r="AB58" s="824"/>
      <c r="AC58" s="824"/>
      <c r="AD58" s="824"/>
      <c r="AE58" s="825"/>
      <c r="AF58" s="773"/>
      <c r="AG58" s="774"/>
      <c r="AH58" s="774"/>
      <c r="AI58" s="774"/>
      <c r="AJ58" s="775"/>
      <c r="AK58" s="827"/>
      <c r="AL58" s="824"/>
      <c r="AM58" s="824"/>
      <c r="AN58" s="824"/>
      <c r="AO58" s="824"/>
      <c r="AP58" s="824"/>
      <c r="AQ58" s="824"/>
      <c r="AR58" s="824"/>
      <c r="AS58" s="824"/>
      <c r="AT58" s="824"/>
      <c r="AU58" s="824"/>
      <c r="AV58" s="824"/>
      <c r="AW58" s="824"/>
      <c r="AX58" s="824"/>
      <c r="AY58" s="824"/>
      <c r="AZ58" s="826"/>
      <c r="BA58" s="826"/>
      <c r="BB58" s="826"/>
      <c r="BC58" s="826"/>
      <c r="BD58" s="826"/>
      <c r="BE58" s="820"/>
      <c r="BF58" s="820"/>
      <c r="BG58" s="820"/>
      <c r="BH58" s="820"/>
      <c r="BI58" s="821"/>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3">
        <v>32</v>
      </c>
      <c r="B59" s="767"/>
      <c r="C59" s="768"/>
      <c r="D59" s="768"/>
      <c r="E59" s="768"/>
      <c r="F59" s="768"/>
      <c r="G59" s="768"/>
      <c r="H59" s="768"/>
      <c r="I59" s="768"/>
      <c r="J59" s="768"/>
      <c r="K59" s="768"/>
      <c r="L59" s="768"/>
      <c r="M59" s="768"/>
      <c r="N59" s="768"/>
      <c r="O59" s="768"/>
      <c r="P59" s="769"/>
      <c r="Q59" s="823"/>
      <c r="R59" s="824"/>
      <c r="S59" s="824"/>
      <c r="T59" s="824"/>
      <c r="U59" s="824"/>
      <c r="V59" s="824"/>
      <c r="W59" s="824"/>
      <c r="X59" s="824"/>
      <c r="Y59" s="824"/>
      <c r="Z59" s="824"/>
      <c r="AA59" s="824"/>
      <c r="AB59" s="824"/>
      <c r="AC59" s="824"/>
      <c r="AD59" s="824"/>
      <c r="AE59" s="825"/>
      <c r="AF59" s="773"/>
      <c r="AG59" s="774"/>
      <c r="AH59" s="774"/>
      <c r="AI59" s="774"/>
      <c r="AJ59" s="775"/>
      <c r="AK59" s="827"/>
      <c r="AL59" s="824"/>
      <c r="AM59" s="824"/>
      <c r="AN59" s="824"/>
      <c r="AO59" s="824"/>
      <c r="AP59" s="824"/>
      <c r="AQ59" s="824"/>
      <c r="AR59" s="824"/>
      <c r="AS59" s="824"/>
      <c r="AT59" s="824"/>
      <c r="AU59" s="824"/>
      <c r="AV59" s="824"/>
      <c r="AW59" s="824"/>
      <c r="AX59" s="824"/>
      <c r="AY59" s="824"/>
      <c r="AZ59" s="826"/>
      <c r="BA59" s="826"/>
      <c r="BB59" s="826"/>
      <c r="BC59" s="826"/>
      <c r="BD59" s="826"/>
      <c r="BE59" s="820"/>
      <c r="BF59" s="820"/>
      <c r="BG59" s="820"/>
      <c r="BH59" s="820"/>
      <c r="BI59" s="821"/>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3">
        <v>33</v>
      </c>
      <c r="B60" s="767"/>
      <c r="C60" s="768"/>
      <c r="D60" s="768"/>
      <c r="E60" s="768"/>
      <c r="F60" s="768"/>
      <c r="G60" s="768"/>
      <c r="H60" s="768"/>
      <c r="I60" s="768"/>
      <c r="J60" s="768"/>
      <c r="K60" s="768"/>
      <c r="L60" s="768"/>
      <c r="M60" s="768"/>
      <c r="N60" s="768"/>
      <c r="O60" s="768"/>
      <c r="P60" s="769"/>
      <c r="Q60" s="823"/>
      <c r="R60" s="824"/>
      <c r="S60" s="824"/>
      <c r="T60" s="824"/>
      <c r="U60" s="824"/>
      <c r="V60" s="824"/>
      <c r="W60" s="824"/>
      <c r="X60" s="824"/>
      <c r="Y60" s="824"/>
      <c r="Z60" s="824"/>
      <c r="AA60" s="824"/>
      <c r="AB60" s="824"/>
      <c r="AC60" s="824"/>
      <c r="AD60" s="824"/>
      <c r="AE60" s="825"/>
      <c r="AF60" s="773"/>
      <c r="AG60" s="774"/>
      <c r="AH60" s="774"/>
      <c r="AI60" s="774"/>
      <c r="AJ60" s="775"/>
      <c r="AK60" s="827"/>
      <c r="AL60" s="824"/>
      <c r="AM60" s="824"/>
      <c r="AN60" s="824"/>
      <c r="AO60" s="824"/>
      <c r="AP60" s="824"/>
      <c r="AQ60" s="824"/>
      <c r="AR60" s="824"/>
      <c r="AS60" s="824"/>
      <c r="AT60" s="824"/>
      <c r="AU60" s="824"/>
      <c r="AV60" s="824"/>
      <c r="AW60" s="824"/>
      <c r="AX60" s="824"/>
      <c r="AY60" s="824"/>
      <c r="AZ60" s="826"/>
      <c r="BA60" s="826"/>
      <c r="BB60" s="826"/>
      <c r="BC60" s="826"/>
      <c r="BD60" s="826"/>
      <c r="BE60" s="820"/>
      <c r="BF60" s="820"/>
      <c r="BG60" s="820"/>
      <c r="BH60" s="820"/>
      <c r="BI60" s="821"/>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3">
        <v>34</v>
      </c>
      <c r="B61" s="767"/>
      <c r="C61" s="768"/>
      <c r="D61" s="768"/>
      <c r="E61" s="768"/>
      <c r="F61" s="768"/>
      <c r="G61" s="768"/>
      <c r="H61" s="768"/>
      <c r="I61" s="768"/>
      <c r="J61" s="768"/>
      <c r="K61" s="768"/>
      <c r="L61" s="768"/>
      <c r="M61" s="768"/>
      <c r="N61" s="768"/>
      <c r="O61" s="768"/>
      <c r="P61" s="769"/>
      <c r="Q61" s="823"/>
      <c r="R61" s="824"/>
      <c r="S61" s="824"/>
      <c r="T61" s="824"/>
      <c r="U61" s="824"/>
      <c r="V61" s="824"/>
      <c r="W61" s="824"/>
      <c r="X61" s="824"/>
      <c r="Y61" s="824"/>
      <c r="Z61" s="824"/>
      <c r="AA61" s="824"/>
      <c r="AB61" s="824"/>
      <c r="AC61" s="824"/>
      <c r="AD61" s="824"/>
      <c r="AE61" s="825"/>
      <c r="AF61" s="773"/>
      <c r="AG61" s="774"/>
      <c r="AH61" s="774"/>
      <c r="AI61" s="774"/>
      <c r="AJ61" s="775"/>
      <c r="AK61" s="827"/>
      <c r="AL61" s="824"/>
      <c r="AM61" s="824"/>
      <c r="AN61" s="824"/>
      <c r="AO61" s="824"/>
      <c r="AP61" s="824"/>
      <c r="AQ61" s="824"/>
      <c r="AR61" s="824"/>
      <c r="AS61" s="824"/>
      <c r="AT61" s="824"/>
      <c r="AU61" s="824"/>
      <c r="AV61" s="824"/>
      <c r="AW61" s="824"/>
      <c r="AX61" s="824"/>
      <c r="AY61" s="824"/>
      <c r="AZ61" s="826"/>
      <c r="BA61" s="826"/>
      <c r="BB61" s="826"/>
      <c r="BC61" s="826"/>
      <c r="BD61" s="826"/>
      <c r="BE61" s="820"/>
      <c r="BF61" s="820"/>
      <c r="BG61" s="820"/>
      <c r="BH61" s="820"/>
      <c r="BI61" s="821"/>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3">
        <v>35</v>
      </c>
      <c r="B62" s="767"/>
      <c r="C62" s="768"/>
      <c r="D62" s="768"/>
      <c r="E62" s="768"/>
      <c r="F62" s="768"/>
      <c r="G62" s="768"/>
      <c r="H62" s="768"/>
      <c r="I62" s="768"/>
      <c r="J62" s="768"/>
      <c r="K62" s="768"/>
      <c r="L62" s="768"/>
      <c r="M62" s="768"/>
      <c r="N62" s="768"/>
      <c r="O62" s="768"/>
      <c r="P62" s="769"/>
      <c r="Q62" s="823"/>
      <c r="R62" s="824"/>
      <c r="S62" s="824"/>
      <c r="T62" s="824"/>
      <c r="U62" s="824"/>
      <c r="V62" s="824"/>
      <c r="W62" s="824"/>
      <c r="X62" s="824"/>
      <c r="Y62" s="824"/>
      <c r="Z62" s="824"/>
      <c r="AA62" s="824"/>
      <c r="AB62" s="824"/>
      <c r="AC62" s="824"/>
      <c r="AD62" s="824"/>
      <c r="AE62" s="825"/>
      <c r="AF62" s="773"/>
      <c r="AG62" s="774"/>
      <c r="AH62" s="774"/>
      <c r="AI62" s="774"/>
      <c r="AJ62" s="775"/>
      <c r="AK62" s="827"/>
      <c r="AL62" s="824"/>
      <c r="AM62" s="824"/>
      <c r="AN62" s="824"/>
      <c r="AO62" s="824"/>
      <c r="AP62" s="824"/>
      <c r="AQ62" s="824"/>
      <c r="AR62" s="824"/>
      <c r="AS62" s="824"/>
      <c r="AT62" s="824"/>
      <c r="AU62" s="824"/>
      <c r="AV62" s="824"/>
      <c r="AW62" s="824"/>
      <c r="AX62" s="824"/>
      <c r="AY62" s="824"/>
      <c r="AZ62" s="826"/>
      <c r="BA62" s="826"/>
      <c r="BB62" s="826"/>
      <c r="BC62" s="826"/>
      <c r="BD62" s="826"/>
      <c r="BE62" s="820"/>
      <c r="BF62" s="820"/>
      <c r="BG62" s="820"/>
      <c r="BH62" s="820"/>
      <c r="BI62" s="821"/>
      <c r="BJ62" s="835" t="s">
        <v>405</v>
      </c>
      <c r="BK62" s="794"/>
      <c r="BL62" s="794"/>
      <c r="BM62" s="794"/>
      <c r="BN62" s="795"/>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5" t="s">
        <v>379</v>
      </c>
      <c r="B63" s="777" t="s">
        <v>406</v>
      </c>
      <c r="C63" s="778"/>
      <c r="D63" s="778"/>
      <c r="E63" s="778"/>
      <c r="F63" s="778"/>
      <c r="G63" s="778"/>
      <c r="H63" s="778"/>
      <c r="I63" s="778"/>
      <c r="J63" s="778"/>
      <c r="K63" s="778"/>
      <c r="L63" s="778"/>
      <c r="M63" s="778"/>
      <c r="N63" s="778"/>
      <c r="O63" s="778"/>
      <c r="P63" s="779"/>
      <c r="Q63" s="828"/>
      <c r="R63" s="829"/>
      <c r="S63" s="829"/>
      <c r="T63" s="829"/>
      <c r="U63" s="829"/>
      <c r="V63" s="829"/>
      <c r="W63" s="829"/>
      <c r="X63" s="829"/>
      <c r="Y63" s="829"/>
      <c r="Z63" s="829"/>
      <c r="AA63" s="829"/>
      <c r="AB63" s="829"/>
      <c r="AC63" s="829"/>
      <c r="AD63" s="829"/>
      <c r="AE63" s="830"/>
      <c r="AF63" s="831">
        <v>3142</v>
      </c>
      <c r="AG63" s="832"/>
      <c r="AH63" s="832"/>
      <c r="AI63" s="832"/>
      <c r="AJ63" s="833"/>
      <c r="AK63" s="834"/>
      <c r="AL63" s="829"/>
      <c r="AM63" s="829"/>
      <c r="AN63" s="829"/>
      <c r="AO63" s="829"/>
      <c r="AP63" s="832">
        <v>6952</v>
      </c>
      <c r="AQ63" s="832"/>
      <c r="AR63" s="832"/>
      <c r="AS63" s="832"/>
      <c r="AT63" s="832"/>
      <c r="AU63" s="832">
        <v>6293</v>
      </c>
      <c r="AV63" s="832"/>
      <c r="AW63" s="832"/>
      <c r="AX63" s="832"/>
      <c r="AY63" s="832"/>
      <c r="AZ63" s="836"/>
      <c r="BA63" s="836"/>
      <c r="BB63" s="836"/>
      <c r="BC63" s="836"/>
      <c r="BD63" s="836"/>
      <c r="BE63" s="837"/>
      <c r="BF63" s="837"/>
      <c r="BG63" s="837"/>
      <c r="BH63" s="837"/>
      <c r="BI63" s="838"/>
      <c r="BJ63" s="839" t="s">
        <v>122</v>
      </c>
      <c r="BK63" s="840"/>
      <c r="BL63" s="840"/>
      <c r="BM63" s="840"/>
      <c r="BN63" s="841"/>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407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408</v>
      </c>
      <c r="B66" s="715"/>
      <c r="C66" s="715"/>
      <c r="D66" s="715"/>
      <c r="E66" s="715"/>
      <c r="F66" s="715"/>
      <c r="G66" s="715"/>
      <c r="H66" s="715"/>
      <c r="I66" s="715"/>
      <c r="J66" s="715"/>
      <c r="K66" s="715"/>
      <c r="L66" s="715"/>
      <c r="M66" s="715"/>
      <c r="N66" s="715"/>
      <c r="O66" s="715"/>
      <c r="P66" s="716"/>
      <c r="Q66" s="720" t="s">
        <v>383</v>
      </c>
      <c r="R66" s="721"/>
      <c r="S66" s="721"/>
      <c r="T66" s="721"/>
      <c r="U66" s="722"/>
      <c r="V66" s="720" t="s">
        <v>384</v>
      </c>
      <c r="W66" s="721"/>
      <c r="X66" s="721"/>
      <c r="Y66" s="721"/>
      <c r="Z66" s="722"/>
      <c r="AA66" s="720" t="s">
        <v>385</v>
      </c>
      <c r="AB66" s="721"/>
      <c r="AC66" s="721"/>
      <c r="AD66" s="721"/>
      <c r="AE66" s="722"/>
      <c r="AF66" s="842" t="s">
        <v>386</v>
      </c>
      <c r="AG66" s="803"/>
      <c r="AH66" s="803"/>
      <c r="AI66" s="803"/>
      <c r="AJ66" s="843"/>
      <c r="AK66" s="720" t="s">
        <v>387</v>
      </c>
      <c r="AL66" s="715"/>
      <c r="AM66" s="715"/>
      <c r="AN66" s="715"/>
      <c r="AO66" s="716"/>
      <c r="AP66" s="720" t="s">
        <v>388</v>
      </c>
      <c r="AQ66" s="721"/>
      <c r="AR66" s="721"/>
      <c r="AS66" s="721"/>
      <c r="AT66" s="722"/>
      <c r="AU66" s="720" t="s">
        <v>409</v>
      </c>
      <c r="AV66" s="721"/>
      <c r="AW66" s="721"/>
      <c r="AX66" s="721"/>
      <c r="AY66" s="722"/>
      <c r="AZ66" s="720" t="s">
        <v>364</v>
      </c>
      <c r="BA66" s="721"/>
      <c r="BB66" s="721"/>
      <c r="BC66" s="721"/>
      <c r="BD66" s="727"/>
      <c r="BE66" s="236"/>
      <c r="BF66" s="236"/>
      <c r="BG66" s="236"/>
      <c r="BH66" s="236"/>
      <c r="BI66" s="236"/>
      <c r="BJ66" s="236"/>
      <c r="BK66" s="236"/>
      <c r="BL66" s="236"/>
      <c r="BM66" s="236"/>
      <c r="BN66" s="236"/>
      <c r="BO66" s="236"/>
      <c r="BP66" s="236"/>
      <c r="BQ66" s="233">
        <v>60</v>
      </c>
      <c r="BR66" s="238"/>
      <c r="BS66" s="847"/>
      <c r="BT66" s="848"/>
      <c r="BU66" s="848"/>
      <c r="BV66" s="848"/>
      <c r="BW66" s="848"/>
      <c r="BX66" s="848"/>
      <c r="BY66" s="848"/>
      <c r="BZ66" s="848"/>
      <c r="CA66" s="848"/>
      <c r="CB66" s="848"/>
      <c r="CC66" s="848"/>
      <c r="CD66" s="848"/>
      <c r="CE66" s="848"/>
      <c r="CF66" s="848"/>
      <c r="CG66" s="853"/>
      <c r="CH66" s="850"/>
      <c r="CI66" s="851"/>
      <c r="CJ66" s="851"/>
      <c r="CK66" s="851"/>
      <c r="CL66" s="852"/>
      <c r="CM66" s="850"/>
      <c r="CN66" s="851"/>
      <c r="CO66" s="851"/>
      <c r="CP66" s="851"/>
      <c r="CQ66" s="852"/>
      <c r="CR66" s="850"/>
      <c r="CS66" s="851"/>
      <c r="CT66" s="851"/>
      <c r="CU66" s="851"/>
      <c r="CV66" s="852"/>
      <c r="CW66" s="850"/>
      <c r="CX66" s="851"/>
      <c r="CY66" s="851"/>
      <c r="CZ66" s="851"/>
      <c r="DA66" s="852"/>
      <c r="DB66" s="850"/>
      <c r="DC66" s="851"/>
      <c r="DD66" s="851"/>
      <c r="DE66" s="851"/>
      <c r="DF66" s="852"/>
      <c r="DG66" s="850"/>
      <c r="DH66" s="851"/>
      <c r="DI66" s="851"/>
      <c r="DJ66" s="851"/>
      <c r="DK66" s="852"/>
      <c r="DL66" s="850"/>
      <c r="DM66" s="851"/>
      <c r="DN66" s="851"/>
      <c r="DO66" s="851"/>
      <c r="DP66" s="852"/>
      <c r="DQ66" s="850"/>
      <c r="DR66" s="851"/>
      <c r="DS66" s="851"/>
      <c r="DT66" s="851"/>
      <c r="DU66" s="852"/>
      <c r="DV66" s="847"/>
      <c r="DW66" s="848"/>
      <c r="DX66" s="848"/>
      <c r="DY66" s="848"/>
      <c r="DZ66" s="849"/>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4"/>
      <c r="AG67" s="806"/>
      <c r="AH67" s="806"/>
      <c r="AI67" s="806"/>
      <c r="AJ67" s="845"/>
      <c r="AK67" s="846"/>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7"/>
      <c r="BT67" s="848"/>
      <c r="BU67" s="848"/>
      <c r="BV67" s="848"/>
      <c r="BW67" s="848"/>
      <c r="BX67" s="848"/>
      <c r="BY67" s="848"/>
      <c r="BZ67" s="848"/>
      <c r="CA67" s="848"/>
      <c r="CB67" s="848"/>
      <c r="CC67" s="848"/>
      <c r="CD67" s="848"/>
      <c r="CE67" s="848"/>
      <c r="CF67" s="848"/>
      <c r="CG67" s="853"/>
      <c r="CH67" s="850"/>
      <c r="CI67" s="851"/>
      <c r="CJ67" s="851"/>
      <c r="CK67" s="851"/>
      <c r="CL67" s="852"/>
      <c r="CM67" s="850"/>
      <c r="CN67" s="851"/>
      <c r="CO67" s="851"/>
      <c r="CP67" s="851"/>
      <c r="CQ67" s="852"/>
      <c r="CR67" s="850"/>
      <c r="CS67" s="851"/>
      <c r="CT67" s="851"/>
      <c r="CU67" s="851"/>
      <c r="CV67" s="852"/>
      <c r="CW67" s="850"/>
      <c r="CX67" s="851"/>
      <c r="CY67" s="851"/>
      <c r="CZ67" s="851"/>
      <c r="DA67" s="852"/>
      <c r="DB67" s="850"/>
      <c r="DC67" s="851"/>
      <c r="DD67" s="851"/>
      <c r="DE67" s="851"/>
      <c r="DF67" s="852"/>
      <c r="DG67" s="850"/>
      <c r="DH67" s="851"/>
      <c r="DI67" s="851"/>
      <c r="DJ67" s="851"/>
      <c r="DK67" s="852"/>
      <c r="DL67" s="850"/>
      <c r="DM67" s="851"/>
      <c r="DN67" s="851"/>
      <c r="DO67" s="851"/>
      <c r="DP67" s="852"/>
      <c r="DQ67" s="850"/>
      <c r="DR67" s="851"/>
      <c r="DS67" s="851"/>
      <c r="DT67" s="851"/>
      <c r="DU67" s="852"/>
      <c r="DV67" s="847"/>
      <c r="DW67" s="848"/>
      <c r="DX67" s="848"/>
      <c r="DY67" s="848"/>
      <c r="DZ67" s="849"/>
      <c r="EA67" s="224"/>
    </row>
    <row r="68" spans="1:131" ht="26.25" customHeight="1" thickTop="1" x14ac:dyDescent="0.2">
      <c r="A68" s="231">
        <v>1</v>
      </c>
      <c r="B68" s="857" t="s">
        <v>563</v>
      </c>
      <c r="C68" s="858"/>
      <c r="D68" s="858"/>
      <c r="E68" s="858"/>
      <c r="F68" s="858"/>
      <c r="G68" s="858"/>
      <c r="H68" s="858"/>
      <c r="I68" s="858"/>
      <c r="J68" s="858"/>
      <c r="K68" s="858"/>
      <c r="L68" s="858"/>
      <c r="M68" s="858"/>
      <c r="N68" s="858"/>
      <c r="O68" s="858"/>
      <c r="P68" s="859"/>
      <c r="Q68" s="860">
        <v>63</v>
      </c>
      <c r="R68" s="854"/>
      <c r="S68" s="854"/>
      <c r="T68" s="854"/>
      <c r="U68" s="854"/>
      <c r="V68" s="854">
        <v>57</v>
      </c>
      <c r="W68" s="854"/>
      <c r="X68" s="854"/>
      <c r="Y68" s="854"/>
      <c r="Z68" s="854"/>
      <c r="AA68" s="854">
        <v>6</v>
      </c>
      <c r="AB68" s="854"/>
      <c r="AC68" s="854"/>
      <c r="AD68" s="854"/>
      <c r="AE68" s="854"/>
      <c r="AF68" s="854">
        <v>6</v>
      </c>
      <c r="AG68" s="854"/>
      <c r="AH68" s="854"/>
      <c r="AI68" s="854"/>
      <c r="AJ68" s="854"/>
      <c r="AK68" s="854" t="s">
        <v>557</v>
      </c>
      <c r="AL68" s="854"/>
      <c r="AM68" s="854"/>
      <c r="AN68" s="854"/>
      <c r="AO68" s="854"/>
      <c r="AP68" s="854" t="s">
        <v>557</v>
      </c>
      <c r="AQ68" s="854"/>
      <c r="AR68" s="854"/>
      <c r="AS68" s="854"/>
      <c r="AT68" s="854"/>
      <c r="AU68" s="854" t="s">
        <v>557</v>
      </c>
      <c r="AV68" s="854"/>
      <c r="AW68" s="854"/>
      <c r="AX68" s="854"/>
      <c r="AY68" s="854"/>
      <c r="AZ68" s="855"/>
      <c r="BA68" s="855"/>
      <c r="BB68" s="855"/>
      <c r="BC68" s="855"/>
      <c r="BD68" s="856"/>
      <c r="BE68" s="236"/>
      <c r="BF68" s="236"/>
      <c r="BG68" s="236"/>
      <c r="BH68" s="236"/>
      <c r="BI68" s="236"/>
      <c r="BJ68" s="236"/>
      <c r="BK68" s="236"/>
      <c r="BL68" s="236"/>
      <c r="BM68" s="236"/>
      <c r="BN68" s="236"/>
      <c r="BO68" s="236"/>
      <c r="BP68" s="236"/>
      <c r="BQ68" s="233">
        <v>62</v>
      </c>
      <c r="BR68" s="238"/>
      <c r="BS68" s="847"/>
      <c r="BT68" s="848"/>
      <c r="BU68" s="848"/>
      <c r="BV68" s="848"/>
      <c r="BW68" s="848"/>
      <c r="BX68" s="848"/>
      <c r="BY68" s="848"/>
      <c r="BZ68" s="848"/>
      <c r="CA68" s="848"/>
      <c r="CB68" s="848"/>
      <c r="CC68" s="848"/>
      <c r="CD68" s="848"/>
      <c r="CE68" s="848"/>
      <c r="CF68" s="848"/>
      <c r="CG68" s="853"/>
      <c r="CH68" s="850"/>
      <c r="CI68" s="851"/>
      <c r="CJ68" s="851"/>
      <c r="CK68" s="851"/>
      <c r="CL68" s="852"/>
      <c r="CM68" s="850"/>
      <c r="CN68" s="851"/>
      <c r="CO68" s="851"/>
      <c r="CP68" s="851"/>
      <c r="CQ68" s="852"/>
      <c r="CR68" s="850"/>
      <c r="CS68" s="851"/>
      <c r="CT68" s="851"/>
      <c r="CU68" s="851"/>
      <c r="CV68" s="852"/>
      <c r="CW68" s="850"/>
      <c r="CX68" s="851"/>
      <c r="CY68" s="851"/>
      <c r="CZ68" s="851"/>
      <c r="DA68" s="852"/>
      <c r="DB68" s="850"/>
      <c r="DC68" s="851"/>
      <c r="DD68" s="851"/>
      <c r="DE68" s="851"/>
      <c r="DF68" s="852"/>
      <c r="DG68" s="850"/>
      <c r="DH68" s="851"/>
      <c r="DI68" s="851"/>
      <c r="DJ68" s="851"/>
      <c r="DK68" s="852"/>
      <c r="DL68" s="850"/>
      <c r="DM68" s="851"/>
      <c r="DN68" s="851"/>
      <c r="DO68" s="851"/>
      <c r="DP68" s="852"/>
      <c r="DQ68" s="850"/>
      <c r="DR68" s="851"/>
      <c r="DS68" s="851"/>
      <c r="DT68" s="851"/>
      <c r="DU68" s="852"/>
      <c r="DV68" s="847"/>
      <c r="DW68" s="848"/>
      <c r="DX68" s="848"/>
      <c r="DY68" s="848"/>
      <c r="DZ68" s="849"/>
      <c r="EA68" s="224"/>
    </row>
    <row r="69" spans="1:131" ht="26.25" customHeight="1" x14ac:dyDescent="0.2">
      <c r="A69" s="233">
        <v>2</v>
      </c>
      <c r="B69" s="861" t="s">
        <v>564</v>
      </c>
      <c r="C69" s="862"/>
      <c r="D69" s="862"/>
      <c r="E69" s="862"/>
      <c r="F69" s="862"/>
      <c r="G69" s="862"/>
      <c r="H69" s="862"/>
      <c r="I69" s="862"/>
      <c r="J69" s="862"/>
      <c r="K69" s="862"/>
      <c r="L69" s="862"/>
      <c r="M69" s="862"/>
      <c r="N69" s="862"/>
      <c r="O69" s="862"/>
      <c r="P69" s="863"/>
      <c r="Q69" s="864">
        <v>5949</v>
      </c>
      <c r="R69" s="818"/>
      <c r="S69" s="818"/>
      <c r="T69" s="818"/>
      <c r="U69" s="818"/>
      <c r="V69" s="818">
        <v>4240</v>
      </c>
      <c r="W69" s="818"/>
      <c r="X69" s="818"/>
      <c r="Y69" s="818"/>
      <c r="Z69" s="818"/>
      <c r="AA69" s="818">
        <v>1709</v>
      </c>
      <c r="AB69" s="818"/>
      <c r="AC69" s="818"/>
      <c r="AD69" s="818"/>
      <c r="AE69" s="818"/>
      <c r="AF69" s="818">
        <v>1709</v>
      </c>
      <c r="AG69" s="818"/>
      <c r="AH69" s="818"/>
      <c r="AI69" s="818"/>
      <c r="AJ69" s="818"/>
      <c r="AK69" s="818" t="s">
        <v>557</v>
      </c>
      <c r="AL69" s="818"/>
      <c r="AM69" s="818"/>
      <c r="AN69" s="818"/>
      <c r="AO69" s="818"/>
      <c r="AP69" s="818" t="s">
        <v>557</v>
      </c>
      <c r="AQ69" s="818"/>
      <c r="AR69" s="818"/>
      <c r="AS69" s="818"/>
      <c r="AT69" s="818"/>
      <c r="AU69" s="818" t="s">
        <v>557</v>
      </c>
      <c r="AV69" s="818"/>
      <c r="AW69" s="818"/>
      <c r="AX69" s="818"/>
      <c r="AY69" s="818"/>
      <c r="AZ69" s="820"/>
      <c r="BA69" s="820"/>
      <c r="BB69" s="820"/>
      <c r="BC69" s="820"/>
      <c r="BD69" s="821"/>
      <c r="BE69" s="236"/>
      <c r="BF69" s="236"/>
      <c r="BG69" s="236"/>
      <c r="BH69" s="236"/>
      <c r="BI69" s="236"/>
      <c r="BJ69" s="236"/>
      <c r="BK69" s="236"/>
      <c r="BL69" s="236"/>
      <c r="BM69" s="236"/>
      <c r="BN69" s="236"/>
      <c r="BO69" s="236"/>
      <c r="BP69" s="236"/>
      <c r="BQ69" s="233">
        <v>63</v>
      </c>
      <c r="BR69" s="238"/>
      <c r="BS69" s="847"/>
      <c r="BT69" s="848"/>
      <c r="BU69" s="848"/>
      <c r="BV69" s="848"/>
      <c r="BW69" s="848"/>
      <c r="BX69" s="848"/>
      <c r="BY69" s="848"/>
      <c r="BZ69" s="848"/>
      <c r="CA69" s="848"/>
      <c r="CB69" s="848"/>
      <c r="CC69" s="848"/>
      <c r="CD69" s="848"/>
      <c r="CE69" s="848"/>
      <c r="CF69" s="848"/>
      <c r="CG69" s="853"/>
      <c r="CH69" s="850"/>
      <c r="CI69" s="851"/>
      <c r="CJ69" s="851"/>
      <c r="CK69" s="851"/>
      <c r="CL69" s="852"/>
      <c r="CM69" s="850"/>
      <c r="CN69" s="851"/>
      <c r="CO69" s="851"/>
      <c r="CP69" s="851"/>
      <c r="CQ69" s="852"/>
      <c r="CR69" s="850"/>
      <c r="CS69" s="851"/>
      <c r="CT69" s="851"/>
      <c r="CU69" s="851"/>
      <c r="CV69" s="852"/>
      <c r="CW69" s="850"/>
      <c r="CX69" s="851"/>
      <c r="CY69" s="851"/>
      <c r="CZ69" s="851"/>
      <c r="DA69" s="852"/>
      <c r="DB69" s="850"/>
      <c r="DC69" s="851"/>
      <c r="DD69" s="851"/>
      <c r="DE69" s="851"/>
      <c r="DF69" s="852"/>
      <c r="DG69" s="850"/>
      <c r="DH69" s="851"/>
      <c r="DI69" s="851"/>
      <c r="DJ69" s="851"/>
      <c r="DK69" s="852"/>
      <c r="DL69" s="850"/>
      <c r="DM69" s="851"/>
      <c r="DN69" s="851"/>
      <c r="DO69" s="851"/>
      <c r="DP69" s="852"/>
      <c r="DQ69" s="850"/>
      <c r="DR69" s="851"/>
      <c r="DS69" s="851"/>
      <c r="DT69" s="851"/>
      <c r="DU69" s="852"/>
      <c r="DV69" s="847"/>
      <c r="DW69" s="848"/>
      <c r="DX69" s="848"/>
      <c r="DY69" s="848"/>
      <c r="DZ69" s="849"/>
      <c r="EA69" s="224"/>
    </row>
    <row r="70" spans="1:131" ht="26.25" customHeight="1" x14ac:dyDescent="0.2">
      <c r="A70" s="233">
        <v>3</v>
      </c>
      <c r="B70" s="861" t="s">
        <v>577</v>
      </c>
      <c r="C70" s="862"/>
      <c r="D70" s="862"/>
      <c r="E70" s="862"/>
      <c r="F70" s="862"/>
      <c r="G70" s="862"/>
      <c r="H70" s="862"/>
      <c r="I70" s="862"/>
      <c r="J70" s="862"/>
      <c r="K70" s="862"/>
      <c r="L70" s="862"/>
      <c r="M70" s="862"/>
      <c r="N70" s="862"/>
      <c r="O70" s="862"/>
      <c r="P70" s="863"/>
      <c r="Q70" s="864">
        <v>215</v>
      </c>
      <c r="R70" s="818"/>
      <c r="S70" s="818"/>
      <c r="T70" s="818"/>
      <c r="U70" s="818"/>
      <c r="V70" s="818">
        <v>208</v>
      </c>
      <c r="W70" s="818"/>
      <c r="X70" s="818"/>
      <c r="Y70" s="818"/>
      <c r="Z70" s="818"/>
      <c r="AA70" s="818">
        <v>7</v>
      </c>
      <c r="AB70" s="818"/>
      <c r="AC70" s="818"/>
      <c r="AD70" s="818"/>
      <c r="AE70" s="818"/>
      <c r="AF70" s="818">
        <v>7</v>
      </c>
      <c r="AG70" s="818"/>
      <c r="AH70" s="818"/>
      <c r="AI70" s="818"/>
      <c r="AJ70" s="818"/>
      <c r="AK70" s="818" t="s">
        <v>557</v>
      </c>
      <c r="AL70" s="818"/>
      <c r="AM70" s="818"/>
      <c r="AN70" s="818"/>
      <c r="AO70" s="818"/>
      <c r="AP70" s="818" t="s">
        <v>557</v>
      </c>
      <c r="AQ70" s="818"/>
      <c r="AR70" s="818"/>
      <c r="AS70" s="818"/>
      <c r="AT70" s="818"/>
      <c r="AU70" s="818" t="s">
        <v>557</v>
      </c>
      <c r="AV70" s="818"/>
      <c r="AW70" s="818"/>
      <c r="AX70" s="818"/>
      <c r="AY70" s="818"/>
      <c r="AZ70" s="820"/>
      <c r="BA70" s="820"/>
      <c r="BB70" s="820"/>
      <c r="BC70" s="820"/>
      <c r="BD70" s="821"/>
      <c r="BE70" s="236"/>
      <c r="BF70" s="236"/>
      <c r="BG70" s="236"/>
      <c r="BH70" s="236"/>
      <c r="BI70" s="236"/>
      <c r="BJ70" s="236"/>
      <c r="BK70" s="236"/>
      <c r="BL70" s="236"/>
      <c r="BM70" s="236"/>
      <c r="BN70" s="236"/>
      <c r="BO70" s="236"/>
      <c r="BP70" s="236"/>
      <c r="BQ70" s="233">
        <v>64</v>
      </c>
      <c r="BR70" s="238"/>
      <c r="BS70" s="847"/>
      <c r="BT70" s="848"/>
      <c r="BU70" s="848"/>
      <c r="BV70" s="848"/>
      <c r="BW70" s="848"/>
      <c r="BX70" s="848"/>
      <c r="BY70" s="848"/>
      <c r="BZ70" s="848"/>
      <c r="CA70" s="848"/>
      <c r="CB70" s="848"/>
      <c r="CC70" s="848"/>
      <c r="CD70" s="848"/>
      <c r="CE70" s="848"/>
      <c r="CF70" s="848"/>
      <c r="CG70" s="853"/>
      <c r="CH70" s="850"/>
      <c r="CI70" s="851"/>
      <c r="CJ70" s="851"/>
      <c r="CK70" s="851"/>
      <c r="CL70" s="852"/>
      <c r="CM70" s="850"/>
      <c r="CN70" s="851"/>
      <c r="CO70" s="851"/>
      <c r="CP70" s="851"/>
      <c r="CQ70" s="852"/>
      <c r="CR70" s="850"/>
      <c r="CS70" s="851"/>
      <c r="CT70" s="851"/>
      <c r="CU70" s="851"/>
      <c r="CV70" s="852"/>
      <c r="CW70" s="850"/>
      <c r="CX70" s="851"/>
      <c r="CY70" s="851"/>
      <c r="CZ70" s="851"/>
      <c r="DA70" s="852"/>
      <c r="DB70" s="850"/>
      <c r="DC70" s="851"/>
      <c r="DD70" s="851"/>
      <c r="DE70" s="851"/>
      <c r="DF70" s="852"/>
      <c r="DG70" s="850"/>
      <c r="DH70" s="851"/>
      <c r="DI70" s="851"/>
      <c r="DJ70" s="851"/>
      <c r="DK70" s="852"/>
      <c r="DL70" s="850"/>
      <c r="DM70" s="851"/>
      <c r="DN70" s="851"/>
      <c r="DO70" s="851"/>
      <c r="DP70" s="852"/>
      <c r="DQ70" s="850"/>
      <c r="DR70" s="851"/>
      <c r="DS70" s="851"/>
      <c r="DT70" s="851"/>
      <c r="DU70" s="852"/>
      <c r="DV70" s="847"/>
      <c r="DW70" s="848"/>
      <c r="DX70" s="848"/>
      <c r="DY70" s="848"/>
      <c r="DZ70" s="849"/>
      <c r="EA70" s="224"/>
    </row>
    <row r="71" spans="1:131" ht="26.25" customHeight="1" x14ac:dyDescent="0.2">
      <c r="A71" s="233">
        <v>4</v>
      </c>
      <c r="B71" s="861" t="s">
        <v>576</v>
      </c>
      <c r="C71" s="862"/>
      <c r="D71" s="862"/>
      <c r="E71" s="862"/>
      <c r="F71" s="862"/>
      <c r="G71" s="862"/>
      <c r="H71" s="862"/>
      <c r="I71" s="862"/>
      <c r="J71" s="862"/>
      <c r="K71" s="862"/>
      <c r="L71" s="862"/>
      <c r="M71" s="862"/>
      <c r="N71" s="862"/>
      <c r="O71" s="862"/>
      <c r="P71" s="863"/>
      <c r="Q71" s="864">
        <v>109</v>
      </c>
      <c r="R71" s="818"/>
      <c r="S71" s="818"/>
      <c r="T71" s="818"/>
      <c r="U71" s="818"/>
      <c r="V71" s="818">
        <v>116</v>
      </c>
      <c r="W71" s="818"/>
      <c r="X71" s="818"/>
      <c r="Y71" s="818"/>
      <c r="Z71" s="818"/>
      <c r="AA71" s="818">
        <v>-7</v>
      </c>
      <c r="AB71" s="818"/>
      <c r="AC71" s="818"/>
      <c r="AD71" s="818"/>
      <c r="AE71" s="818"/>
      <c r="AF71" s="818">
        <v>-7</v>
      </c>
      <c r="AG71" s="818"/>
      <c r="AH71" s="818"/>
      <c r="AI71" s="818"/>
      <c r="AJ71" s="818"/>
      <c r="AK71" s="818" t="s">
        <v>557</v>
      </c>
      <c r="AL71" s="818"/>
      <c r="AM71" s="818"/>
      <c r="AN71" s="818"/>
      <c r="AO71" s="818"/>
      <c r="AP71" s="818" t="s">
        <v>557</v>
      </c>
      <c r="AQ71" s="818"/>
      <c r="AR71" s="818"/>
      <c r="AS71" s="818"/>
      <c r="AT71" s="818"/>
      <c r="AU71" s="818" t="s">
        <v>557</v>
      </c>
      <c r="AV71" s="818"/>
      <c r="AW71" s="818"/>
      <c r="AX71" s="818"/>
      <c r="AY71" s="818"/>
      <c r="AZ71" s="820"/>
      <c r="BA71" s="820"/>
      <c r="BB71" s="820"/>
      <c r="BC71" s="820"/>
      <c r="BD71" s="821"/>
      <c r="BE71" s="236"/>
      <c r="BF71" s="236"/>
      <c r="BG71" s="236"/>
      <c r="BH71" s="236"/>
      <c r="BI71" s="236"/>
      <c r="BJ71" s="236"/>
      <c r="BK71" s="236"/>
      <c r="BL71" s="236"/>
      <c r="BM71" s="236"/>
      <c r="BN71" s="236"/>
      <c r="BO71" s="236"/>
      <c r="BP71" s="236"/>
      <c r="BQ71" s="233">
        <v>65</v>
      </c>
      <c r="BR71" s="238"/>
      <c r="BS71" s="847"/>
      <c r="BT71" s="848"/>
      <c r="BU71" s="848"/>
      <c r="BV71" s="848"/>
      <c r="BW71" s="848"/>
      <c r="BX71" s="848"/>
      <c r="BY71" s="848"/>
      <c r="BZ71" s="848"/>
      <c r="CA71" s="848"/>
      <c r="CB71" s="848"/>
      <c r="CC71" s="848"/>
      <c r="CD71" s="848"/>
      <c r="CE71" s="848"/>
      <c r="CF71" s="848"/>
      <c r="CG71" s="853"/>
      <c r="CH71" s="850"/>
      <c r="CI71" s="851"/>
      <c r="CJ71" s="851"/>
      <c r="CK71" s="851"/>
      <c r="CL71" s="852"/>
      <c r="CM71" s="850"/>
      <c r="CN71" s="851"/>
      <c r="CO71" s="851"/>
      <c r="CP71" s="851"/>
      <c r="CQ71" s="852"/>
      <c r="CR71" s="850"/>
      <c r="CS71" s="851"/>
      <c r="CT71" s="851"/>
      <c r="CU71" s="851"/>
      <c r="CV71" s="852"/>
      <c r="CW71" s="850"/>
      <c r="CX71" s="851"/>
      <c r="CY71" s="851"/>
      <c r="CZ71" s="851"/>
      <c r="DA71" s="852"/>
      <c r="DB71" s="850"/>
      <c r="DC71" s="851"/>
      <c r="DD71" s="851"/>
      <c r="DE71" s="851"/>
      <c r="DF71" s="852"/>
      <c r="DG71" s="850"/>
      <c r="DH71" s="851"/>
      <c r="DI71" s="851"/>
      <c r="DJ71" s="851"/>
      <c r="DK71" s="852"/>
      <c r="DL71" s="850"/>
      <c r="DM71" s="851"/>
      <c r="DN71" s="851"/>
      <c r="DO71" s="851"/>
      <c r="DP71" s="852"/>
      <c r="DQ71" s="850"/>
      <c r="DR71" s="851"/>
      <c r="DS71" s="851"/>
      <c r="DT71" s="851"/>
      <c r="DU71" s="852"/>
      <c r="DV71" s="847"/>
      <c r="DW71" s="848"/>
      <c r="DX71" s="848"/>
      <c r="DY71" s="848"/>
      <c r="DZ71" s="849"/>
      <c r="EA71" s="224"/>
    </row>
    <row r="72" spans="1:131" ht="26.25" customHeight="1" x14ac:dyDescent="0.2">
      <c r="A72" s="233">
        <v>5</v>
      </c>
      <c r="B72" s="861" t="s">
        <v>565</v>
      </c>
      <c r="C72" s="862"/>
      <c r="D72" s="862"/>
      <c r="E72" s="862"/>
      <c r="F72" s="862"/>
      <c r="G72" s="862"/>
      <c r="H72" s="862"/>
      <c r="I72" s="862"/>
      <c r="J72" s="862"/>
      <c r="K72" s="862"/>
      <c r="L72" s="862"/>
      <c r="M72" s="862"/>
      <c r="N72" s="862"/>
      <c r="O72" s="862"/>
      <c r="P72" s="863"/>
      <c r="Q72" s="864">
        <v>264</v>
      </c>
      <c r="R72" s="818"/>
      <c r="S72" s="818"/>
      <c r="T72" s="818"/>
      <c r="U72" s="818"/>
      <c r="V72" s="818">
        <v>227</v>
      </c>
      <c r="W72" s="818"/>
      <c r="X72" s="818"/>
      <c r="Y72" s="818"/>
      <c r="Z72" s="818"/>
      <c r="AA72" s="818">
        <v>37</v>
      </c>
      <c r="AB72" s="818"/>
      <c r="AC72" s="818"/>
      <c r="AD72" s="818"/>
      <c r="AE72" s="818"/>
      <c r="AF72" s="818">
        <v>37</v>
      </c>
      <c r="AG72" s="818"/>
      <c r="AH72" s="818"/>
      <c r="AI72" s="818"/>
      <c r="AJ72" s="818"/>
      <c r="AK72" s="818" t="s">
        <v>497</v>
      </c>
      <c r="AL72" s="818"/>
      <c r="AM72" s="818"/>
      <c r="AN72" s="818"/>
      <c r="AO72" s="818"/>
      <c r="AP72" s="818" t="s">
        <v>497</v>
      </c>
      <c r="AQ72" s="818"/>
      <c r="AR72" s="818"/>
      <c r="AS72" s="818"/>
      <c r="AT72" s="818"/>
      <c r="AU72" s="818" t="s">
        <v>497</v>
      </c>
      <c r="AV72" s="818"/>
      <c r="AW72" s="818"/>
      <c r="AX72" s="818"/>
      <c r="AY72" s="818"/>
      <c r="AZ72" s="820"/>
      <c r="BA72" s="820"/>
      <c r="BB72" s="820"/>
      <c r="BC72" s="820"/>
      <c r="BD72" s="821"/>
      <c r="BE72" s="236"/>
      <c r="BF72" s="236"/>
      <c r="BG72" s="236"/>
      <c r="BH72" s="236"/>
      <c r="BI72" s="236"/>
      <c r="BJ72" s="236"/>
      <c r="BK72" s="236"/>
      <c r="BL72" s="236"/>
      <c r="BM72" s="236"/>
      <c r="BN72" s="236"/>
      <c r="BO72" s="236"/>
      <c r="BP72" s="236"/>
      <c r="BQ72" s="233">
        <v>66</v>
      </c>
      <c r="BR72" s="238"/>
      <c r="BS72" s="847"/>
      <c r="BT72" s="848"/>
      <c r="BU72" s="848"/>
      <c r="BV72" s="848"/>
      <c r="BW72" s="848"/>
      <c r="BX72" s="848"/>
      <c r="BY72" s="848"/>
      <c r="BZ72" s="848"/>
      <c r="CA72" s="848"/>
      <c r="CB72" s="848"/>
      <c r="CC72" s="848"/>
      <c r="CD72" s="848"/>
      <c r="CE72" s="848"/>
      <c r="CF72" s="848"/>
      <c r="CG72" s="853"/>
      <c r="CH72" s="850"/>
      <c r="CI72" s="851"/>
      <c r="CJ72" s="851"/>
      <c r="CK72" s="851"/>
      <c r="CL72" s="852"/>
      <c r="CM72" s="850"/>
      <c r="CN72" s="851"/>
      <c r="CO72" s="851"/>
      <c r="CP72" s="851"/>
      <c r="CQ72" s="852"/>
      <c r="CR72" s="850"/>
      <c r="CS72" s="851"/>
      <c r="CT72" s="851"/>
      <c r="CU72" s="851"/>
      <c r="CV72" s="852"/>
      <c r="CW72" s="850"/>
      <c r="CX72" s="851"/>
      <c r="CY72" s="851"/>
      <c r="CZ72" s="851"/>
      <c r="DA72" s="852"/>
      <c r="DB72" s="850"/>
      <c r="DC72" s="851"/>
      <c r="DD72" s="851"/>
      <c r="DE72" s="851"/>
      <c r="DF72" s="852"/>
      <c r="DG72" s="850"/>
      <c r="DH72" s="851"/>
      <c r="DI72" s="851"/>
      <c r="DJ72" s="851"/>
      <c r="DK72" s="852"/>
      <c r="DL72" s="850"/>
      <c r="DM72" s="851"/>
      <c r="DN72" s="851"/>
      <c r="DO72" s="851"/>
      <c r="DP72" s="852"/>
      <c r="DQ72" s="850"/>
      <c r="DR72" s="851"/>
      <c r="DS72" s="851"/>
      <c r="DT72" s="851"/>
      <c r="DU72" s="852"/>
      <c r="DV72" s="847"/>
      <c r="DW72" s="848"/>
      <c r="DX72" s="848"/>
      <c r="DY72" s="848"/>
      <c r="DZ72" s="849"/>
      <c r="EA72" s="224"/>
    </row>
    <row r="73" spans="1:131" ht="26.25" customHeight="1" x14ac:dyDescent="0.2">
      <c r="A73" s="233">
        <v>6</v>
      </c>
      <c r="B73" s="861" t="s">
        <v>566</v>
      </c>
      <c r="C73" s="862"/>
      <c r="D73" s="862"/>
      <c r="E73" s="862"/>
      <c r="F73" s="862"/>
      <c r="G73" s="862"/>
      <c r="H73" s="862"/>
      <c r="I73" s="862"/>
      <c r="J73" s="862"/>
      <c r="K73" s="862"/>
      <c r="L73" s="862"/>
      <c r="M73" s="862"/>
      <c r="N73" s="862"/>
      <c r="O73" s="862"/>
      <c r="P73" s="863"/>
      <c r="Q73" s="864">
        <v>295194</v>
      </c>
      <c r="R73" s="818"/>
      <c r="S73" s="818"/>
      <c r="T73" s="818"/>
      <c r="U73" s="818"/>
      <c r="V73" s="818">
        <v>282398</v>
      </c>
      <c r="W73" s="818"/>
      <c r="X73" s="818"/>
      <c r="Y73" s="818"/>
      <c r="Z73" s="818"/>
      <c r="AA73" s="818">
        <v>12796</v>
      </c>
      <c r="AB73" s="818"/>
      <c r="AC73" s="818"/>
      <c r="AD73" s="818"/>
      <c r="AE73" s="818"/>
      <c r="AF73" s="818">
        <v>12796</v>
      </c>
      <c r="AG73" s="818"/>
      <c r="AH73" s="818"/>
      <c r="AI73" s="818"/>
      <c r="AJ73" s="818"/>
      <c r="AK73" s="818" t="s">
        <v>497</v>
      </c>
      <c r="AL73" s="818"/>
      <c r="AM73" s="818"/>
      <c r="AN73" s="818"/>
      <c r="AO73" s="818"/>
      <c r="AP73" s="818" t="s">
        <v>497</v>
      </c>
      <c r="AQ73" s="818"/>
      <c r="AR73" s="818"/>
      <c r="AS73" s="818"/>
      <c r="AT73" s="818"/>
      <c r="AU73" s="818" t="s">
        <v>497</v>
      </c>
      <c r="AV73" s="818"/>
      <c r="AW73" s="818"/>
      <c r="AX73" s="818"/>
      <c r="AY73" s="818"/>
      <c r="AZ73" s="820"/>
      <c r="BA73" s="820"/>
      <c r="BB73" s="820"/>
      <c r="BC73" s="820"/>
      <c r="BD73" s="821"/>
      <c r="BE73" s="236"/>
      <c r="BF73" s="236"/>
      <c r="BG73" s="236"/>
      <c r="BH73" s="236"/>
      <c r="BI73" s="236"/>
      <c r="BJ73" s="236"/>
      <c r="BK73" s="236"/>
      <c r="BL73" s="236"/>
      <c r="BM73" s="236"/>
      <c r="BN73" s="236"/>
      <c r="BO73" s="236"/>
      <c r="BP73" s="236"/>
      <c r="BQ73" s="233">
        <v>67</v>
      </c>
      <c r="BR73" s="238"/>
      <c r="BS73" s="847"/>
      <c r="BT73" s="848"/>
      <c r="BU73" s="848"/>
      <c r="BV73" s="848"/>
      <c r="BW73" s="848"/>
      <c r="BX73" s="848"/>
      <c r="BY73" s="848"/>
      <c r="BZ73" s="848"/>
      <c r="CA73" s="848"/>
      <c r="CB73" s="848"/>
      <c r="CC73" s="848"/>
      <c r="CD73" s="848"/>
      <c r="CE73" s="848"/>
      <c r="CF73" s="848"/>
      <c r="CG73" s="853"/>
      <c r="CH73" s="850"/>
      <c r="CI73" s="851"/>
      <c r="CJ73" s="851"/>
      <c r="CK73" s="851"/>
      <c r="CL73" s="852"/>
      <c r="CM73" s="850"/>
      <c r="CN73" s="851"/>
      <c r="CO73" s="851"/>
      <c r="CP73" s="851"/>
      <c r="CQ73" s="852"/>
      <c r="CR73" s="850"/>
      <c r="CS73" s="851"/>
      <c r="CT73" s="851"/>
      <c r="CU73" s="851"/>
      <c r="CV73" s="852"/>
      <c r="CW73" s="850"/>
      <c r="CX73" s="851"/>
      <c r="CY73" s="851"/>
      <c r="CZ73" s="851"/>
      <c r="DA73" s="852"/>
      <c r="DB73" s="850"/>
      <c r="DC73" s="851"/>
      <c r="DD73" s="851"/>
      <c r="DE73" s="851"/>
      <c r="DF73" s="852"/>
      <c r="DG73" s="850"/>
      <c r="DH73" s="851"/>
      <c r="DI73" s="851"/>
      <c r="DJ73" s="851"/>
      <c r="DK73" s="852"/>
      <c r="DL73" s="850"/>
      <c r="DM73" s="851"/>
      <c r="DN73" s="851"/>
      <c r="DO73" s="851"/>
      <c r="DP73" s="852"/>
      <c r="DQ73" s="850"/>
      <c r="DR73" s="851"/>
      <c r="DS73" s="851"/>
      <c r="DT73" s="851"/>
      <c r="DU73" s="852"/>
      <c r="DV73" s="847"/>
      <c r="DW73" s="848"/>
      <c r="DX73" s="848"/>
      <c r="DY73" s="848"/>
      <c r="DZ73" s="849"/>
      <c r="EA73" s="224"/>
    </row>
    <row r="74" spans="1:131" ht="26.25" customHeight="1" x14ac:dyDescent="0.2">
      <c r="A74" s="233">
        <v>7</v>
      </c>
      <c r="B74" s="861"/>
      <c r="C74" s="862"/>
      <c r="D74" s="862"/>
      <c r="E74" s="862"/>
      <c r="F74" s="862"/>
      <c r="G74" s="862"/>
      <c r="H74" s="862"/>
      <c r="I74" s="862"/>
      <c r="J74" s="862"/>
      <c r="K74" s="862"/>
      <c r="L74" s="862"/>
      <c r="M74" s="862"/>
      <c r="N74" s="862"/>
      <c r="O74" s="862"/>
      <c r="P74" s="863"/>
      <c r="Q74" s="864"/>
      <c r="R74" s="818"/>
      <c r="S74" s="818"/>
      <c r="T74" s="818"/>
      <c r="U74" s="818"/>
      <c r="V74" s="818"/>
      <c r="W74" s="818"/>
      <c r="X74" s="818"/>
      <c r="Y74" s="818"/>
      <c r="Z74" s="818"/>
      <c r="AA74" s="818"/>
      <c r="AB74" s="818"/>
      <c r="AC74" s="818"/>
      <c r="AD74" s="818"/>
      <c r="AE74" s="818"/>
      <c r="AF74" s="818"/>
      <c r="AG74" s="818"/>
      <c r="AH74" s="818"/>
      <c r="AI74" s="818"/>
      <c r="AJ74" s="818"/>
      <c r="AK74" s="818"/>
      <c r="AL74" s="818"/>
      <c r="AM74" s="818"/>
      <c r="AN74" s="818"/>
      <c r="AO74" s="818"/>
      <c r="AP74" s="818"/>
      <c r="AQ74" s="818"/>
      <c r="AR74" s="818"/>
      <c r="AS74" s="818"/>
      <c r="AT74" s="818"/>
      <c r="AU74" s="818"/>
      <c r="AV74" s="818"/>
      <c r="AW74" s="818"/>
      <c r="AX74" s="818"/>
      <c r="AY74" s="818"/>
      <c r="AZ74" s="820"/>
      <c r="BA74" s="820"/>
      <c r="BB74" s="820"/>
      <c r="BC74" s="820"/>
      <c r="BD74" s="821"/>
      <c r="BE74" s="236"/>
      <c r="BF74" s="236"/>
      <c r="BG74" s="236"/>
      <c r="BH74" s="236"/>
      <c r="BI74" s="236"/>
      <c r="BJ74" s="236"/>
      <c r="BK74" s="236"/>
      <c r="BL74" s="236"/>
      <c r="BM74" s="236"/>
      <c r="BN74" s="236"/>
      <c r="BO74" s="236"/>
      <c r="BP74" s="236"/>
      <c r="BQ74" s="233">
        <v>68</v>
      </c>
      <c r="BR74" s="238"/>
      <c r="BS74" s="847"/>
      <c r="BT74" s="848"/>
      <c r="BU74" s="848"/>
      <c r="BV74" s="848"/>
      <c r="BW74" s="848"/>
      <c r="BX74" s="848"/>
      <c r="BY74" s="848"/>
      <c r="BZ74" s="848"/>
      <c r="CA74" s="848"/>
      <c r="CB74" s="848"/>
      <c r="CC74" s="848"/>
      <c r="CD74" s="848"/>
      <c r="CE74" s="848"/>
      <c r="CF74" s="848"/>
      <c r="CG74" s="853"/>
      <c r="CH74" s="850"/>
      <c r="CI74" s="851"/>
      <c r="CJ74" s="851"/>
      <c r="CK74" s="851"/>
      <c r="CL74" s="852"/>
      <c r="CM74" s="850"/>
      <c r="CN74" s="851"/>
      <c r="CO74" s="851"/>
      <c r="CP74" s="851"/>
      <c r="CQ74" s="852"/>
      <c r="CR74" s="850"/>
      <c r="CS74" s="851"/>
      <c r="CT74" s="851"/>
      <c r="CU74" s="851"/>
      <c r="CV74" s="852"/>
      <c r="CW74" s="850"/>
      <c r="CX74" s="851"/>
      <c r="CY74" s="851"/>
      <c r="CZ74" s="851"/>
      <c r="DA74" s="852"/>
      <c r="DB74" s="850"/>
      <c r="DC74" s="851"/>
      <c r="DD74" s="851"/>
      <c r="DE74" s="851"/>
      <c r="DF74" s="852"/>
      <c r="DG74" s="850"/>
      <c r="DH74" s="851"/>
      <c r="DI74" s="851"/>
      <c r="DJ74" s="851"/>
      <c r="DK74" s="852"/>
      <c r="DL74" s="850"/>
      <c r="DM74" s="851"/>
      <c r="DN74" s="851"/>
      <c r="DO74" s="851"/>
      <c r="DP74" s="852"/>
      <c r="DQ74" s="850"/>
      <c r="DR74" s="851"/>
      <c r="DS74" s="851"/>
      <c r="DT74" s="851"/>
      <c r="DU74" s="852"/>
      <c r="DV74" s="847"/>
      <c r="DW74" s="848"/>
      <c r="DX74" s="848"/>
      <c r="DY74" s="848"/>
      <c r="DZ74" s="849"/>
      <c r="EA74" s="224"/>
    </row>
    <row r="75" spans="1:131" ht="26.25" customHeight="1" x14ac:dyDescent="0.2">
      <c r="A75" s="233">
        <v>8</v>
      </c>
      <c r="B75" s="861"/>
      <c r="C75" s="862"/>
      <c r="D75" s="862"/>
      <c r="E75" s="862"/>
      <c r="F75" s="862"/>
      <c r="G75" s="862"/>
      <c r="H75" s="862"/>
      <c r="I75" s="862"/>
      <c r="J75" s="862"/>
      <c r="K75" s="862"/>
      <c r="L75" s="862"/>
      <c r="M75" s="862"/>
      <c r="N75" s="862"/>
      <c r="O75" s="862"/>
      <c r="P75" s="863"/>
      <c r="Q75" s="865"/>
      <c r="R75" s="866"/>
      <c r="S75" s="866"/>
      <c r="T75" s="866"/>
      <c r="U75" s="822"/>
      <c r="V75" s="867"/>
      <c r="W75" s="866"/>
      <c r="X75" s="866"/>
      <c r="Y75" s="866"/>
      <c r="Z75" s="822"/>
      <c r="AA75" s="867"/>
      <c r="AB75" s="866"/>
      <c r="AC75" s="866"/>
      <c r="AD75" s="866"/>
      <c r="AE75" s="822"/>
      <c r="AF75" s="867"/>
      <c r="AG75" s="866"/>
      <c r="AH75" s="866"/>
      <c r="AI75" s="866"/>
      <c r="AJ75" s="822"/>
      <c r="AK75" s="867"/>
      <c r="AL75" s="866"/>
      <c r="AM75" s="866"/>
      <c r="AN75" s="866"/>
      <c r="AO75" s="822"/>
      <c r="AP75" s="867"/>
      <c r="AQ75" s="866"/>
      <c r="AR75" s="866"/>
      <c r="AS75" s="866"/>
      <c r="AT75" s="822"/>
      <c r="AU75" s="867"/>
      <c r="AV75" s="866"/>
      <c r="AW75" s="866"/>
      <c r="AX75" s="866"/>
      <c r="AY75" s="822"/>
      <c r="AZ75" s="820"/>
      <c r="BA75" s="820"/>
      <c r="BB75" s="820"/>
      <c r="BC75" s="820"/>
      <c r="BD75" s="821"/>
      <c r="BE75" s="236"/>
      <c r="BF75" s="236"/>
      <c r="BG75" s="236"/>
      <c r="BH75" s="236"/>
      <c r="BI75" s="236"/>
      <c r="BJ75" s="236"/>
      <c r="BK75" s="236"/>
      <c r="BL75" s="236"/>
      <c r="BM75" s="236"/>
      <c r="BN75" s="236"/>
      <c r="BO75" s="236"/>
      <c r="BP75" s="236"/>
      <c r="BQ75" s="233">
        <v>69</v>
      </c>
      <c r="BR75" s="238"/>
      <c r="BS75" s="847"/>
      <c r="BT75" s="848"/>
      <c r="BU75" s="848"/>
      <c r="BV75" s="848"/>
      <c r="BW75" s="848"/>
      <c r="BX75" s="848"/>
      <c r="BY75" s="848"/>
      <c r="BZ75" s="848"/>
      <c r="CA75" s="848"/>
      <c r="CB75" s="848"/>
      <c r="CC75" s="848"/>
      <c r="CD75" s="848"/>
      <c r="CE75" s="848"/>
      <c r="CF75" s="848"/>
      <c r="CG75" s="853"/>
      <c r="CH75" s="850"/>
      <c r="CI75" s="851"/>
      <c r="CJ75" s="851"/>
      <c r="CK75" s="851"/>
      <c r="CL75" s="852"/>
      <c r="CM75" s="850"/>
      <c r="CN75" s="851"/>
      <c r="CO75" s="851"/>
      <c r="CP75" s="851"/>
      <c r="CQ75" s="852"/>
      <c r="CR75" s="850"/>
      <c r="CS75" s="851"/>
      <c r="CT75" s="851"/>
      <c r="CU75" s="851"/>
      <c r="CV75" s="852"/>
      <c r="CW75" s="850"/>
      <c r="CX75" s="851"/>
      <c r="CY75" s="851"/>
      <c r="CZ75" s="851"/>
      <c r="DA75" s="852"/>
      <c r="DB75" s="850"/>
      <c r="DC75" s="851"/>
      <c r="DD75" s="851"/>
      <c r="DE75" s="851"/>
      <c r="DF75" s="852"/>
      <c r="DG75" s="850"/>
      <c r="DH75" s="851"/>
      <c r="DI75" s="851"/>
      <c r="DJ75" s="851"/>
      <c r="DK75" s="852"/>
      <c r="DL75" s="850"/>
      <c r="DM75" s="851"/>
      <c r="DN75" s="851"/>
      <c r="DO75" s="851"/>
      <c r="DP75" s="852"/>
      <c r="DQ75" s="850"/>
      <c r="DR75" s="851"/>
      <c r="DS75" s="851"/>
      <c r="DT75" s="851"/>
      <c r="DU75" s="852"/>
      <c r="DV75" s="847"/>
      <c r="DW75" s="848"/>
      <c r="DX75" s="848"/>
      <c r="DY75" s="848"/>
      <c r="DZ75" s="849"/>
      <c r="EA75" s="224"/>
    </row>
    <row r="76" spans="1:131" ht="26.25" customHeight="1" x14ac:dyDescent="0.2">
      <c r="A76" s="233">
        <v>9</v>
      </c>
      <c r="B76" s="861"/>
      <c r="C76" s="862"/>
      <c r="D76" s="862"/>
      <c r="E76" s="862"/>
      <c r="F76" s="862"/>
      <c r="G76" s="862"/>
      <c r="H76" s="862"/>
      <c r="I76" s="862"/>
      <c r="J76" s="862"/>
      <c r="K76" s="862"/>
      <c r="L76" s="862"/>
      <c r="M76" s="862"/>
      <c r="N76" s="862"/>
      <c r="O76" s="862"/>
      <c r="P76" s="863"/>
      <c r="Q76" s="865"/>
      <c r="R76" s="866"/>
      <c r="S76" s="866"/>
      <c r="T76" s="866"/>
      <c r="U76" s="822"/>
      <c r="V76" s="867"/>
      <c r="W76" s="866"/>
      <c r="X76" s="866"/>
      <c r="Y76" s="866"/>
      <c r="Z76" s="822"/>
      <c r="AA76" s="867"/>
      <c r="AB76" s="866"/>
      <c r="AC76" s="866"/>
      <c r="AD76" s="866"/>
      <c r="AE76" s="822"/>
      <c r="AF76" s="867"/>
      <c r="AG76" s="866"/>
      <c r="AH76" s="866"/>
      <c r="AI76" s="866"/>
      <c r="AJ76" s="822"/>
      <c r="AK76" s="867"/>
      <c r="AL76" s="866"/>
      <c r="AM76" s="866"/>
      <c r="AN76" s="866"/>
      <c r="AO76" s="822"/>
      <c r="AP76" s="867"/>
      <c r="AQ76" s="866"/>
      <c r="AR76" s="866"/>
      <c r="AS76" s="866"/>
      <c r="AT76" s="822"/>
      <c r="AU76" s="867"/>
      <c r="AV76" s="866"/>
      <c r="AW76" s="866"/>
      <c r="AX76" s="866"/>
      <c r="AY76" s="822"/>
      <c r="AZ76" s="820"/>
      <c r="BA76" s="820"/>
      <c r="BB76" s="820"/>
      <c r="BC76" s="820"/>
      <c r="BD76" s="821"/>
      <c r="BE76" s="236"/>
      <c r="BF76" s="236"/>
      <c r="BG76" s="236"/>
      <c r="BH76" s="236"/>
      <c r="BI76" s="236"/>
      <c r="BJ76" s="236"/>
      <c r="BK76" s="236"/>
      <c r="BL76" s="236"/>
      <c r="BM76" s="236"/>
      <c r="BN76" s="236"/>
      <c r="BO76" s="236"/>
      <c r="BP76" s="236"/>
      <c r="BQ76" s="233">
        <v>70</v>
      </c>
      <c r="BR76" s="238"/>
      <c r="BS76" s="847"/>
      <c r="BT76" s="848"/>
      <c r="BU76" s="848"/>
      <c r="BV76" s="848"/>
      <c r="BW76" s="848"/>
      <c r="BX76" s="848"/>
      <c r="BY76" s="848"/>
      <c r="BZ76" s="848"/>
      <c r="CA76" s="848"/>
      <c r="CB76" s="848"/>
      <c r="CC76" s="848"/>
      <c r="CD76" s="848"/>
      <c r="CE76" s="848"/>
      <c r="CF76" s="848"/>
      <c r="CG76" s="853"/>
      <c r="CH76" s="850"/>
      <c r="CI76" s="851"/>
      <c r="CJ76" s="851"/>
      <c r="CK76" s="851"/>
      <c r="CL76" s="852"/>
      <c r="CM76" s="850"/>
      <c r="CN76" s="851"/>
      <c r="CO76" s="851"/>
      <c r="CP76" s="851"/>
      <c r="CQ76" s="852"/>
      <c r="CR76" s="850"/>
      <c r="CS76" s="851"/>
      <c r="CT76" s="851"/>
      <c r="CU76" s="851"/>
      <c r="CV76" s="852"/>
      <c r="CW76" s="850"/>
      <c r="CX76" s="851"/>
      <c r="CY76" s="851"/>
      <c r="CZ76" s="851"/>
      <c r="DA76" s="852"/>
      <c r="DB76" s="850"/>
      <c r="DC76" s="851"/>
      <c r="DD76" s="851"/>
      <c r="DE76" s="851"/>
      <c r="DF76" s="852"/>
      <c r="DG76" s="850"/>
      <c r="DH76" s="851"/>
      <c r="DI76" s="851"/>
      <c r="DJ76" s="851"/>
      <c r="DK76" s="852"/>
      <c r="DL76" s="850"/>
      <c r="DM76" s="851"/>
      <c r="DN76" s="851"/>
      <c r="DO76" s="851"/>
      <c r="DP76" s="852"/>
      <c r="DQ76" s="850"/>
      <c r="DR76" s="851"/>
      <c r="DS76" s="851"/>
      <c r="DT76" s="851"/>
      <c r="DU76" s="852"/>
      <c r="DV76" s="847"/>
      <c r="DW76" s="848"/>
      <c r="DX76" s="848"/>
      <c r="DY76" s="848"/>
      <c r="DZ76" s="849"/>
      <c r="EA76" s="224"/>
    </row>
    <row r="77" spans="1:131" ht="26.25" customHeight="1" x14ac:dyDescent="0.2">
      <c r="A77" s="233">
        <v>10</v>
      </c>
      <c r="B77" s="861"/>
      <c r="C77" s="862"/>
      <c r="D77" s="862"/>
      <c r="E77" s="862"/>
      <c r="F77" s="862"/>
      <c r="G77" s="862"/>
      <c r="H77" s="862"/>
      <c r="I77" s="862"/>
      <c r="J77" s="862"/>
      <c r="K77" s="862"/>
      <c r="L77" s="862"/>
      <c r="M77" s="862"/>
      <c r="N77" s="862"/>
      <c r="O77" s="862"/>
      <c r="P77" s="863"/>
      <c r="Q77" s="865"/>
      <c r="R77" s="866"/>
      <c r="S77" s="866"/>
      <c r="T77" s="866"/>
      <c r="U77" s="822"/>
      <c r="V77" s="867"/>
      <c r="W77" s="866"/>
      <c r="X77" s="866"/>
      <c r="Y77" s="866"/>
      <c r="Z77" s="822"/>
      <c r="AA77" s="867"/>
      <c r="AB77" s="866"/>
      <c r="AC77" s="866"/>
      <c r="AD77" s="866"/>
      <c r="AE77" s="822"/>
      <c r="AF77" s="867"/>
      <c r="AG77" s="866"/>
      <c r="AH77" s="866"/>
      <c r="AI77" s="866"/>
      <c r="AJ77" s="822"/>
      <c r="AK77" s="867"/>
      <c r="AL77" s="866"/>
      <c r="AM77" s="866"/>
      <c r="AN77" s="866"/>
      <c r="AO77" s="822"/>
      <c r="AP77" s="867"/>
      <c r="AQ77" s="866"/>
      <c r="AR77" s="866"/>
      <c r="AS77" s="866"/>
      <c r="AT77" s="822"/>
      <c r="AU77" s="867"/>
      <c r="AV77" s="866"/>
      <c r="AW77" s="866"/>
      <c r="AX77" s="866"/>
      <c r="AY77" s="822"/>
      <c r="AZ77" s="820"/>
      <c r="BA77" s="820"/>
      <c r="BB77" s="820"/>
      <c r="BC77" s="820"/>
      <c r="BD77" s="821"/>
      <c r="BE77" s="236"/>
      <c r="BF77" s="236"/>
      <c r="BG77" s="236"/>
      <c r="BH77" s="236"/>
      <c r="BI77" s="236"/>
      <c r="BJ77" s="236"/>
      <c r="BK77" s="236"/>
      <c r="BL77" s="236"/>
      <c r="BM77" s="236"/>
      <c r="BN77" s="236"/>
      <c r="BO77" s="236"/>
      <c r="BP77" s="236"/>
      <c r="BQ77" s="233">
        <v>71</v>
      </c>
      <c r="BR77" s="238"/>
      <c r="BS77" s="847"/>
      <c r="BT77" s="848"/>
      <c r="BU77" s="848"/>
      <c r="BV77" s="848"/>
      <c r="BW77" s="848"/>
      <c r="BX77" s="848"/>
      <c r="BY77" s="848"/>
      <c r="BZ77" s="848"/>
      <c r="CA77" s="848"/>
      <c r="CB77" s="848"/>
      <c r="CC77" s="848"/>
      <c r="CD77" s="848"/>
      <c r="CE77" s="848"/>
      <c r="CF77" s="848"/>
      <c r="CG77" s="853"/>
      <c r="CH77" s="850"/>
      <c r="CI77" s="851"/>
      <c r="CJ77" s="851"/>
      <c r="CK77" s="851"/>
      <c r="CL77" s="852"/>
      <c r="CM77" s="850"/>
      <c r="CN77" s="851"/>
      <c r="CO77" s="851"/>
      <c r="CP77" s="851"/>
      <c r="CQ77" s="852"/>
      <c r="CR77" s="850"/>
      <c r="CS77" s="851"/>
      <c r="CT77" s="851"/>
      <c r="CU77" s="851"/>
      <c r="CV77" s="852"/>
      <c r="CW77" s="850"/>
      <c r="CX77" s="851"/>
      <c r="CY77" s="851"/>
      <c r="CZ77" s="851"/>
      <c r="DA77" s="852"/>
      <c r="DB77" s="850"/>
      <c r="DC77" s="851"/>
      <c r="DD77" s="851"/>
      <c r="DE77" s="851"/>
      <c r="DF77" s="852"/>
      <c r="DG77" s="850"/>
      <c r="DH77" s="851"/>
      <c r="DI77" s="851"/>
      <c r="DJ77" s="851"/>
      <c r="DK77" s="852"/>
      <c r="DL77" s="850"/>
      <c r="DM77" s="851"/>
      <c r="DN77" s="851"/>
      <c r="DO77" s="851"/>
      <c r="DP77" s="852"/>
      <c r="DQ77" s="850"/>
      <c r="DR77" s="851"/>
      <c r="DS77" s="851"/>
      <c r="DT77" s="851"/>
      <c r="DU77" s="852"/>
      <c r="DV77" s="847"/>
      <c r="DW77" s="848"/>
      <c r="DX77" s="848"/>
      <c r="DY77" s="848"/>
      <c r="DZ77" s="849"/>
      <c r="EA77" s="224"/>
    </row>
    <row r="78" spans="1:131" ht="26.25" customHeight="1" x14ac:dyDescent="0.2">
      <c r="A78" s="233">
        <v>11</v>
      </c>
      <c r="B78" s="861"/>
      <c r="C78" s="862"/>
      <c r="D78" s="862"/>
      <c r="E78" s="862"/>
      <c r="F78" s="862"/>
      <c r="G78" s="862"/>
      <c r="H78" s="862"/>
      <c r="I78" s="862"/>
      <c r="J78" s="862"/>
      <c r="K78" s="862"/>
      <c r="L78" s="862"/>
      <c r="M78" s="862"/>
      <c r="N78" s="862"/>
      <c r="O78" s="862"/>
      <c r="P78" s="863"/>
      <c r="Q78" s="864"/>
      <c r="R78" s="818"/>
      <c r="S78" s="818"/>
      <c r="T78" s="818"/>
      <c r="U78" s="818"/>
      <c r="V78" s="818"/>
      <c r="W78" s="818"/>
      <c r="X78" s="818"/>
      <c r="Y78" s="818"/>
      <c r="Z78" s="818"/>
      <c r="AA78" s="818"/>
      <c r="AB78" s="818"/>
      <c r="AC78" s="818"/>
      <c r="AD78" s="818"/>
      <c r="AE78" s="818"/>
      <c r="AF78" s="818"/>
      <c r="AG78" s="818"/>
      <c r="AH78" s="818"/>
      <c r="AI78" s="818"/>
      <c r="AJ78" s="818"/>
      <c r="AK78" s="818"/>
      <c r="AL78" s="818"/>
      <c r="AM78" s="818"/>
      <c r="AN78" s="818"/>
      <c r="AO78" s="818"/>
      <c r="AP78" s="818"/>
      <c r="AQ78" s="818"/>
      <c r="AR78" s="818"/>
      <c r="AS78" s="818"/>
      <c r="AT78" s="818"/>
      <c r="AU78" s="818"/>
      <c r="AV78" s="818"/>
      <c r="AW78" s="818"/>
      <c r="AX78" s="818"/>
      <c r="AY78" s="818"/>
      <c r="AZ78" s="820"/>
      <c r="BA78" s="820"/>
      <c r="BB78" s="820"/>
      <c r="BC78" s="820"/>
      <c r="BD78" s="821"/>
      <c r="BE78" s="236"/>
      <c r="BF78" s="236"/>
      <c r="BG78" s="236"/>
      <c r="BH78" s="236"/>
      <c r="BI78" s="236"/>
      <c r="BJ78" s="224"/>
      <c r="BK78" s="224"/>
      <c r="BL78" s="224"/>
      <c r="BM78" s="224"/>
      <c r="BN78" s="224"/>
      <c r="BO78" s="236"/>
      <c r="BP78" s="236"/>
      <c r="BQ78" s="233">
        <v>72</v>
      </c>
      <c r="BR78" s="238"/>
      <c r="BS78" s="847"/>
      <c r="BT78" s="848"/>
      <c r="BU78" s="848"/>
      <c r="BV78" s="848"/>
      <c r="BW78" s="848"/>
      <c r="BX78" s="848"/>
      <c r="BY78" s="848"/>
      <c r="BZ78" s="848"/>
      <c r="CA78" s="848"/>
      <c r="CB78" s="848"/>
      <c r="CC78" s="848"/>
      <c r="CD78" s="848"/>
      <c r="CE78" s="848"/>
      <c r="CF78" s="848"/>
      <c r="CG78" s="853"/>
      <c r="CH78" s="850"/>
      <c r="CI78" s="851"/>
      <c r="CJ78" s="851"/>
      <c r="CK78" s="851"/>
      <c r="CL78" s="852"/>
      <c r="CM78" s="850"/>
      <c r="CN78" s="851"/>
      <c r="CO78" s="851"/>
      <c r="CP78" s="851"/>
      <c r="CQ78" s="852"/>
      <c r="CR78" s="850"/>
      <c r="CS78" s="851"/>
      <c r="CT78" s="851"/>
      <c r="CU78" s="851"/>
      <c r="CV78" s="852"/>
      <c r="CW78" s="850"/>
      <c r="CX78" s="851"/>
      <c r="CY78" s="851"/>
      <c r="CZ78" s="851"/>
      <c r="DA78" s="852"/>
      <c r="DB78" s="850"/>
      <c r="DC78" s="851"/>
      <c r="DD78" s="851"/>
      <c r="DE78" s="851"/>
      <c r="DF78" s="852"/>
      <c r="DG78" s="850"/>
      <c r="DH78" s="851"/>
      <c r="DI78" s="851"/>
      <c r="DJ78" s="851"/>
      <c r="DK78" s="852"/>
      <c r="DL78" s="850"/>
      <c r="DM78" s="851"/>
      <c r="DN78" s="851"/>
      <c r="DO78" s="851"/>
      <c r="DP78" s="852"/>
      <c r="DQ78" s="850"/>
      <c r="DR78" s="851"/>
      <c r="DS78" s="851"/>
      <c r="DT78" s="851"/>
      <c r="DU78" s="852"/>
      <c r="DV78" s="847"/>
      <c r="DW78" s="848"/>
      <c r="DX78" s="848"/>
      <c r="DY78" s="848"/>
      <c r="DZ78" s="849"/>
      <c r="EA78" s="224"/>
    </row>
    <row r="79" spans="1:131" ht="26.25" customHeight="1" x14ac:dyDescent="0.2">
      <c r="A79" s="233">
        <v>12</v>
      </c>
      <c r="B79" s="861"/>
      <c r="C79" s="862"/>
      <c r="D79" s="862"/>
      <c r="E79" s="862"/>
      <c r="F79" s="862"/>
      <c r="G79" s="862"/>
      <c r="H79" s="862"/>
      <c r="I79" s="862"/>
      <c r="J79" s="862"/>
      <c r="K79" s="862"/>
      <c r="L79" s="862"/>
      <c r="M79" s="862"/>
      <c r="N79" s="862"/>
      <c r="O79" s="862"/>
      <c r="P79" s="863"/>
      <c r="Q79" s="864"/>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818"/>
      <c r="AP79" s="818"/>
      <c r="AQ79" s="818"/>
      <c r="AR79" s="818"/>
      <c r="AS79" s="818"/>
      <c r="AT79" s="818"/>
      <c r="AU79" s="818"/>
      <c r="AV79" s="818"/>
      <c r="AW79" s="818"/>
      <c r="AX79" s="818"/>
      <c r="AY79" s="818"/>
      <c r="AZ79" s="820"/>
      <c r="BA79" s="820"/>
      <c r="BB79" s="820"/>
      <c r="BC79" s="820"/>
      <c r="BD79" s="821"/>
      <c r="BE79" s="236"/>
      <c r="BF79" s="236"/>
      <c r="BG79" s="236"/>
      <c r="BH79" s="236"/>
      <c r="BI79" s="236"/>
      <c r="BJ79" s="224"/>
      <c r="BK79" s="224"/>
      <c r="BL79" s="224"/>
      <c r="BM79" s="224"/>
      <c r="BN79" s="224"/>
      <c r="BO79" s="236"/>
      <c r="BP79" s="236"/>
      <c r="BQ79" s="233">
        <v>73</v>
      </c>
      <c r="BR79" s="238"/>
      <c r="BS79" s="847"/>
      <c r="BT79" s="848"/>
      <c r="BU79" s="848"/>
      <c r="BV79" s="848"/>
      <c r="BW79" s="848"/>
      <c r="BX79" s="848"/>
      <c r="BY79" s="848"/>
      <c r="BZ79" s="848"/>
      <c r="CA79" s="848"/>
      <c r="CB79" s="848"/>
      <c r="CC79" s="848"/>
      <c r="CD79" s="848"/>
      <c r="CE79" s="848"/>
      <c r="CF79" s="848"/>
      <c r="CG79" s="853"/>
      <c r="CH79" s="850"/>
      <c r="CI79" s="851"/>
      <c r="CJ79" s="851"/>
      <c r="CK79" s="851"/>
      <c r="CL79" s="852"/>
      <c r="CM79" s="850"/>
      <c r="CN79" s="851"/>
      <c r="CO79" s="851"/>
      <c r="CP79" s="851"/>
      <c r="CQ79" s="852"/>
      <c r="CR79" s="850"/>
      <c r="CS79" s="851"/>
      <c r="CT79" s="851"/>
      <c r="CU79" s="851"/>
      <c r="CV79" s="852"/>
      <c r="CW79" s="850"/>
      <c r="CX79" s="851"/>
      <c r="CY79" s="851"/>
      <c r="CZ79" s="851"/>
      <c r="DA79" s="852"/>
      <c r="DB79" s="850"/>
      <c r="DC79" s="851"/>
      <c r="DD79" s="851"/>
      <c r="DE79" s="851"/>
      <c r="DF79" s="852"/>
      <c r="DG79" s="850"/>
      <c r="DH79" s="851"/>
      <c r="DI79" s="851"/>
      <c r="DJ79" s="851"/>
      <c r="DK79" s="852"/>
      <c r="DL79" s="850"/>
      <c r="DM79" s="851"/>
      <c r="DN79" s="851"/>
      <c r="DO79" s="851"/>
      <c r="DP79" s="852"/>
      <c r="DQ79" s="850"/>
      <c r="DR79" s="851"/>
      <c r="DS79" s="851"/>
      <c r="DT79" s="851"/>
      <c r="DU79" s="852"/>
      <c r="DV79" s="847"/>
      <c r="DW79" s="848"/>
      <c r="DX79" s="848"/>
      <c r="DY79" s="848"/>
      <c r="DZ79" s="849"/>
      <c r="EA79" s="224"/>
    </row>
    <row r="80" spans="1:131" ht="26.25" customHeight="1" x14ac:dyDescent="0.2">
      <c r="A80" s="233">
        <v>13</v>
      </c>
      <c r="B80" s="861"/>
      <c r="C80" s="862"/>
      <c r="D80" s="862"/>
      <c r="E80" s="862"/>
      <c r="F80" s="862"/>
      <c r="G80" s="862"/>
      <c r="H80" s="862"/>
      <c r="I80" s="862"/>
      <c r="J80" s="862"/>
      <c r="K80" s="862"/>
      <c r="L80" s="862"/>
      <c r="M80" s="862"/>
      <c r="N80" s="862"/>
      <c r="O80" s="862"/>
      <c r="P80" s="863"/>
      <c r="Q80" s="864"/>
      <c r="R80" s="818"/>
      <c r="S80" s="818"/>
      <c r="T80" s="818"/>
      <c r="U80" s="818"/>
      <c r="V80" s="818"/>
      <c r="W80" s="818"/>
      <c r="X80" s="818"/>
      <c r="Y80" s="818"/>
      <c r="Z80" s="818"/>
      <c r="AA80" s="818"/>
      <c r="AB80" s="818"/>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818"/>
      <c r="AY80" s="818"/>
      <c r="AZ80" s="820"/>
      <c r="BA80" s="820"/>
      <c r="BB80" s="820"/>
      <c r="BC80" s="820"/>
      <c r="BD80" s="821"/>
      <c r="BE80" s="236"/>
      <c r="BF80" s="236"/>
      <c r="BG80" s="236"/>
      <c r="BH80" s="236"/>
      <c r="BI80" s="236"/>
      <c r="BJ80" s="236"/>
      <c r="BK80" s="236"/>
      <c r="BL80" s="236"/>
      <c r="BM80" s="236"/>
      <c r="BN80" s="236"/>
      <c r="BO80" s="236"/>
      <c r="BP80" s="236"/>
      <c r="BQ80" s="233">
        <v>74</v>
      </c>
      <c r="BR80" s="238"/>
      <c r="BS80" s="847"/>
      <c r="BT80" s="848"/>
      <c r="BU80" s="848"/>
      <c r="BV80" s="848"/>
      <c r="BW80" s="848"/>
      <c r="BX80" s="848"/>
      <c r="BY80" s="848"/>
      <c r="BZ80" s="848"/>
      <c r="CA80" s="848"/>
      <c r="CB80" s="848"/>
      <c r="CC80" s="848"/>
      <c r="CD80" s="848"/>
      <c r="CE80" s="848"/>
      <c r="CF80" s="848"/>
      <c r="CG80" s="853"/>
      <c r="CH80" s="850"/>
      <c r="CI80" s="851"/>
      <c r="CJ80" s="851"/>
      <c r="CK80" s="851"/>
      <c r="CL80" s="852"/>
      <c r="CM80" s="850"/>
      <c r="CN80" s="851"/>
      <c r="CO80" s="851"/>
      <c r="CP80" s="851"/>
      <c r="CQ80" s="852"/>
      <c r="CR80" s="850"/>
      <c r="CS80" s="851"/>
      <c r="CT80" s="851"/>
      <c r="CU80" s="851"/>
      <c r="CV80" s="852"/>
      <c r="CW80" s="850"/>
      <c r="CX80" s="851"/>
      <c r="CY80" s="851"/>
      <c r="CZ80" s="851"/>
      <c r="DA80" s="852"/>
      <c r="DB80" s="850"/>
      <c r="DC80" s="851"/>
      <c r="DD80" s="851"/>
      <c r="DE80" s="851"/>
      <c r="DF80" s="852"/>
      <c r="DG80" s="850"/>
      <c r="DH80" s="851"/>
      <c r="DI80" s="851"/>
      <c r="DJ80" s="851"/>
      <c r="DK80" s="852"/>
      <c r="DL80" s="850"/>
      <c r="DM80" s="851"/>
      <c r="DN80" s="851"/>
      <c r="DO80" s="851"/>
      <c r="DP80" s="852"/>
      <c r="DQ80" s="850"/>
      <c r="DR80" s="851"/>
      <c r="DS80" s="851"/>
      <c r="DT80" s="851"/>
      <c r="DU80" s="852"/>
      <c r="DV80" s="847"/>
      <c r="DW80" s="848"/>
      <c r="DX80" s="848"/>
      <c r="DY80" s="848"/>
      <c r="DZ80" s="849"/>
      <c r="EA80" s="224"/>
    </row>
    <row r="81" spans="1:131" ht="26.25" customHeight="1" x14ac:dyDescent="0.2">
      <c r="A81" s="233">
        <v>14</v>
      </c>
      <c r="B81" s="861"/>
      <c r="C81" s="862"/>
      <c r="D81" s="862"/>
      <c r="E81" s="862"/>
      <c r="F81" s="862"/>
      <c r="G81" s="862"/>
      <c r="H81" s="862"/>
      <c r="I81" s="862"/>
      <c r="J81" s="862"/>
      <c r="K81" s="862"/>
      <c r="L81" s="862"/>
      <c r="M81" s="862"/>
      <c r="N81" s="862"/>
      <c r="O81" s="862"/>
      <c r="P81" s="863"/>
      <c r="Q81" s="864"/>
      <c r="R81" s="818"/>
      <c r="S81" s="818"/>
      <c r="T81" s="818"/>
      <c r="U81" s="818"/>
      <c r="V81" s="818"/>
      <c r="W81" s="818"/>
      <c r="X81" s="818"/>
      <c r="Y81" s="818"/>
      <c r="Z81" s="818"/>
      <c r="AA81" s="818"/>
      <c r="AB81" s="818"/>
      <c r="AC81" s="818"/>
      <c r="AD81" s="818"/>
      <c r="AE81" s="818"/>
      <c r="AF81" s="818"/>
      <c r="AG81" s="818"/>
      <c r="AH81" s="818"/>
      <c r="AI81" s="818"/>
      <c r="AJ81" s="818"/>
      <c r="AK81" s="818"/>
      <c r="AL81" s="818"/>
      <c r="AM81" s="818"/>
      <c r="AN81" s="818"/>
      <c r="AO81" s="818"/>
      <c r="AP81" s="818"/>
      <c r="AQ81" s="818"/>
      <c r="AR81" s="818"/>
      <c r="AS81" s="818"/>
      <c r="AT81" s="818"/>
      <c r="AU81" s="818"/>
      <c r="AV81" s="818"/>
      <c r="AW81" s="818"/>
      <c r="AX81" s="818"/>
      <c r="AY81" s="818"/>
      <c r="AZ81" s="820"/>
      <c r="BA81" s="820"/>
      <c r="BB81" s="820"/>
      <c r="BC81" s="820"/>
      <c r="BD81" s="821"/>
      <c r="BE81" s="236"/>
      <c r="BF81" s="236"/>
      <c r="BG81" s="236"/>
      <c r="BH81" s="236"/>
      <c r="BI81" s="236"/>
      <c r="BJ81" s="236"/>
      <c r="BK81" s="236"/>
      <c r="BL81" s="236"/>
      <c r="BM81" s="236"/>
      <c r="BN81" s="236"/>
      <c r="BO81" s="236"/>
      <c r="BP81" s="236"/>
      <c r="BQ81" s="233">
        <v>75</v>
      </c>
      <c r="BR81" s="238"/>
      <c r="BS81" s="847"/>
      <c r="BT81" s="848"/>
      <c r="BU81" s="848"/>
      <c r="BV81" s="848"/>
      <c r="BW81" s="848"/>
      <c r="BX81" s="848"/>
      <c r="BY81" s="848"/>
      <c r="BZ81" s="848"/>
      <c r="CA81" s="848"/>
      <c r="CB81" s="848"/>
      <c r="CC81" s="848"/>
      <c r="CD81" s="848"/>
      <c r="CE81" s="848"/>
      <c r="CF81" s="848"/>
      <c r="CG81" s="853"/>
      <c r="CH81" s="850"/>
      <c r="CI81" s="851"/>
      <c r="CJ81" s="851"/>
      <c r="CK81" s="851"/>
      <c r="CL81" s="852"/>
      <c r="CM81" s="850"/>
      <c r="CN81" s="851"/>
      <c r="CO81" s="851"/>
      <c r="CP81" s="851"/>
      <c r="CQ81" s="852"/>
      <c r="CR81" s="850"/>
      <c r="CS81" s="851"/>
      <c r="CT81" s="851"/>
      <c r="CU81" s="851"/>
      <c r="CV81" s="852"/>
      <c r="CW81" s="850"/>
      <c r="CX81" s="851"/>
      <c r="CY81" s="851"/>
      <c r="CZ81" s="851"/>
      <c r="DA81" s="852"/>
      <c r="DB81" s="850"/>
      <c r="DC81" s="851"/>
      <c r="DD81" s="851"/>
      <c r="DE81" s="851"/>
      <c r="DF81" s="852"/>
      <c r="DG81" s="850"/>
      <c r="DH81" s="851"/>
      <c r="DI81" s="851"/>
      <c r="DJ81" s="851"/>
      <c r="DK81" s="852"/>
      <c r="DL81" s="850"/>
      <c r="DM81" s="851"/>
      <c r="DN81" s="851"/>
      <c r="DO81" s="851"/>
      <c r="DP81" s="852"/>
      <c r="DQ81" s="850"/>
      <c r="DR81" s="851"/>
      <c r="DS81" s="851"/>
      <c r="DT81" s="851"/>
      <c r="DU81" s="852"/>
      <c r="DV81" s="847"/>
      <c r="DW81" s="848"/>
      <c r="DX81" s="848"/>
      <c r="DY81" s="848"/>
      <c r="DZ81" s="849"/>
      <c r="EA81" s="224"/>
    </row>
    <row r="82" spans="1:131" ht="26.25" customHeight="1" x14ac:dyDescent="0.2">
      <c r="A82" s="233">
        <v>15</v>
      </c>
      <c r="B82" s="861"/>
      <c r="C82" s="862"/>
      <c r="D82" s="862"/>
      <c r="E82" s="862"/>
      <c r="F82" s="862"/>
      <c r="G82" s="862"/>
      <c r="H82" s="862"/>
      <c r="I82" s="862"/>
      <c r="J82" s="862"/>
      <c r="K82" s="862"/>
      <c r="L82" s="862"/>
      <c r="M82" s="862"/>
      <c r="N82" s="862"/>
      <c r="O82" s="862"/>
      <c r="P82" s="863"/>
      <c r="Q82" s="864"/>
      <c r="R82" s="818"/>
      <c r="S82" s="818"/>
      <c r="T82" s="818"/>
      <c r="U82" s="818"/>
      <c r="V82" s="818"/>
      <c r="W82" s="818"/>
      <c r="X82" s="818"/>
      <c r="Y82" s="818"/>
      <c r="Z82" s="818"/>
      <c r="AA82" s="818"/>
      <c r="AB82" s="818"/>
      <c r="AC82" s="818"/>
      <c r="AD82" s="818"/>
      <c r="AE82" s="818"/>
      <c r="AF82" s="818"/>
      <c r="AG82" s="818"/>
      <c r="AH82" s="818"/>
      <c r="AI82" s="818"/>
      <c r="AJ82" s="818"/>
      <c r="AK82" s="818"/>
      <c r="AL82" s="818"/>
      <c r="AM82" s="818"/>
      <c r="AN82" s="818"/>
      <c r="AO82" s="818"/>
      <c r="AP82" s="818"/>
      <c r="AQ82" s="818"/>
      <c r="AR82" s="818"/>
      <c r="AS82" s="818"/>
      <c r="AT82" s="818"/>
      <c r="AU82" s="818"/>
      <c r="AV82" s="818"/>
      <c r="AW82" s="818"/>
      <c r="AX82" s="818"/>
      <c r="AY82" s="818"/>
      <c r="AZ82" s="820"/>
      <c r="BA82" s="820"/>
      <c r="BB82" s="820"/>
      <c r="BC82" s="820"/>
      <c r="BD82" s="821"/>
      <c r="BE82" s="236"/>
      <c r="BF82" s="236"/>
      <c r="BG82" s="236"/>
      <c r="BH82" s="236"/>
      <c r="BI82" s="236"/>
      <c r="BJ82" s="236"/>
      <c r="BK82" s="236"/>
      <c r="BL82" s="236"/>
      <c r="BM82" s="236"/>
      <c r="BN82" s="236"/>
      <c r="BO82" s="236"/>
      <c r="BP82" s="236"/>
      <c r="BQ82" s="233">
        <v>76</v>
      </c>
      <c r="BR82" s="238"/>
      <c r="BS82" s="847"/>
      <c r="BT82" s="848"/>
      <c r="BU82" s="848"/>
      <c r="BV82" s="848"/>
      <c r="BW82" s="848"/>
      <c r="BX82" s="848"/>
      <c r="BY82" s="848"/>
      <c r="BZ82" s="848"/>
      <c r="CA82" s="848"/>
      <c r="CB82" s="848"/>
      <c r="CC82" s="848"/>
      <c r="CD82" s="848"/>
      <c r="CE82" s="848"/>
      <c r="CF82" s="848"/>
      <c r="CG82" s="853"/>
      <c r="CH82" s="850"/>
      <c r="CI82" s="851"/>
      <c r="CJ82" s="851"/>
      <c r="CK82" s="851"/>
      <c r="CL82" s="852"/>
      <c r="CM82" s="850"/>
      <c r="CN82" s="851"/>
      <c r="CO82" s="851"/>
      <c r="CP82" s="851"/>
      <c r="CQ82" s="852"/>
      <c r="CR82" s="850"/>
      <c r="CS82" s="851"/>
      <c r="CT82" s="851"/>
      <c r="CU82" s="851"/>
      <c r="CV82" s="852"/>
      <c r="CW82" s="850"/>
      <c r="CX82" s="851"/>
      <c r="CY82" s="851"/>
      <c r="CZ82" s="851"/>
      <c r="DA82" s="852"/>
      <c r="DB82" s="850"/>
      <c r="DC82" s="851"/>
      <c r="DD82" s="851"/>
      <c r="DE82" s="851"/>
      <c r="DF82" s="852"/>
      <c r="DG82" s="850"/>
      <c r="DH82" s="851"/>
      <c r="DI82" s="851"/>
      <c r="DJ82" s="851"/>
      <c r="DK82" s="852"/>
      <c r="DL82" s="850"/>
      <c r="DM82" s="851"/>
      <c r="DN82" s="851"/>
      <c r="DO82" s="851"/>
      <c r="DP82" s="852"/>
      <c r="DQ82" s="850"/>
      <c r="DR82" s="851"/>
      <c r="DS82" s="851"/>
      <c r="DT82" s="851"/>
      <c r="DU82" s="852"/>
      <c r="DV82" s="847"/>
      <c r="DW82" s="848"/>
      <c r="DX82" s="848"/>
      <c r="DY82" s="848"/>
      <c r="DZ82" s="849"/>
      <c r="EA82" s="224"/>
    </row>
    <row r="83" spans="1:131" ht="26.25" customHeight="1" x14ac:dyDescent="0.2">
      <c r="A83" s="233">
        <v>16</v>
      </c>
      <c r="B83" s="861"/>
      <c r="C83" s="862"/>
      <c r="D83" s="862"/>
      <c r="E83" s="862"/>
      <c r="F83" s="862"/>
      <c r="G83" s="862"/>
      <c r="H83" s="862"/>
      <c r="I83" s="862"/>
      <c r="J83" s="862"/>
      <c r="K83" s="862"/>
      <c r="L83" s="862"/>
      <c r="M83" s="862"/>
      <c r="N83" s="862"/>
      <c r="O83" s="862"/>
      <c r="P83" s="863"/>
      <c r="Q83" s="864"/>
      <c r="R83" s="818"/>
      <c r="S83" s="818"/>
      <c r="T83" s="818"/>
      <c r="U83" s="818"/>
      <c r="V83" s="818"/>
      <c r="W83" s="818"/>
      <c r="X83" s="818"/>
      <c r="Y83" s="818"/>
      <c r="Z83" s="818"/>
      <c r="AA83" s="818"/>
      <c r="AB83" s="818"/>
      <c r="AC83" s="818"/>
      <c r="AD83" s="818"/>
      <c r="AE83" s="818"/>
      <c r="AF83" s="818"/>
      <c r="AG83" s="818"/>
      <c r="AH83" s="818"/>
      <c r="AI83" s="818"/>
      <c r="AJ83" s="818"/>
      <c r="AK83" s="818"/>
      <c r="AL83" s="818"/>
      <c r="AM83" s="818"/>
      <c r="AN83" s="818"/>
      <c r="AO83" s="818"/>
      <c r="AP83" s="818"/>
      <c r="AQ83" s="818"/>
      <c r="AR83" s="818"/>
      <c r="AS83" s="818"/>
      <c r="AT83" s="818"/>
      <c r="AU83" s="818"/>
      <c r="AV83" s="818"/>
      <c r="AW83" s="818"/>
      <c r="AX83" s="818"/>
      <c r="AY83" s="818"/>
      <c r="AZ83" s="820"/>
      <c r="BA83" s="820"/>
      <c r="BB83" s="820"/>
      <c r="BC83" s="820"/>
      <c r="BD83" s="821"/>
      <c r="BE83" s="236"/>
      <c r="BF83" s="236"/>
      <c r="BG83" s="236"/>
      <c r="BH83" s="236"/>
      <c r="BI83" s="236"/>
      <c r="BJ83" s="236"/>
      <c r="BK83" s="236"/>
      <c r="BL83" s="236"/>
      <c r="BM83" s="236"/>
      <c r="BN83" s="236"/>
      <c r="BO83" s="236"/>
      <c r="BP83" s="236"/>
      <c r="BQ83" s="233">
        <v>77</v>
      </c>
      <c r="BR83" s="238"/>
      <c r="BS83" s="847"/>
      <c r="BT83" s="848"/>
      <c r="BU83" s="848"/>
      <c r="BV83" s="848"/>
      <c r="BW83" s="848"/>
      <c r="BX83" s="848"/>
      <c r="BY83" s="848"/>
      <c r="BZ83" s="848"/>
      <c r="CA83" s="848"/>
      <c r="CB83" s="848"/>
      <c r="CC83" s="848"/>
      <c r="CD83" s="848"/>
      <c r="CE83" s="848"/>
      <c r="CF83" s="848"/>
      <c r="CG83" s="853"/>
      <c r="CH83" s="850"/>
      <c r="CI83" s="851"/>
      <c r="CJ83" s="851"/>
      <c r="CK83" s="851"/>
      <c r="CL83" s="852"/>
      <c r="CM83" s="850"/>
      <c r="CN83" s="851"/>
      <c r="CO83" s="851"/>
      <c r="CP83" s="851"/>
      <c r="CQ83" s="852"/>
      <c r="CR83" s="850"/>
      <c r="CS83" s="851"/>
      <c r="CT83" s="851"/>
      <c r="CU83" s="851"/>
      <c r="CV83" s="852"/>
      <c r="CW83" s="850"/>
      <c r="CX83" s="851"/>
      <c r="CY83" s="851"/>
      <c r="CZ83" s="851"/>
      <c r="DA83" s="852"/>
      <c r="DB83" s="850"/>
      <c r="DC83" s="851"/>
      <c r="DD83" s="851"/>
      <c r="DE83" s="851"/>
      <c r="DF83" s="852"/>
      <c r="DG83" s="850"/>
      <c r="DH83" s="851"/>
      <c r="DI83" s="851"/>
      <c r="DJ83" s="851"/>
      <c r="DK83" s="852"/>
      <c r="DL83" s="850"/>
      <c r="DM83" s="851"/>
      <c r="DN83" s="851"/>
      <c r="DO83" s="851"/>
      <c r="DP83" s="852"/>
      <c r="DQ83" s="850"/>
      <c r="DR83" s="851"/>
      <c r="DS83" s="851"/>
      <c r="DT83" s="851"/>
      <c r="DU83" s="852"/>
      <c r="DV83" s="847"/>
      <c r="DW83" s="848"/>
      <c r="DX83" s="848"/>
      <c r="DY83" s="848"/>
      <c r="DZ83" s="849"/>
      <c r="EA83" s="224"/>
    </row>
    <row r="84" spans="1:131" ht="26.25" customHeight="1" x14ac:dyDescent="0.2">
      <c r="A84" s="233">
        <v>17</v>
      </c>
      <c r="B84" s="861"/>
      <c r="C84" s="862"/>
      <c r="D84" s="862"/>
      <c r="E84" s="862"/>
      <c r="F84" s="862"/>
      <c r="G84" s="862"/>
      <c r="H84" s="862"/>
      <c r="I84" s="862"/>
      <c r="J84" s="862"/>
      <c r="K84" s="862"/>
      <c r="L84" s="862"/>
      <c r="M84" s="862"/>
      <c r="N84" s="862"/>
      <c r="O84" s="862"/>
      <c r="P84" s="863"/>
      <c r="Q84" s="864"/>
      <c r="R84" s="818"/>
      <c r="S84" s="818"/>
      <c r="T84" s="818"/>
      <c r="U84" s="818"/>
      <c r="V84" s="818"/>
      <c r="W84" s="818"/>
      <c r="X84" s="818"/>
      <c r="Y84" s="818"/>
      <c r="Z84" s="818"/>
      <c r="AA84" s="818"/>
      <c r="AB84" s="818"/>
      <c r="AC84" s="818"/>
      <c r="AD84" s="818"/>
      <c r="AE84" s="818"/>
      <c r="AF84" s="818"/>
      <c r="AG84" s="818"/>
      <c r="AH84" s="818"/>
      <c r="AI84" s="818"/>
      <c r="AJ84" s="818"/>
      <c r="AK84" s="818"/>
      <c r="AL84" s="818"/>
      <c r="AM84" s="818"/>
      <c r="AN84" s="818"/>
      <c r="AO84" s="818"/>
      <c r="AP84" s="818"/>
      <c r="AQ84" s="818"/>
      <c r="AR84" s="818"/>
      <c r="AS84" s="818"/>
      <c r="AT84" s="818"/>
      <c r="AU84" s="818"/>
      <c r="AV84" s="818"/>
      <c r="AW84" s="818"/>
      <c r="AX84" s="818"/>
      <c r="AY84" s="818"/>
      <c r="AZ84" s="820"/>
      <c r="BA84" s="820"/>
      <c r="BB84" s="820"/>
      <c r="BC84" s="820"/>
      <c r="BD84" s="821"/>
      <c r="BE84" s="236"/>
      <c r="BF84" s="236"/>
      <c r="BG84" s="236"/>
      <c r="BH84" s="236"/>
      <c r="BI84" s="236"/>
      <c r="BJ84" s="236"/>
      <c r="BK84" s="236"/>
      <c r="BL84" s="236"/>
      <c r="BM84" s="236"/>
      <c r="BN84" s="236"/>
      <c r="BO84" s="236"/>
      <c r="BP84" s="236"/>
      <c r="BQ84" s="233">
        <v>78</v>
      </c>
      <c r="BR84" s="238"/>
      <c r="BS84" s="847"/>
      <c r="BT84" s="848"/>
      <c r="BU84" s="848"/>
      <c r="BV84" s="848"/>
      <c r="BW84" s="848"/>
      <c r="BX84" s="848"/>
      <c r="BY84" s="848"/>
      <c r="BZ84" s="848"/>
      <c r="CA84" s="848"/>
      <c r="CB84" s="848"/>
      <c r="CC84" s="848"/>
      <c r="CD84" s="848"/>
      <c r="CE84" s="848"/>
      <c r="CF84" s="848"/>
      <c r="CG84" s="853"/>
      <c r="CH84" s="850"/>
      <c r="CI84" s="851"/>
      <c r="CJ84" s="851"/>
      <c r="CK84" s="851"/>
      <c r="CL84" s="852"/>
      <c r="CM84" s="850"/>
      <c r="CN84" s="851"/>
      <c r="CO84" s="851"/>
      <c r="CP84" s="851"/>
      <c r="CQ84" s="852"/>
      <c r="CR84" s="850"/>
      <c r="CS84" s="851"/>
      <c r="CT84" s="851"/>
      <c r="CU84" s="851"/>
      <c r="CV84" s="852"/>
      <c r="CW84" s="850"/>
      <c r="CX84" s="851"/>
      <c r="CY84" s="851"/>
      <c r="CZ84" s="851"/>
      <c r="DA84" s="852"/>
      <c r="DB84" s="850"/>
      <c r="DC84" s="851"/>
      <c r="DD84" s="851"/>
      <c r="DE84" s="851"/>
      <c r="DF84" s="852"/>
      <c r="DG84" s="850"/>
      <c r="DH84" s="851"/>
      <c r="DI84" s="851"/>
      <c r="DJ84" s="851"/>
      <c r="DK84" s="852"/>
      <c r="DL84" s="850"/>
      <c r="DM84" s="851"/>
      <c r="DN84" s="851"/>
      <c r="DO84" s="851"/>
      <c r="DP84" s="852"/>
      <c r="DQ84" s="850"/>
      <c r="DR84" s="851"/>
      <c r="DS84" s="851"/>
      <c r="DT84" s="851"/>
      <c r="DU84" s="852"/>
      <c r="DV84" s="847"/>
      <c r="DW84" s="848"/>
      <c r="DX84" s="848"/>
      <c r="DY84" s="848"/>
      <c r="DZ84" s="849"/>
      <c r="EA84" s="224"/>
    </row>
    <row r="85" spans="1:131" ht="26.25" customHeight="1" x14ac:dyDescent="0.2">
      <c r="A85" s="233">
        <v>18</v>
      </c>
      <c r="B85" s="861"/>
      <c r="C85" s="862"/>
      <c r="D85" s="862"/>
      <c r="E85" s="862"/>
      <c r="F85" s="862"/>
      <c r="G85" s="862"/>
      <c r="H85" s="862"/>
      <c r="I85" s="862"/>
      <c r="J85" s="862"/>
      <c r="K85" s="862"/>
      <c r="L85" s="862"/>
      <c r="M85" s="862"/>
      <c r="N85" s="862"/>
      <c r="O85" s="862"/>
      <c r="P85" s="863"/>
      <c r="Q85" s="864"/>
      <c r="R85" s="818"/>
      <c r="S85" s="818"/>
      <c r="T85" s="818"/>
      <c r="U85" s="818"/>
      <c r="V85" s="818"/>
      <c r="W85" s="818"/>
      <c r="X85" s="818"/>
      <c r="Y85" s="818"/>
      <c r="Z85" s="818"/>
      <c r="AA85" s="818"/>
      <c r="AB85" s="818"/>
      <c r="AC85" s="818"/>
      <c r="AD85" s="818"/>
      <c r="AE85" s="818"/>
      <c r="AF85" s="818"/>
      <c r="AG85" s="818"/>
      <c r="AH85" s="818"/>
      <c r="AI85" s="818"/>
      <c r="AJ85" s="818"/>
      <c r="AK85" s="818"/>
      <c r="AL85" s="818"/>
      <c r="AM85" s="818"/>
      <c r="AN85" s="818"/>
      <c r="AO85" s="818"/>
      <c r="AP85" s="818"/>
      <c r="AQ85" s="818"/>
      <c r="AR85" s="818"/>
      <c r="AS85" s="818"/>
      <c r="AT85" s="818"/>
      <c r="AU85" s="818"/>
      <c r="AV85" s="818"/>
      <c r="AW85" s="818"/>
      <c r="AX85" s="818"/>
      <c r="AY85" s="818"/>
      <c r="AZ85" s="820"/>
      <c r="BA85" s="820"/>
      <c r="BB85" s="820"/>
      <c r="BC85" s="820"/>
      <c r="BD85" s="821"/>
      <c r="BE85" s="236"/>
      <c r="BF85" s="236"/>
      <c r="BG85" s="236"/>
      <c r="BH85" s="236"/>
      <c r="BI85" s="236"/>
      <c r="BJ85" s="236"/>
      <c r="BK85" s="236"/>
      <c r="BL85" s="236"/>
      <c r="BM85" s="236"/>
      <c r="BN85" s="236"/>
      <c r="BO85" s="236"/>
      <c r="BP85" s="236"/>
      <c r="BQ85" s="233">
        <v>79</v>
      </c>
      <c r="BR85" s="238"/>
      <c r="BS85" s="847"/>
      <c r="BT85" s="848"/>
      <c r="BU85" s="848"/>
      <c r="BV85" s="848"/>
      <c r="BW85" s="848"/>
      <c r="BX85" s="848"/>
      <c r="BY85" s="848"/>
      <c r="BZ85" s="848"/>
      <c r="CA85" s="848"/>
      <c r="CB85" s="848"/>
      <c r="CC85" s="848"/>
      <c r="CD85" s="848"/>
      <c r="CE85" s="848"/>
      <c r="CF85" s="848"/>
      <c r="CG85" s="853"/>
      <c r="CH85" s="850"/>
      <c r="CI85" s="851"/>
      <c r="CJ85" s="851"/>
      <c r="CK85" s="851"/>
      <c r="CL85" s="852"/>
      <c r="CM85" s="850"/>
      <c r="CN85" s="851"/>
      <c r="CO85" s="851"/>
      <c r="CP85" s="851"/>
      <c r="CQ85" s="852"/>
      <c r="CR85" s="850"/>
      <c r="CS85" s="851"/>
      <c r="CT85" s="851"/>
      <c r="CU85" s="851"/>
      <c r="CV85" s="852"/>
      <c r="CW85" s="850"/>
      <c r="CX85" s="851"/>
      <c r="CY85" s="851"/>
      <c r="CZ85" s="851"/>
      <c r="DA85" s="852"/>
      <c r="DB85" s="850"/>
      <c r="DC85" s="851"/>
      <c r="DD85" s="851"/>
      <c r="DE85" s="851"/>
      <c r="DF85" s="852"/>
      <c r="DG85" s="850"/>
      <c r="DH85" s="851"/>
      <c r="DI85" s="851"/>
      <c r="DJ85" s="851"/>
      <c r="DK85" s="852"/>
      <c r="DL85" s="850"/>
      <c r="DM85" s="851"/>
      <c r="DN85" s="851"/>
      <c r="DO85" s="851"/>
      <c r="DP85" s="852"/>
      <c r="DQ85" s="850"/>
      <c r="DR85" s="851"/>
      <c r="DS85" s="851"/>
      <c r="DT85" s="851"/>
      <c r="DU85" s="852"/>
      <c r="DV85" s="847"/>
      <c r="DW85" s="848"/>
      <c r="DX85" s="848"/>
      <c r="DY85" s="848"/>
      <c r="DZ85" s="849"/>
      <c r="EA85" s="224"/>
    </row>
    <row r="86" spans="1:131" ht="26.25" customHeight="1" x14ac:dyDescent="0.2">
      <c r="A86" s="233">
        <v>19</v>
      </c>
      <c r="B86" s="861"/>
      <c r="C86" s="862"/>
      <c r="D86" s="862"/>
      <c r="E86" s="862"/>
      <c r="F86" s="862"/>
      <c r="G86" s="862"/>
      <c r="H86" s="862"/>
      <c r="I86" s="862"/>
      <c r="J86" s="862"/>
      <c r="K86" s="862"/>
      <c r="L86" s="862"/>
      <c r="M86" s="862"/>
      <c r="N86" s="862"/>
      <c r="O86" s="862"/>
      <c r="P86" s="863"/>
      <c r="Q86" s="864"/>
      <c r="R86" s="818"/>
      <c r="S86" s="818"/>
      <c r="T86" s="818"/>
      <c r="U86" s="818"/>
      <c r="V86" s="818"/>
      <c r="W86" s="818"/>
      <c r="X86" s="818"/>
      <c r="Y86" s="818"/>
      <c r="Z86" s="818"/>
      <c r="AA86" s="818"/>
      <c r="AB86" s="818"/>
      <c r="AC86" s="818"/>
      <c r="AD86" s="818"/>
      <c r="AE86" s="818"/>
      <c r="AF86" s="818"/>
      <c r="AG86" s="818"/>
      <c r="AH86" s="818"/>
      <c r="AI86" s="818"/>
      <c r="AJ86" s="818"/>
      <c r="AK86" s="818"/>
      <c r="AL86" s="818"/>
      <c r="AM86" s="818"/>
      <c r="AN86" s="818"/>
      <c r="AO86" s="818"/>
      <c r="AP86" s="818"/>
      <c r="AQ86" s="818"/>
      <c r="AR86" s="818"/>
      <c r="AS86" s="818"/>
      <c r="AT86" s="818"/>
      <c r="AU86" s="818"/>
      <c r="AV86" s="818"/>
      <c r="AW86" s="818"/>
      <c r="AX86" s="818"/>
      <c r="AY86" s="818"/>
      <c r="AZ86" s="820"/>
      <c r="BA86" s="820"/>
      <c r="BB86" s="820"/>
      <c r="BC86" s="820"/>
      <c r="BD86" s="821"/>
      <c r="BE86" s="236"/>
      <c r="BF86" s="236"/>
      <c r="BG86" s="236"/>
      <c r="BH86" s="236"/>
      <c r="BI86" s="236"/>
      <c r="BJ86" s="236"/>
      <c r="BK86" s="236"/>
      <c r="BL86" s="236"/>
      <c r="BM86" s="236"/>
      <c r="BN86" s="236"/>
      <c r="BO86" s="236"/>
      <c r="BP86" s="236"/>
      <c r="BQ86" s="233">
        <v>80</v>
      </c>
      <c r="BR86" s="238"/>
      <c r="BS86" s="847"/>
      <c r="BT86" s="848"/>
      <c r="BU86" s="848"/>
      <c r="BV86" s="848"/>
      <c r="BW86" s="848"/>
      <c r="BX86" s="848"/>
      <c r="BY86" s="848"/>
      <c r="BZ86" s="848"/>
      <c r="CA86" s="848"/>
      <c r="CB86" s="848"/>
      <c r="CC86" s="848"/>
      <c r="CD86" s="848"/>
      <c r="CE86" s="848"/>
      <c r="CF86" s="848"/>
      <c r="CG86" s="853"/>
      <c r="CH86" s="850"/>
      <c r="CI86" s="851"/>
      <c r="CJ86" s="851"/>
      <c r="CK86" s="851"/>
      <c r="CL86" s="852"/>
      <c r="CM86" s="850"/>
      <c r="CN86" s="851"/>
      <c r="CO86" s="851"/>
      <c r="CP86" s="851"/>
      <c r="CQ86" s="852"/>
      <c r="CR86" s="850"/>
      <c r="CS86" s="851"/>
      <c r="CT86" s="851"/>
      <c r="CU86" s="851"/>
      <c r="CV86" s="852"/>
      <c r="CW86" s="850"/>
      <c r="CX86" s="851"/>
      <c r="CY86" s="851"/>
      <c r="CZ86" s="851"/>
      <c r="DA86" s="852"/>
      <c r="DB86" s="850"/>
      <c r="DC86" s="851"/>
      <c r="DD86" s="851"/>
      <c r="DE86" s="851"/>
      <c r="DF86" s="852"/>
      <c r="DG86" s="850"/>
      <c r="DH86" s="851"/>
      <c r="DI86" s="851"/>
      <c r="DJ86" s="851"/>
      <c r="DK86" s="852"/>
      <c r="DL86" s="850"/>
      <c r="DM86" s="851"/>
      <c r="DN86" s="851"/>
      <c r="DO86" s="851"/>
      <c r="DP86" s="852"/>
      <c r="DQ86" s="850"/>
      <c r="DR86" s="851"/>
      <c r="DS86" s="851"/>
      <c r="DT86" s="851"/>
      <c r="DU86" s="852"/>
      <c r="DV86" s="847"/>
      <c r="DW86" s="848"/>
      <c r="DX86" s="848"/>
      <c r="DY86" s="848"/>
      <c r="DZ86" s="849"/>
      <c r="EA86" s="224"/>
    </row>
    <row r="87" spans="1:131" ht="26.25" customHeight="1" x14ac:dyDescent="0.2">
      <c r="A87" s="239">
        <v>20</v>
      </c>
      <c r="B87" s="868"/>
      <c r="C87" s="869"/>
      <c r="D87" s="869"/>
      <c r="E87" s="869"/>
      <c r="F87" s="869"/>
      <c r="G87" s="869"/>
      <c r="H87" s="869"/>
      <c r="I87" s="869"/>
      <c r="J87" s="869"/>
      <c r="K87" s="869"/>
      <c r="L87" s="869"/>
      <c r="M87" s="869"/>
      <c r="N87" s="869"/>
      <c r="O87" s="869"/>
      <c r="P87" s="870"/>
      <c r="Q87" s="871"/>
      <c r="R87" s="872"/>
      <c r="S87" s="872"/>
      <c r="T87" s="872"/>
      <c r="U87" s="872"/>
      <c r="V87" s="872"/>
      <c r="W87" s="872"/>
      <c r="X87" s="872"/>
      <c r="Y87" s="872"/>
      <c r="Z87" s="872"/>
      <c r="AA87" s="872"/>
      <c r="AB87" s="872"/>
      <c r="AC87" s="872"/>
      <c r="AD87" s="872"/>
      <c r="AE87" s="872"/>
      <c r="AF87" s="872"/>
      <c r="AG87" s="872"/>
      <c r="AH87" s="872"/>
      <c r="AI87" s="872"/>
      <c r="AJ87" s="872"/>
      <c r="AK87" s="872"/>
      <c r="AL87" s="872"/>
      <c r="AM87" s="872"/>
      <c r="AN87" s="872"/>
      <c r="AO87" s="872"/>
      <c r="AP87" s="872"/>
      <c r="AQ87" s="872"/>
      <c r="AR87" s="872"/>
      <c r="AS87" s="872"/>
      <c r="AT87" s="872"/>
      <c r="AU87" s="872"/>
      <c r="AV87" s="872"/>
      <c r="AW87" s="872"/>
      <c r="AX87" s="872"/>
      <c r="AY87" s="872"/>
      <c r="AZ87" s="873"/>
      <c r="BA87" s="873"/>
      <c r="BB87" s="873"/>
      <c r="BC87" s="873"/>
      <c r="BD87" s="874"/>
      <c r="BE87" s="236"/>
      <c r="BF87" s="236"/>
      <c r="BG87" s="236"/>
      <c r="BH87" s="236"/>
      <c r="BI87" s="236"/>
      <c r="BJ87" s="236"/>
      <c r="BK87" s="236"/>
      <c r="BL87" s="236"/>
      <c r="BM87" s="236"/>
      <c r="BN87" s="236"/>
      <c r="BO87" s="236"/>
      <c r="BP87" s="236"/>
      <c r="BQ87" s="233">
        <v>81</v>
      </c>
      <c r="BR87" s="238"/>
      <c r="BS87" s="847"/>
      <c r="BT87" s="848"/>
      <c r="BU87" s="848"/>
      <c r="BV87" s="848"/>
      <c r="BW87" s="848"/>
      <c r="BX87" s="848"/>
      <c r="BY87" s="848"/>
      <c r="BZ87" s="848"/>
      <c r="CA87" s="848"/>
      <c r="CB87" s="848"/>
      <c r="CC87" s="848"/>
      <c r="CD87" s="848"/>
      <c r="CE87" s="848"/>
      <c r="CF87" s="848"/>
      <c r="CG87" s="853"/>
      <c r="CH87" s="850"/>
      <c r="CI87" s="851"/>
      <c r="CJ87" s="851"/>
      <c r="CK87" s="851"/>
      <c r="CL87" s="852"/>
      <c r="CM87" s="850"/>
      <c r="CN87" s="851"/>
      <c r="CO87" s="851"/>
      <c r="CP87" s="851"/>
      <c r="CQ87" s="852"/>
      <c r="CR87" s="850"/>
      <c r="CS87" s="851"/>
      <c r="CT87" s="851"/>
      <c r="CU87" s="851"/>
      <c r="CV87" s="852"/>
      <c r="CW87" s="850"/>
      <c r="CX87" s="851"/>
      <c r="CY87" s="851"/>
      <c r="CZ87" s="851"/>
      <c r="DA87" s="852"/>
      <c r="DB87" s="850"/>
      <c r="DC87" s="851"/>
      <c r="DD87" s="851"/>
      <c r="DE87" s="851"/>
      <c r="DF87" s="852"/>
      <c r="DG87" s="850"/>
      <c r="DH87" s="851"/>
      <c r="DI87" s="851"/>
      <c r="DJ87" s="851"/>
      <c r="DK87" s="852"/>
      <c r="DL87" s="850"/>
      <c r="DM87" s="851"/>
      <c r="DN87" s="851"/>
      <c r="DO87" s="851"/>
      <c r="DP87" s="852"/>
      <c r="DQ87" s="850"/>
      <c r="DR87" s="851"/>
      <c r="DS87" s="851"/>
      <c r="DT87" s="851"/>
      <c r="DU87" s="852"/>
      <c r="DV87" s="847"/>
      <c r="DW87" s="848"/>
      <c r="DX87" s="848"/>
      <c r="DY87" s="848"/>
      <c r="DZ87" s="849"/>
      <c r="EA87" s="224"/>
    </row>
    <row r="88" spans="1:131" ht="26.25" customHeight="1" thickBot="1" x14ac:dyDescent="0.25">
      <c r="A88" s="235" t="s">
        <v>379</v>
      </c>
      <c r="B88" s="777" t="s">
        <v>410</v>
      </c>
      <c r="C88" s="778"/>
      <c r="D88" s="778"/>
      <c r="E88" s="778"/>
      <c r="F88" s="778"/>
      <c r="G88" s="778"/>
      <c r="H88" s="778"/>
      <c r="I88" s="778"/>
      <c r="J88" s="778"/>
      <c r="K88" s="778"/>
      <c r="L88" s="778"/>
      <c r="M88" s="778"/>
      <c r="N88" s="778"/>
      <c r="O88" s="778"/>
      <c r="P88" s="779"/>
      <c r="Q88" s="828"/>
      <c r="R88" s="829"/>
      <c r="S88" s="829"/>
      <c r="T88" s="829"/>
      <c r="U88" s="829"/>
      <c r="V88" s="829"/>
      <c r="W88" s="829"/>
      <c r="X88" s="829"/>
      <c r="Y88" s="829"/>
      <c r="Z88" s="829"/>
      <c r="AA88" s="829"/>
      <c r="AB88" s="829"/>
      <c r="AC88" s="829"/>
      <c r="AD88" s="829"/>
      <c r="AE88" s="829"/>
      <c r="AF88" s="832">
        <v>14548</v>
      </c>
      <c r="AG88" s="832"/>
      <c r="AH88" s="832"/>
      <c r="AI88" s="832"/>
      <c r="AJ88" s="832"/>
      <c r="AK88" s="829"/>
      <c r="AL88" s="829"/>
      <c r="AM88" s="829"/>
      <c r="AN88" s="829"/>
      <c r="AO88" s="829"/>
      <c r="AP88" s="832"/>
      <c r="AQ88" s="832"/>
      <c r="AR88" s="832"/>
      <c r="AS88" s="832"/>
      <c r="AT88" s="832"/>
      <c r="AU88" s="832"/>
      <c r="AV88" s="832"/>
      <c r="AW88" s="832"/>
      <c r="AX88" s="832"/>
      <c r="AY88" s="832"/>
      <c r="AZ88" s="837"/>
      <c r="BA88" s="837"/>
      <c r="BB88" s="837"/>
      <c r="BC88" s="837"/>
      <c r="BD88" s="838"/>
      <c r="BE88" s="236"/>
      <c r="BF88" s="236"/>
      <c r="BG88" s="236"/>
      <c r="BH88" s="236"/>
      <c r="BI88" s="236"/>
      <c r="BJ88" s="236"/>
      <c r="BK88" s="236"/>
      <c r="BL88" s="236"/>
      <c r="BM88" s="236"/>
      <c r="BN88" s="236"/>
      <c r="BO88" s="236"/>
      <c r="BP88" s="236"/>
      <c r="BQ88" s="233">
        <v>82</v>
      </c>
      <c r="BR88" s="238"/>
      <c r="BS88" s="847"/>
      <c r="BT88" s="848"/>
      <c r="BU88" s="848"/>
      <c r="BV88" s="848"/>
      <c r="BW88" s="848"/>
      <c r="BX88" s="848"/>
      <c r="BY88" s="848"/>
      <c r="BZ88" s="848"/>
      <c r="CA88" s="848"/>
      <c r="CB88" s="848"/>
      <c r="CC88" s="848"/>
      <c r="CD88" s="848"/>
      <c r="CE88" s="848"/>
      <c r="CF88" s="848"/>
      <c r="CG88" s="853"/>
      <c r="CH88" s="850"/>
      <c r="CI88" s="851"/>
      <c r="CJ88" s="851"/>
      <c r="CK88" s="851"/>
      <c r="CL88" s="852"/>
      <c r="CM88" s="850"/>
      <c r="CN88" s="851"/>
      <c r="CO88" s="851"/>
      <c r="CP88" s="851"/>
      <c r="CQ88" s="852"/>
      <c r="CR88" s="850"/>
      <c r="CS88" s="851"/>
      <c r="CT88" s="851"/>
      <c r="CU88" s="851"/>
      <c r="CV88" s="852"/>
      <c r="CW88" s="850"/>
      <c r="CX88" s="851"/>
      <c r="CY88" s="851"/>
      <c r="CZ88" s="851"/>
      <c r="DA88" s="852"/>
      <c r="DB88" s="850"/>
      <c r="DC88" s="851"/>
      <c r="DD88" s="851"/>
      <c r="DE88" s="851"/>
      <c r="DF88" s="852"/>
      <c r="DG88" s="850"/>
      <c r="DH88" s="851"/>
      <c r="DI88" s="851"/>
      <c r="DJ88" s="851"/>
      <c r="DK88" s="852"/>
      <c r="DL88" s="850"/>
      <c r="DM88" s="851"/>
      <c r="DN88" s="851"/>
      <c r="DO88" s="851"/>
      <c r="DP88" s="852"/>
      <c r="DQ88" s="850"/>
      <c r="DR88" s="851"/>
      <c r="DS88" s="851"/>
      <c r="DT88" s="851"/>
      <c r="DU88" s="852"/>
      <c r="DV88" s="847"/>
      <c r="DW88" s="848"/>
      <c r="DX88" s="848"/>
      <c r="DY88" s="848"/>
      <c r="DZ88" s="849"/>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7"/>
      <c r="BT89" s="848"/>
      <c r="BU89" s="848"/>
      <c r="BV89" s="848"/>
      <c r="BW89" s="848"/>
      <c r="BX89" s="848"/>
      <c r="BY89" s="848"/>
      <c r="BZ89" s="848"/>
      <c r="CA89" s="848"/>
      <c r="CB89" s="848"/>
      <c r="CC89" s="848"/>
      <c r="CD89" s="848"/>
      <c r="CE89" s="848"/>
      <c r="CF89" s="848"/>
      <c r="CG89" s="853"/>
      <c r="CH89" s="850"/>
      <c r="CI89" s="851"/>
      <c r="CJ89" s="851"/>
      <c r="CK89" s="851"/>
      <c r="CL89" s="852"/>
      <c r="CM89" s="850"/>
      <c r="CN89" s="851"/>
      <c r="CO89" s="851"/>
      <c r="CP89" s="851"/>
      <c r="CQ89" s="852"/>
      <c r="CR89" s="850"/>
      <c r="CS89" s="851"/>
      <c r="CT89" s="851"/>
      <c r="CU89" s="851"/>
      <c r="CV89" s="852"/>
      <c r="CW89" s="850"/>
      <c r="CX89" s="851"/>
      <c r="CY89" s="851"/>
      <c r="CZ89" s="851"/>
      <c r="DA89" s="852"/>
      <c r="DB89" s="850"/>
      <c r="DC89" s="851"/>
      <c r="DD89" s="851"/>
      <c r="DE89" s="851"/>
      <c r="DF89" s="852"/>
      <c r="DG89" s="850"/>
      <c r="DH89" s="851"/>
      <c r="DI89" s="851"/>
      <c r="DJ89" s="851"/>
      <c r="DK89" s="852"/>
      <c r="DL89" s="850"/>
      <c r="DM89" s="851"/>
      <c r="DN89" s="851"/>
      <c r="DO89" s="851"/>
      <c r="DP89" s="852"/>
      <c r="DQ89" s="850"/>
      <c r="DR89" s="851"/>
      <c r="DS89" s="851"/>
      <c r="DT89" s="851"/>
      <c r="DU89" s="852"/>
      <c r="DV89" s="847"/>
      <c r="DW89" s="848"/>
      <c r="DX89" s="848"/>
      <c r="DY89" s="848"/>
      <c r="DZ89" s="849"/>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7"/>
      <c r="BT90" s="848"/>
      <c r="BU90" s="848"/>
      <c r="BV90" s="848"/>
      <c r="BW90" s="848"/>
      <c r="BX90" s="848"/>
      <c r="BY90" s="848"/>
      <c r="BZ90" s="848"/>
      <c r="CA90" s="848"/>
      <c r="CB90" s="848"/>
      <c r="CC90" s="848"/>
      <c r="CD90" s="848"/>
      <c r="CE90" s="848"/>
      <c r="CF90" s="848"/>
      <c r="CG90" s="853"/>
      <c r="CH90" s="850"/>
      <c r="CI90" s="851"/>
      <c r="CJ90" s="851"/>
      <c r="CK90" s="851"/>
      <c r="CL90" s="852"/>
      <c r="CM90" s="850"/>
      <c r="CN90" s="851"/>
      <c r="CO90" s="851"/>
      <c r="CP90" s="851"/>
      <c r="CQ90" s="852"/>
      <c r="CR90" s="850"/>
      <c r="CS90" s="851"/>
      <c r="CT90" s="851"/>
      <c r="CU90" s="851"/>
      <c r="CV90" s="852"/>
      <c r="CW90" s="850"/>
      <c r="CX90" s="851"/>
      <c r="CY90" s="851"/>
      <c r="CZ90" s="851"/>
      <c r="DA90" s="852"/>
      <c r="DB90" s="850"/>
      <c r="DC90" s="851"/>
      <c r="DD90" s="851"/>
      <c r="DE90" s="851"/>
      <c r="DF90" s="852"/>
      <c r="DG90" s="850"/>
      <c r="DH90" s="851"/>
      <c r="DI90" s="851"/>
      <c r="DJ90" s="851"/>
      <c r="DK90" s="852"/>
      <c r="DL90" s="850"/>
      <c r="DM90" s="851"/>
      <c r="DN90" s="851"/>
      <c r="DO90" s="851"/>
      <c r="DP90" s="852"/>
      <c r="DQ90" s="850"/>
      <c r="DR90" s="851"/>
      <c r="DS90" s="851"/>
      <c r="DT90" s="851"/>
      <c r="DU90" s="852"/>
      <c r="DV90" s="847"/>
      <c r="DW90" s="848"/>
      <c r="DX90" s="848"/>
      <c r="DY90" s="848"/>
      <c r="DZ90" s="849"/>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7"/>
      <c r="BT91" s="848"/>
      <c r="BU91" s="848"/>
      <c r="BV91" s="848"/>
      <c r="BW91" s="848"/>
      <c r="BX91" s="848"/>
      <c r="BY91" s="848"/>
      <c r="BZ91" s="848"/>
      <c r="CA91" s="848"/>
      <c r="CB91" s="848"/>
      <c r="CC91" s="848"/>
      <c r="CD91" s="848"/>
      <c r="CE91" s="848"/>
      <c r="CF91" s="848"/>
      <c r="CG91" s="853"/>
      <c r="CH91" s="850"/>
      <c r="CI91" s="851"/>
      <c r="CJ91" s="851"/>
      <c r="CK91" s="851"/>
      <c r="CL91" s="852"/>
      <c r="CM91" s="850"/>
      <c r="CN91" s="851"/>
      <c r="CO91" s="851"/>
      <c r="CP91" s="851"/>
      <c r="CQ91" s="852"/>
      <c r="CR91" s="850"/>
      <c r="CS91" s="851"/>
      <c r="CT91" s="851"/>
      <c r="CU91" s="851"/>
      <c r="CV91" s="852"/>
      <c r="CW91" s="850"/>
      <c r="CX91" s="851"/>
      <c r="CY91" s="851"/>
      <c r="CZ91" s="851"/>
      <c r="DA91" s="852"/>
      <c r="DB91" s="850"/>
      <c r="DC91" s="851"/>
      <c r="DD91" s="851"/>
      <c r="DE91" s="851"/>
      <c r="DF91" s="852"/>
      <c r="DG91" s="850"/>
      <c r="DH91" s="851"/>
      <c r="DI91" s="851"/>
      <c r="DJ91" s="851"/>
      <c r="DK91" s="852"/>
      <c r="DL91" s="850"/>
      <c r="DM91" s="851"/>
      <c r="DN91" s="851"/>
      <c r="DO91" s="851"/>
      <c r="DP91" s="852"/>
      <c r="DQ91" s="850"/>
      <c r="DR91" s="851"/>
      <c r="DS91" s="851"/>
      <c r="DT91" s="851"/>
      <c r="DU91" s="852"/>
      <c r="DV91" s="847"/>
      <c r="DW91" s="848"/>
      <c r="DX91" s="848"/>
      <c r="DY91" s="848"/>
      <c r="DZ91" s="849"/>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7"/>
      <c r="BT92" s="848"/>
      <c r="BU92" s="848"/>
      <c r="BV92" s="848"/>
      <c r="BW92" s="848"/>
      <c r="BX92" s="848"/>
      <c r="BY92" s="848"/>
      <c r="BZ92" s="848"/>
      <c r="CA92" s="848"/>
      <c r="CB92" s="848"/>
      <c r="CC92" s="848"/>
      <c r="CD92" s="848"/>
      <c r="CE92" s="848"/>
      <c r="CF92" s="848"/>
      <c r="CG92" s="853"/>
      <c r="CH92" s="850"/>
      <c r="CI92" s="851"/>
      <c r="CJ92" s="851"/>
      <c r="CK92" s="851"/>
      <c r="CL92" s="852"/>
      <c r="CM92" s="850"/>
      <c r="CN92" s="851"/>
      <c r="CO92" s="851"/>
      <c r="CP92" s="851"/>
      <c r="CQ92" s="852"/>
      <c r="CR92" s="850"/>
      <c r="CS92" s="851"/>
      <c r="CT92" s="851"/>
      <c r="CU92" s="851"/>
      <c r="CV92" s="852"/>
      <c r="CW92" s="850"/>
      <c r="CX92" s="851"/>
      <c r="CY92" s="851"/>
      <c r="CZ92" s="851"/>
      <c r="DA92" s="852"/>
      <c r="DB92" s="850"/>
      <c r="DC92" s="851"/>
      <c r="DD92" s="851"/>
      <c r="DE92" s="851"/>
      <c r="DF92" s="852"/>
      <c r="DG92" s="850"/>
      <c r="DH92" s="851"/>
      <c r="DI92" s="851"/>
      <c r="DJ92" s="851"/>
      <c r="DK92" s="852"/>
      <c r="DL92" s="850"/>
      <c r="DM92" s="851"/>
      <c r="DN92" s="851"/>
      <c r="DO92" s="851"/>
      <c r="DP92" s="852"/>
      <c r="DQ92" s="850"/>
      <c r="DR92" s="851"/>
      <c r="DS92" s="851"/>
      <c r="DT92" s="851"/>
      <c r="DU92" s="852"/>
      <c r="DV92" s="847"/>
      <c r="DW92" s="848"/>
      <c r="DX92" s="848"/>
      <c r="DY92" s="848"/>
      <c r="DZ92" s="849"/>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7"/>
      <c r="BT93" s="848"/>
      <c r="BU93" s="848"/>
      <c r="BV93" s="848"/>
      <c r="BW93" s="848"/>
      <c r="BX93" s="848"/>
      <c r="BY93" s="848"/>
      <c r="BZ93" s="848"/>
      <c r="CA93" s="848"/>
      <c r="CB93" s="848"/>
      <c r="CC93" s="848"/>
      <c r="CD93" s="848"/>
      <c r="CE93" s="848"/>
      <c r="CF93" s="848"/>
      <c r="CG93" s="853"/>
      <c r="CH93" s="850"/>
      <c r="CI93" s="851"/>
      <c r="CJ93" s="851"/>
      <c r="CK93" s="851"/>
      <c r="CL93" s="852"/>
      <c r="CM93" s="850"/>
      <c r="CN93" s="851"/>
      <c r="CO93" s="851"/>
      <c r="CP93" s="851"/>
      <c r="CQ93" s="852"/>
      <c r="CR93" s="850"/>
      <c r="CS93" s="851"/>
      <c r="CT93" s="851"/>
      <c r="CU93" s="851"/>
      <c r="CV93" s="852"/>
      <c r="CW93" s="850"/>
      <c r="CX93" s="851"/>
      <c r="CY93" s="851"/>
      <c r="CZ93" s="851"/>
      <c r="DA93" s="852"/>
      <c r="DB93" s="850"/>
      <c r="DC93" s="851"/>
      <c r="DD93" s="851"/>
      <c r="DE93" s="851"/>
      <c r="DF93" s="852"/>
      <c r="DG93" s="850"/>
      <c r="DH93" s="851"/>
      <c r="DI93" s="851"/>
      <c r="DJ93" s="851"/>
      <c r="DK93" s="852"/>
      <c r="DL93" s="850"/>
      <c r="DM93" s="851"/>
      <c r="DN93" s="851"/>
      <c r="DO93" s="851"/>
      <c r="DP93" s="852"/>
      <c r="DQ93" s="850"/>
      <c r="DR93" s="851"/>
      <c r="DS93" s="851"/>
      <c r="DT93" s="851"/>
      <c r="DU93" s="852"/>
      <c r="DV93" s="847"/>
      <c r="DW93" s="848"/>
      <c r="DX93" s="848"/>
      <c r="DY93" s="848"/>
      <c r="DZ93" s="849"/>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7"/>
      <c r="BT94" s="848"/>
      <c r="BU94" s="848"/>
      <c r="BV94" s="848"/>
      <c r="BW94" s="848"/>
      <c r="BX94" s="848"/>
      <c r="BY94" s="848"/>
      <c r="BZ94" s="848"/>
      <c r="CA94" s="848"/>
      <c r="CB94" s="848"/>
      <c r="CC94" s="848"/>
      <c r="CD94" s="848"/>
      <c r="CE94" s="848"/>
      <c r="CF94" s="848"/>
      <c r="CG94" s="853"/>
      <c r="CH94" s="850"/>
      <c r="CI94" s="851"/>
      <c r="CJ94" s="851"/>
      <c r="CK94" s="851"/>
      <c r="CL94" s="852"/>
      <c r="CM94" s="850"/>
      <c r="CN94" s="851"/>
      <c r="CO94" s="851"/>
      <c r="CP94" s="851"/>
      <c r="CQ94" s="852"/>
      <c r="CR94" s="850"/>
      <c r="CS94" s="851"/>
      <c r="CT94" s="851"/>
      <c r="CU94" s="851"/>
      <c r="CV94" s="852"/>
      <c r="CW94" s="850"/>
      <c r="CX94" s="851"/>
      <c r="CY94" s="851"/>
      <c r="CZ94" s="851"/>
      <c r="DA94" s="852"/>
      <c r="DB94" s="850"/>
      <c r="DC94" s="851"/>
      <c r="DD94" s="851"/>
      <c r="DE94" s="851"/>
      <c r="DF94" s="852"/>
      <c r="DG94" s="850"/>
      <c r="DH94" s="851"/>
      <c r="DI94" s="851"/>
      <c r="DJ94" s="851"/>
      <c r="DK94" s="852"/>
      <c r="DL94" s="850"/>
      <c r="DM94" s="851"/>
      <c r="DN94" s="851"/>
      <c r="DO94" s="851"/>
      <c r="DP94" s="852"/>
      <c r="DQ94" s="850"/>
      <c r="DR94" s="851"/>
      <c r="DS94" s="851"/>
      <c r="DT94" s="851"/>
      <c r="DU94" s="852"/>
      <c r="DV94" s="847"/>
      <c r="DW94" s="848"/>
      <c r="DX94" s="848"/>
      <c r="DY94" s="848"/>
      <c r="DZ94" s="849"/>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7"/>
      <c r="BT95" s="848"/>
      <c r="BU95" s="848"/>
      <c r="BV95" s="848"/>
      <c r="BW95" s="848"/>
      <c r="BX95" s="848"/>
      <c r="BY95" s="848"/>
      <c r="BZ95" s="848"/>
      <c r="CA95" s="848"/>
      <c r="CB95" s="848"/>
      <c r="CC95" s="848"/>
      <c r="CD95" s="848"/>
      <c r="CE95" s="848"/>
      <c r="CF95" s="848"/>
      <c r="CG95" s="853"/>
      <c r="CH95" s="850"/>
      <c r="CI95" s="851"/>
      <c r="CJ95" s="851"/>
      <c r="CK95" s="851"/>
      <c r="CL95" s="852"/>
      <c r="CM95" s="850"/>
      <c r="CN95" s="851"/>
      <c r="CO95" s="851"/>
      <c r="CP95" s="851"/>
      <c r="CQ95" s="852"/>
      <c r="CR95" s="850"/>
      <c r="CS95" s="851"/>
      <c r="CT95" s="851"/>
      <c r="CU95" s="851"/>
      <c r="CV95" s="852"/>
      <c r="CW95" s="850"/>
      <c r="CX95" s="851"/>
      <c r="CY95" s="851"/>
      <c r="CZ95" s="851"/>
      <c r="DA95" s="852"/>
      <c r="DB95" s="850"/>
      <c r="DC95" s="851"/>
      <c r="DD95" s="851"/>
      <c r="DE95" s="851"/>
      <c r="DF95" s="852"/>
      <c r="DG95" s="850"/>
      <c r="DH95" s="851"/>
      <c r="DI95" s="851"/>
      <c r="DJ95" s="851"/>
      <c r="DK95" s="852"/>
      <c r="DL95" s="850"/>
      <c r="DM95" s="851"/>
      <c r="DN95" s="851"/>
      <c r="DO95" s="851"/>
      <c r="DP95" s="852"/>
      <c r="DQ95" s="850"/>
      <c r="DR95" s="851"/>
      <c r="DS95" s="851"/>
      <c r="DT95" s="851"/>
      <c r="DU95" s="852"/>
      <c r="DV95" s="847"/>
      <c r="DW95" s="848"/>
      <c r="DX95" s="848"/>
      <c r="DY95" s="848"/>
      <c r="DZ95" s="849"/>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7"/>
      <c r="BT96" s="848"/>
      <c r="BU96" s="848"/>
      <c r="BV96" s="848"/>
      <c r="BW96" s="848"/>
      <c r="BX96" s="848"/>
      <c r="BY96" s="848"/>
      <c r="BZ96" s="848"/>
      <c r="CA96" s="848"/>
      <c r="CB96" s="848"/>
      <c r="CC96" s="848"/>
      <c r="CD96" s="848"/>
      <c r="CE96" s="848"/>
      <c r="CF96" s="848"/>
      <c r="CG96" s="853"/>
      <c r="CH96" s="850"/>
      <c r="CI96" s="851"/>
      <c r="CJ96" s="851"/>
      <c r="CK96" s="851"/>
      <c r="CL96" s="852"/>
      <c r="CM96" s="850"/>
      <c r="CN96" s="851"/>
      <c r="CO96" s="851"/>
      <c r="CP96" s="851"/>
      <c r="CQ96" s="852"/>
      <c r="CR96" s="850"/>
      <c r="CS96" s="851"/>
      <c r="CT96" s="851"/>
      <c r="CU96" s="851"/>
      <c r="CV96" s="852"/>
      <c r="CW96" s="850"/>
      <c r="CX96" s="851"/>
      <c r="CY96" s="851"/>
      <c r="CZ96" s="851"/>
      <c r="DA96" s="852"/>
      <c r="DB96" s="850"/>
      <c r="DC96" s="851"/>
      <c r="DD96" s="851"/>
      <c r="DE96" s="851"/>
      <c r="DF96" s="852"/>
      <c r="DG96" s="850"/>
      <c r="DH96" s="851"/>
      <c r="DI96" s="851"/>
      <c r="DJ96" s="851"/>
      <c r="DK96" s="852"/>
      <c r="DL96" s="850"/>
      <c r="DM96" s="851"/>
      <c r="DN96" s="851"/>
      <c r="DO96" s="851"/>
      <c r="DP96" s="852"/>
      <c r="DQ96" s="850"/>
      <c r="DR96" s="851"/>
      <c r="DS96" s="851"/>
      <c r="DT96" s="851"/>
      <c r="DU96" s="852"/>
      <c r="DV96" s="847"/>
      <c r="DW96" s="848"/>
      <c r="DX96" s="848"/>
      <c r="DY96" s="848"/>
      <c r="DZ96" s="849"/>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7"/>
      <c r="BT97" s="848"/>
      <c r="BU97" s="848"/>
      <c r="BV97" s="848"/>
      <c r="BW97" s="848"/>
      <c r="BX97" s="848"/>
      <c r="BY97" s="848"/>
      <c r="BZ97" s="848"/>
      <c r="CA97" s="848"/>
      <c r="CB97" s="848"/>
      <c r="CC97" s="848"/>
      <c r="CD97" s="848"/>
      <c r="CE97" s="848"/>
      <c r="CF97" s="848"/>
      <c r="CG97" s="853"/>
      <c r="CH97" s="850"/>
      <c r="CI97" s="851"/>
      <c r="CJ97" s="851"/>
      <c r="CK97" s="851"/>
      <c r="CL97" s="852"/>
      <c r="CM97" s="850"/>
      <c r="CN97" s="851"/>
      <c r="CO97" s="851"/>
      <c r="CP97" s="851"/>
      <c r="CQ97" s="852"/>
      <c r="CR97" s="850"/>
      <c r="CS97" s="851"/>
      <c r="CT97" s="851"/>
      <c r="CU97" s="851"/>
      <c r="CV97" s="852"/>
      <c r="CW97" s="850"/>
      <c r="CX97" s="851"/>
      <c r="CY97" s="851"/>
      <c r="CZ97" s="851"/>
      <c r="DA97" s="852"/>
      <c r="DB97" s="850"/>
      <c r="DC97" s="851"/>
      <c r="DD97" s="851"/>
      <c r="DE97" s="851"/>
      <c r="DF97" s="852"/>
      <c r="DG97" s="850"/>
      <c r="DH97" s="851"/>
      <c r="DI97" s="851"/>
      <c r="DJ97" s="851"/>
      <c r="DK97" s="852"/>
      <c r="DL97" s="850"/>
      <c r="DM97" s="851"/>
      <c r="DN97" s="851"/>
      <c r="DO97" s="851"/>
      <c r="DP97" s="852"/>
      <c r="DQ97" s="850"/>
      <c r="DR97" s="851"/>
      <c r="DS97" s="851"/>
      <c r="DT97" s="851"/>
      <c r="DU97" s="852"/>
      <c r="DV97" s="847"/>
      <c r="DW97" s="848"/>
      <c r="DX97" s="848"/>
      <c r="DY97" s="848"/>
      <c r="DZ97" s="849"/>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7"/>
      <c r="BT98" s="848"/>
      <c r="BU98" s="848"/>
      <c r="BV98" s="848"/>
      <c r="BW98" s="848"/>
      <c r="BX98" s="848"/>
      <c r="BY98" s="848"/>
      <c r="BZ98" s="848"/>
      <c r="CA98" s="848"/>
      <c r="CB98" s="848"/>
      <c r="CC98" s="848"/>
      <c r="CD98" s="848"/>
      <c r="CE98" s="848"/>
      <c r="CF98" s="848"/>
      <c r="CG98" s="853"/>
      <c r="CH98" s="850"/>
      <c r="CI98" s="851"/>
      <c r="CJ98" s="851"/>
      <c r="CK98" s="851"/>
      <c r="CL98" s="852"/>
      <c r="CM98" s="850"/>
      <c r="CN98" s="851"/>
      <c r="CO98" s="851"/>
      <c r="CP98" s="851"/>
      <c r="CQ98" s="852"/>
      <c r="CR98" s="850"/>
      <c r="CS98" s="851"/>
      <c r="CT98" s="851"/>
      <c r="CU98" s="851"/>
      <c r="CV98" s="852"/>
      <c r="CW98" s="850"/>
      <c r="CX98" s="851"/>
      <c r="CY98" s="851"/>
      <c r="CZ98" s="851"/>
      <c r="DA98" s="852"/>
      <c r="DB98" s="850"/>
      <c r="DC98" s="851"/>
      <c r="DD98" s="851"/>
      <c r="DE98" s="851"/>
      <c r="DF98" s="852"/>
      <c r="DG98" s="850"/>
      <c r="DH98" s="851"/>
      <c r="DI98" s="851"/>
      <c r="DJ98" s="851"/>
      <c r="DK98" s="852"/>
      <c r="DL98" s="850"/>
      <c r="DM98" s="851"/>
      <c r="DN98" s="851"/>
      <c r="DO98" s="851"/>
      <c r="DP98" s="852"/>
      <c r="DQ98" s="850"/>
      <c r="DR98" s="851"/>
      <c r="DS98" s="851"/>
      <c r="DT98" s="851"/>
      <c r="DU98" s="852"/>
      <c r="DV98" s="847"/>
      <c r="DW98" s="848"/>
      <c r="DX98" s="848"/>
      <c r="DY98" s="848"/>
      <c r="DZ98" s="849"/>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7"/>
      <c r="BT99" s="848"/>
      <c r="BU99" s="848"/>
      <c r="BV99" s="848"/>
      <c r="BW99" s="848"/>
      <c r="BX99" s="848"/>
      <c r="BY99" s="848"/>
      <c r="BZ99" s="848"/>
      <c r="CA99" s="848"/>
      <c r="CB99" s="848"/>
      <c r="CC99" s="848"/>
      <c r="CD99" s="848"/>
      <c r="CE99" s="848"/>
      <c r="CF99" s="848"/>
      <c r="CG99" s="853"/>
      <c r="CH99" s="850"/>
      <c r="CI99" s="851"/>
      <c r="CJ99" s="851"/>
      <c r="CK99" s="851"/>
      <c r="CL99" s="852"/>
      <c r="CM99" s="850"/>
      <c r="CN99" s="851"/>
      <c r="CO99" s="851"/>
      <c r="CP99" s="851"/>
      <c r="CQ99" s="852"/>
      <c r="CR99" s="850"/>
      <c r="CS99" s="851"/>
      <c r="CT99" s="851"/>
      <c r="CU99" s="851"/>
      <c r="CV99" s="852"/>
      <c r="CW99" s="850"/>
      <c r="CX99" s="851"/>
      <c r="CY99" s="851"/>
      <c r="CZ99" s="851"/>
      <c r="DA99" s="852"/>
      <c r="DB99" s="850"/>
      <c r="DC99" s="851"/>
      <c r="DD99" s="851"/>
      <c r="DE99" s="851"/>
      <c r="DF99" s="852"/>
      <c r="DG99" s="850"/>
      <c r="DH99" s="851"/>
      <c r="DI99" s="851"/>
      <c r="DJ99" s="851"/>
      <c r="DK99" s="852"/>
      <c r="DL99" s="850"/>
      <c r="DM99" s="851"/>
      <c r="DN99" s="851"/>
      <c r="DO99" s="851"/>
      <c r="DP99" s="852"/>
      <c r="DQ99" s="850"/>
      <c r="DR99" s="851"/>
      <c r="DS99" s="851"/>
      <c r="DT99" s="851"/>
      <c r="DU99" s="852"/>
      <c r="DV99" s="847"/>
      <c r="DW99" s="848"/>
      <c r="DX99" s="848"/>
      <c r="DY99" s="848"/>
      <c r="DZ99" s="849"/>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7"/>
      <c r="BT100" s="848"/>
      <c r="BU100" s="848"/>
      <c r="BV100" s="848"/>
      <c r="BW100" s="848"/>
      <c r="BX100" s="848"/>
      <c r="BY100" s="848"/>
      <c r="BZ100" s="848"/>
      <c r="CA100" s="848"/>
      <c r="CB100" s="848"/>
      <c r="CC100" s="848"/>
      <c r="CD100" s="848"/>
      <c r="CE100" s="848"/>
      <c r="CF100" s="848"/>
      <c r="CG100" s="853"/>
      <c r="CH100" s="850"/>
      <c r="CI100" s="851"/>
      <c r="CJ100" s="851"/>
      <c r="CK100" s="851"/>
      <c r="CL100" s="852"/>
      <c r="CM100" s="850"/>
      <c r="CN100" s="851"/>
      <c r="CO100" s="851"/>
      <c r="CP100" s="851"/>
      <c r="CQ100" s="852"/>
      <c r="CR100" s="850"/>
      <c r="CS100" s="851"/>
      <c r="CT100" s="851"/>
      <c r="CU100" s="851"/>
      <c r="CV100" s="852"/>
      <c r="CW100" s="850"/>
      <c r="CX100" s="851"/>
      <c r="CY100" s="851"/>
      <c r="CZ100" s="851"/>
      <c r="DA100" s="852"/>
      <c r="DB100" s="850"/>
      <c r="DC100" s="851"/>
      <c r="DD100" s="851"/>
      <c r="DE100" s="851"/>
      <c r="DF100" s="852"/>
      <c r="DG100" s="850"/>
      <c r="DH100" s="851"/>
      <c r="DI100" s="851"/>
      <c r="DJ100" s="851"/>
      <c r="DK100" s="852"/>
      <c r="DL100" s="850"/>
      <c r="DM100" s="851"/>
      <c r="DN100" s="851"/>
      <c r="DO100" s="851"/>
      <c r="DP100" s="852"/>
      <c r="DQ100" s="850"/>
      <c r="DR100" s="851"/>
      <c r="DS100" s="851"/>
      <c r="DT100" s="851"/>
      <c r="DU100" s="852"/>
      <c r="DV100" s="847"/>
      <c r="DW100" s="848"/>
      <c r="DX100" s="848"/>
      <c r="DY100" s="848"/>
      <c r="DZ100" s="849"/>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7"/>
      <c r="BT101" s="848"/>
      <c r="BU101" s="848"/>
      <c r="BV101" s="848"/>
      <c r="BW101" s="848"/>
      <c r="BX101" s="848"/>
      <c r="BY101" s="848"/>
      <c r="BZ101" s="848"/>
      <c r="CA101" s="848"/>
      <c r="CB101" s="848"/>
      <c r="CC101" s="848"/>
      <c r="CD101" s="848"/>
      <c r="CE101" s="848"/>
      <c r="CF101" s="848"/>
      <c r="CG101" s="853"/>
      <c r="CH101" s="850"/>
      <c r="CI101" s="851"/>
      <c r="CJ101" s="851"/>
      <c r="CK101" s="851"/>
      <c r="CL101" s="852"/>
      <c r="CM101" s="850"/>
      <c r="CN101" s="851"/>
      <c r="CO101" s="851"/>
      <c r="CP101" s="851"/>
      <c r="CQ101" s="852"/>
      <c r="CR101" s="850"/>
      <c r="CS101" s="851"/>
      <c r="CT101" s="851"/>
      <c r="CU101" s="851"/>
      <c r="CV101" s="852"/>
      <c r="CW101" s="850"/>
      <c r="CX101" s="851"/>
      <c r="CY101" s="851"/>
      <c r="CZ101" s="851"/>
      <c r="DA101" s="852"/>
      <c r="DB101" s="850"/>
      <c r="DC101" s="851"/>
      <c r="DD101" s="851"/>
      <c r="DE101" s="851"/>
      <c r="DF101" s="852"/>
      <c r="DG101" s="850"/>
      <c r="DH101" s="851"/>
      <c r="DI101" s="851"/>
      <c r="DJ101" s="851"/>
      <c r="DK101" s="852"/>
      <c r="DL101" s="850"/>
      <c r="DM101" s="851"/>
      <c r="DN101" s="851"/>
      <c r="DO101" s="851"/>
      <c r="DP101" s="852"/>
      <c r="DQ101" s="850"/>
      <c r="DR101" s="851"/>
      <c r="DS101" s="851"/>
      <c r="DT101" s="851"/>
      <c r="DU101" s="852"/>
      <c r="DV101" s="847"/>
      <c r="DW101" s="848"/>
      <c r="DX101" s="848"/>
      <c r="DY101" s="848"/>
      <c r="DZ101" s="849"/>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379</v>
      </c>
      <c r="BR102" s="777" t="s">
        <v>411</v>
      </c>
      <c r="BS102" s="778"/>
      <c r="BT102" s="778"/>
      <c r="BU102" s="778"/>
      <c r="BV102" s="778"/>
      <c r="BW102" s="778"/>
      <c r="BX102" s="778"/>
      <c r="BY102" s="778"/>
      <c r="BZ102" s="778"/>
      <c r="CA102" s="778"/>
      <c r="CB102" s="778"/>
      <c r="CC102" s="778"/>
      <c r="CD102" s="778"/>
      <c r="CE102" s="778"/>
      <c r="CF102" s="778"/>
      <c r="CG102" s="779"/>
      <c r="CH102" s="875"/>
      <c r="CI102" s="876"/>
      <c r="CJ102" s="876"/>
      <c r="CK102" s="876"/>
      <c r="CL102" s="877"/>
      <c r="CM102" s="875"/>
      <c r="CN102" s="876"/>
      <c r="CO102" s="876"/>
      <c r="CP102" s="876"/>
      <c r="CQ102" s="877"/>
      <c r="CR102" s="878">
        <v>216</v>
      </c>
      <c r="CS102" s="840"/>
      <c r="CT102" s="840"/>
      <c r="CU102" s="840"/>
      <c r="CV102" s="879"/>
      <c r="CW102" s="878">
        <v>32</v>
      </c>
      <c r="CX102" s="840"/>
      <c r="CY102" s="840"/>
      <c r="CZ102" s="840"/>
      <c r="DA102" s="879"/>
      <c r="DB102" s="878"/>
      <c r="DC102" s="840"/>
      <c r="DD102" s="840"/>
      <c r="DE102" s="840"/>
      <c r="DF102" s="879"/>
      <c r="DG102" s="878"/>
      <c r="DH102" s="840"/>
      <c r="DI102" s="840"/>
      <c r="DJ102" s="840"/>
      <c r="DK102" s="879"/>
      <c r="DL102" s="878"/>
      <c r="DM102" s="840"/>
      <c r="DN102" s="840"/>
      <c r="DO102" s="840"/>
      <c r="DP102" s="879"/>
      <c r="DQ102" s="878"/>
      <c r="DR102" s="840"/>
      <c r="DS102" s="840"/>
      <c r="DT102" s="840"/>
      <c r="DU102" s="879"/>
      <c r="DV102" s="777"/>
      <c r="DW102" s="778"/>
      <c r="DX102" s="778"/>
      <c r="DY102" s="778"/>
      <c r="DZ102" s="902"/>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3" t="s">
        <v>412</v>
      </c>
      <c r="BR103" s="903"/>
      <c r="BS103" s="903"/>
      <c r="BT103" s="903"/>
      <c r="BU103" s="903"/>
      <c r="BV103" s="903"/>
      <c r="BW103" s="903"/>
      <c r="BX103" s="903"/>
      <c r="BY103" s="903"/>
      <c r="BZ103" s="903"/>
      <c r="CA103" s="903"/>
      <c r="CB103" s="903"/>
      <c r="CC103" s="903"/>
      <c r="CD103" s="903"/>
      <c r="CE103" s="903"/>
      <c r="CF103" s="903"/>
      <c r="CG103" s="903"/>
      <c r="CH103" s="903"/>
      <c r="CI103" s="903"/>
      <c r="CJ103" s="903"/>
      <c r="CK103" s="903"/>
      <c r="CL103" s="903"/>
      <c r="CM103" s="903"/>
      <c r="CN103" s="903"/>
      <c r="CO103" s="903"/>
      <c r="CP103" s="903"/>
      <c r="CQ103" s="903"/>
      <c r="CR103" s="903"/>
      <c r="CS103" s="903"/>
      <c r="CT103" s="903"/>
      <c r="CU103" s="903"/>
      <c r="CV103" s="903"/>
      <c r="CW103" s="903"/>
      <c r="CX103" s="903"/>
      <c r="CY103" s="903"/>
      <c r="CZ103" s="903"/>
      <c r="DA103" s="903"/>
      <c r="DB103" s="903"/>
      <c r="DC103" s="903"/>
      <c r="DD103" s="903"/>
      <c r="DE103" s="903"/>
      <c r="DF103" s="903"/>
      <c r="DG103" s="903"/>
      <c r="DH103" s="903"/>
      <c r="DI103" s="903"/>
      <c r="DJ103" s="903"/>
      <c r="DK103" s="903"/>
      <c r="DL103" s="903"/>
      <c r="DM103" s="903"/>
      <c r="DN103" s="903"/>
      <c r="DO103" s="903"/>
      <c r="DP103" s="903"/>
      <c r="DQ103" s="903"/>
      <c r="DR103" s="903"/>
      <c r="DS103" s="903"/>
      <c r="DT103" s="903"/>
      <c r="DU103" s="903"/>
      <c r="DV103" s="903"/>
      <c r="DW103" s="903"/>
      <c r="DX103" s="903"/>
      <c r="DY103" s="903"/>
      <c r="DZ103" s="903"/>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4" t="s">
        <v>413</v>
      </c>
      <c r="BR104" s="904"/>
      <c r="BS104" s="904"/>
      <c r="BT104" s="904"/>
      <c r="BU104" s="904"/>
      <c r="BV104" s="904"/>
      <c r="BW104" s="904"/>
      <c r="BX104" s="904"/>
      <c r="BY104" s="904"/>
      <c r="BZ104" s="904"/>
      <c r="CA104" s="904"/>
      <c r="CB104" s="904"/>
      <c r="CC104" s="904"/>
      <c r="CD104" s="904"/>
      <c r="CE104" s="904"/>
      <c r="CF104" s="904"/>
      <c r="CG104" s="904"/>
      <c r="CH104" s="904"/>
      <c r="CI104" s="904"/>
      <c r="CJ104" s="904"/>
      <c r="CK104" s="904"/>
      <c r="CL104" s="904"/>
      <c r="CM104" s="904"/>
      <c r="CN104" s="904"/>
      <c r="CO104" s="904"/>
      <c r="CP104" s="904"/>
      <c r="CQ104" s="904"/>
      <c r="CR104" s="904"/>
      <c r="CS104" s="904"/>
      <c r="CT104" s="904"/>
      <c r="CU104" s="904"/>
      <c r="CV104" s="904"/>
      <c r="CW104" s="904"/>
      <c r="CX104" s="904"/>
      <c r="CY104" s="904"/>
      <c r="CZ104" s="904"/>
      <c r="DA104" s="904"/>
      <c r="DB104" s="904"/>
      <c r="DC104" s="904"/>
      <c r="DD104" s="904"/>
      <c r="DE104" s="904"/>
      <c r="DF104" s="904"/>
      <c r="DG104" s="904"/>
      <c r="DH104" s="904"/>
      <c r="DI104" s="904"/>
      <c r="DJ104" s="904"/>
      <c r="DK104" s="904"/>
      <c r="DL104" s="904"/>
      <c r="DM104" s="904"/>
      <c r="DN104" s="904"/>
      <c r="DO104" s="904"/>
      <c r="DP104" s="904"/>
      <c r="DQ104" s="904"/>
      <c r="DR104" s="904"/>
      <c r="DS104" s="904"/>
      <c r="DT104" s="904"/>
      <c r="DU104" s="904"/>
      <c r="DV104" s="904"/>
      <c r="DW104" s="904"/>
      <c r="DX104" s="904"/>
      <c r="DY104" s="904"/>
      <c r="DZ104" s="904"/>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414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415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5" t="s">
        <v>416</v>
      </c>
      <c r="B108" s="906"/>
      <c r="C108" s="906"/>
      <c r="D108" s="906"/>
      <c r="E108" s="906"/>
      <c r="F108" s="906"/>
      <c r="G108" s="906"/>
      <c r="H108" s="906"/>
      <c r="I108" s="906"/>
      <c r="J108" s="906"/>
      <c r="K108" s="906"/>
      <c r="L108" s="906"/>
      <c r="M108" s="906"/>
      <c r="N108" s="906"/>
      <c r="O108" s="906"/>
      <c r="P108" s="906"/>
      <c r="Q108" s="906"/>
      <c r="R108" s="906"/>
      <c r="S108" s="906"/>
      <c r="T108" s="906"/>
      <c r="U108" s="906"/>
      <c r="V108" s="906"/>
      <c r="W108" s="906"/>
      <c r="X108" s="906"/>
      <c r="Y108" s="906"/>
      <c r="Z108" s="906"/>
      <c r="AA108" s="906"/>
      <c r="AB108" s="906"/>
      <c r="AC108" s="906"/>
      <c r="AD108" s="906"/>
      <c r="AE108" s="906"/>
      <c r="AF108" s="906"/>
      <c r="AG108" s="906"/>
      <c r="AH108" s="906"/>
      <c r="AI108" s="906"/>
      <c r="AJ108" s="906"/>
      <c r="AK108" s="906"/>
      <c r="AL108" s="906"/>
      <c r="AM108" s="906"/>
      <c r="AN108" s="906"/>
      <c r="AO108" s="906"/>
      <c r="AP108" s="906"/>
      <c r="AQ108" s="906"/>
      <c r="AR108" s="906"/>
      <c r="AS108" s="906"/>
      <c r="AT108" s="907"/>
      <c r="AU108" s="905" t="s">
        <v>417</v>
      </c>
      <c r="AV108" s="906"/>
      <c r="AW108" s="906"/>
      <c r="AX108" s="906"/>
      <c r="AY108" s="906"/>
      <c r="AZ108" s="906"/>
      <c r="BA108" s="906"/>
      <c r="BB108" s="906"/>
      <c r="BC108" s="906"/>
      <c r="BD108" s="906"/>
      <c r="BE108" s="906"/>
      <c r="BF108" s="906"/>
      <c r="BG108" s="906"/>
      <c r="BH108" s="906"/>
      <c r="BI108" s="906"/>
      <c r="BJ108" s="906"/>
      <c r="BK108" s="906"/>
      <c r="BL108" s="906"/>
      <c r="BM108" s="906"/>
      <c r="BN108" s="906"/>
      <c r="BO108" s="906"/>
      <c r="BP108" s="906"/>
      <c r="BQ108" s="906"/>
      <c r="BR108" s="906"/>
      <c r="BS108" s="906"/>
      <c r="BT108" s="906"/>
      <c r="BU108" s="906"/>
      <c r="BV108" s="906"/>
      <c r="BW108" s="906"/>
      <c r="BX108" s="906"/>
      <c r="BY108" s="906"/>
      <c r="BZ108" s="906"/>
      <c r="CA108" s="906"/>
      <c r="CB108" s="906"/>
      <c r="CC108" s="906"/>
      <c r="CD108" s="906"/>
      <c r="CE108" s="906"/>
      <c r="CF108" s="906"/>
      <c r="CG108" s="906"/>
      <c r="CH108" s="906"/>
      <c r="CI108" s="906"/>
      <c r="CJ108" s="906"/>
      <c r="CK108" s="906"/>
      <c r="CL108" s="906"/>
      <c r="CM108" s="906"/>
      <c r="CN108" s="906"/>
      <c r="CO108" s="906"/>
      <c r="CP108" s="906"/>
      <c r="CQ108" s="906"/>
      <c r="CR108" s="906"/>
      <c r="CS108" s="906"/>
      <c r="CT108" s="906"/>
      <c r="CU108" s="906"/>
      <c r="CV108" s="906"/>
      <c r="CW108" s="906"/>
      <c r="CX108" s="906"/>
      <c r="CY108" s="906"/>
      <c r="CZ108" s="906"/>
      <c r="DA108" s="906"/>
      <c r="DB108" s="906"/>
      <c r="DC108" s="906"/>
      <c r="DD108" s="906"/>
      <c r="DE108" s="906"/>
      <c r="DF108" s="906"/>
      <c r="DG108" s="906"/>
      <c r="DH108" s="906"/>
      <c r="DI108" s="906"/>
      <c r="DJ108" s="906"/>
      <c r="DK108" s="906"/>
      <c r="DL108" s="906"/>
      <c r="DM108" s="906"/>
      <c r="DN108" s="906"/>
      <c r="DO108" s="906"/>
      <c r="DP108" s="906"/>
      <c r="DQ108" s="906"/>
      <c r="DR108" s="906"/>
      <c r="DS108" s="906"/>
      <c r="DT108" s="906"/>
      <c r="DU108" s="906"/>
      <c r="DV108" s="906"/>
      <c r="DW108" s="906"/>
      <c r="DX108" s="906"/>
      <c r="DY108" s="906"/>
      <c r="DZ108" s="907"/>
    </row>
    <row r="109" spans="1:131" s="224" customFormat="1" ht="26.25" customHeight="1" x14ac:dyDescent="0.2">
      <c r="A109" s="900" t="s">
        <v>418</v>
      </c>
      <c r="B109" s="881"/>
      <c r="C109" s="881"/>
      <c r="D109" s="881"/>
      <c r="E109" s="881"/>
      <c r="F109" s="881"/>
      <c r="G109" s="881"/>
      <c r="H109" s="881"/>
      <c r="I109" s="881"/>
      <c r="J109" s="881"/>
      <c r="K109" s="881"/>
      <c r="L109" s="881"/>
      <c r="M109" s="881"/>
      <c r="N109" s="881"/>
      <c r="O109" s="881"/>
      <c r="P109" s="881"/>
      <c r="Q109" s="881"/>
      <c r="R109" s="881"/>
      <c r="S109" s="881"/>
      <c r="T109" s="881"/>
      <c r="U109" s="881"/>
      <c r="V109" s="881"/>
      <c r="W109" s="881"/>
      <c r="X109" s="881"/>
      <c r="Y109" s="881"/>
      <c r="Z109" s="882"/>
      <c r="AA109" s="880" t="s">
        <v>419</v>
      </c>
      <c r="AB109" s="881"/>
      <c r="AC109" s="881"/>
      <c r="AD109" s="881"/>
      <c r="AE109" s="882"/>
      <c r="AF109" s="880" t="s">
        <v>420</v>
      </c>
      <c r="AG109" s="881"/>
      <c r="AH109" s="881"/>
      <c r="AI109" s="881"/>
      <c r="AJ109" s="882"/>
      <c r="AK109" s="880" t="s">
        <v>294</v>
      </c>
      <c r="AL109" s="881"/>
      <c r="AM109" s="881"/>
      <c r="AN109" s="881"/>
      <c r="AO109" s="882"/>
      <c r="AP109" s="880" t="s">
        <v>421</v>
      </c>
      <c r="AQ109" s="881"/>
      <c r="AR109" s="881"/>
      <c r="AS109" s="881"/>
      <c r="AT109" s="883"/>
      <c r="AU109" s="900" t="s">
        <v>418</v>
      </c>
      <c r="AV109" s="881"/>
      <c r="AW109" s="881"/>
      <c r="AX109" s="881"/>
      <c r="AY109" s="881"/>
      <c r="AZ109" s="881"/>
      <c r="BA109" s="881"/>
      <c r="BB109" s="881"/>
      <c r="BC109" s="881"/>
      <c r="BD109" s="881"/>
      <c r="BE109" s="881"/>
      <c r="BF109" s="881"/>
      <c r="BG109" s="881"/>
      <c r="BH109" s="881"/>
      <c r="BI109" s="881"/>
      <c r="BJ109" s="881"/>
      <c r="BK109" s="881"/>
      <c r="BL109" s="881"/>
      <c r="BM109" s="881"/>
      <c r="BN109" s="881"/>
      <c r="BO109" s="881"/>
      <c r="BP109" s="882"/>
      <c r="BQ109" s="880" t="s">
        <v>419</v>
      </c>
      <c r="BR109" s="881"/>
      <c r="BS109" s="881"/>
      <c r="BT109" s="881"/>
      <c r="BU109" s="882"/>
      <c r="BV109" s="880" t="s">
        <v>420</v>
      </c>
      <c r="BW109" s="881"/>
      <c r="BX109" s="881"/>
      <c r="BY109" s="881"/>
      <c r="BZ109" s="882"/>
      <c r="CA109" s="880" t="s">
        <v>294</v>
      </c>
      <c r="CB109" s="881"/>
      <c r="CC109" s="881"/>
      <c r="CD109" s="881"/>
      <c r="CE109" s="882"/>
      <c r="CF109" s="901" t="s">
        <v>421</v>
      </c>
      <c r="CG109" s="901"/>
      <c r="CH109" s="901"/>
      <c r="CI109" s="901"/>
      <c r="CJ109" s="901"/>
      <c r="CK109" s="880" t="s">
        <v>422</v>
      </c>
      <c r="CL109" s="881"/>
      <c r="CM109" s="881"/>
      <c r="CN109" s="881"/>
      <c r="CO109" s="881"/>
      <c r="CP109" s="881"/>
      <c r="CQ109" s="881"/>
      <c r="CR109" s="881"/>
      <c r="CS109" s="881"/>
      <c r="CT109" s="881"/>
      <c r="CU109" s="881"/>
      <c r="CV109" s="881"/>
      <c r="CW109" s="881"/>
      <c r="CX109" s="881"/>
      <c r="CY109" s="881"/>
      <c r="CZ109" s="881"/>
      <c r="DA109" s="881"/>
      <c r="DB109" s="881"/>
      <c r="DC109" s="881"/>
      <c r="DD109" s="881"/>
      <c r="DE109" s="881"/>
      <c r="DF109" s="882"/>
      <c r="DG109" s="880" t="s">
        <v>419</v>
      </c>
      <c r="DH109" s="881"/>
      <c r="DI109" s="881"/>
      <c r="DJ109" s="881"/>
      <c r="DK109" s="882"/>
      <c r="DL109" s="880" t="s">
        <v>420</v>
      </c>
      <c r="DM109" s="881"/>
      <c r="DN109" s="881"/>
      <c r="DO109" s="881"/>
      <c r="DP109" s="882"/>
      <c r="DQ109" s="880" t="s">
        <v>294</v>
      </c>
      <c r="DR109" s="881"/>
      <c r="DS109" s="881"/>
      <c r="DT109" s="881"/>
      <c r="DU109" s="882"/>
      <c r="DV109" s="880" t="s">
        <v>421</v>
      </c>
      <c r="DW109" s="881"/>
      <c r="DX109" s="881"/>
      <c r="DY109" s="881"/>
      <c r="DZ109" s="883"/>
    </row>
    <row r="110" spans="1:131" s="224" customFormat="1" ht="26.25" customHeight="1" x14ac:dyDescent="0.2">
      <c r="A110" s="884" t="s">
        <v>423</v>
      </c>
      <c r="B110" s="885"/>
      <c r="C110" s="885"/>
      <c r="D110" s="885"/>
      <c r="E110" s="885"/>
      <c r="F110" s="885"/>
      <c r="G110" s="885"/>
      <c r="H110" s="885"/>
      <c r="I110" s="885"/>
      <c r="J110" s="885"/>
      <c r="K110" s="885"/>
      <c r="L110" s="885"/>
      <c r="M110" s="885"/>
      <c r="N110" s="885"/>
      <c r="O110" s="885"/>
      <c r="P110" s="885"/>
      <c r="Q110" s="885"/>
      <c r="R110" s="885"/>
      <c r="S110" s="885"/>
      <c r="T110" s="885"/>
      <c r="U110" s="885"/>
      <c r="V110" s="885"/>
      <c r="W110" s="885"/>
      <c r="X110" s="885"/>
      <c r="Y110" s="885"/>
      <c r="Z110" s="886"/>
      <c r="AA110" s="887">
        <v>2721142</v>
      </c>
      <c r="AB110" s="888"/>
      <c r="AC110" s="888"/>
      <c r="AD110" s="888"/>
      <c r="AE110" s="889"/>
      <c r="AF110" s="890">
        <v>2435496</v>
      </c>
      <c r="AG110" s="888"/>
      <c r="AH110" s="888"/>
      <c r="AI110" s="888"/>
      <c r="AJ110" s="889"/>
      <c r="AK110" s="890">
        <v>2013017</v>
      </c>
      <c r="AL110" s="888"/>
      <c r="AM110" s="888"/>
      <c r="AN110" s="888"/>
      <c r="AO110" s="889"/>
      <c r="AP110" s="891">
        <v>23.5</v>
      </c>
      <c r="AQ110" s="892"/>
      <c r="AR110" s="892"/>
      <c r="AS110" s="892"/>
      <c r="AT110" s="893"/>
      <c r="AU110" s="894" t="s">
        <v>69</v>
      </c>
      <c r="AV110" s="895"/>
      <c r="AW110" s="895"/>
      <c r="AX110" s="895"/>
      <c r="AY110" s="895"/>
      <c r="AZ110" s="917" t="s">
        <v>424</v>
      </c>
      <c r="BA110" s="885"/>
      <c r="BB110" s="885"/>
      <c r="BC110" s="885"/>
      <c r="BD110" s="885"/>
      <c r="BE110" s="885"/>
      <c r="BF110" s="885"/>
      <c r="BG110" s="885"/>
      <c r="BH110" s="885"/>
      <c r="BI110" s="885"/>
      <c r="BJ110" s="885"/>
      <c r="BK110" s="885"/>
      <c r="BL110" s="885"/>
      <c r="BM110" s="885"/>
      <c r="BN110" s="885"/>
      <c r="BO110" s="885"/>
      <c r="BP110" s="886"/>
      <c r="BQ110" s="918">
        <v>13287121</v>
      </c>
      <c r="BR110" s="919"/>
      <c r="BS110" s="919"/>
      <c r="BT110" s="919"/>
      <c r="BU110" s="919"/>
      <c r="BV110" s="919">
        <v>11844366</v>
      </c>
      <c r="BW110" s="919"/>
      <c r="BX110" s="919"/>
      <c r="BY110" s="919"/>
      <c r="BZ110" s="919"/>
      <c r="CA110" s="919">
        <v>10771245</v>
      </c>
      <c r="CB110" s="919"/>
      <c r="CC110" s="919"/>
      <c r="CD110" s="919"/>
      <c r="CE110" s="919"/>
      <c r="CF110" s="932">
        <v>125.6</v>
      </c>
      <c r="CG110" s="933"/>
      <c r="CH110" s="933"/>
      <c r="CI110" s="933"/>
      <c r="CJ110" s="933"/>
      <c r="CK110" s="934" t="s">
        <v>425</v>
      </c>
      <c r="CL110" s="935"/>
      <c r="CM110" s="917" t="s">
        <v>426</v>
      </c>
      <c r="CN110" s="885"/>
      <c r="CO110" s="885"/>
      <c r="CP110" s="885"/>
      <c r="CQ110" s="885"/>
      <c r="CR110" s="885"/>
      <c r="CS110" s="885"/>
      <c r="CT110" s="885"/>
      <c r="CU110" s="885"/>
      <c r="CV110" s="885"/>
      <c r="CW110" s="885"/>
      <c r="CX110" s="885"/>
      <c r="CY110" s="885"/>
      <c r="CZ110" s="885"/>
      <c r="DA110" s="885"/>
      <c r="DB110" s="885"/>
      <c r="DC110" s="885"/>
      <c r="DD110" s="885"/>
      <c r="DE110" s="885"/>
      <c r="DF110" s="886"/>
      <c r="DG110" s="918" t="s">
        <v>122</v>
      </c>
      <c r="DH110" s="919"/>
      <c r="DI110" s="919"/>
      <c r="DJ110" s="919"/>
      <c r="DK110" s="919"/>
      <c r="DL110" s="919" t="s">
        <v>122</v>
      </c>
      <c r="DM110" s="919"/>
      <c r="DN110" s="919"/>
      <c r="DO110" s="919"/>
      <c r="DP110" s="919"/>
      <c r="DQ110" s="919" t="s">
        <v>122</v>
      </c>
      <c r="DR110" s="919"/>
      <c r="DS110" s="919"/>
      <c r="DT110" s="919"/>
      <c r="DU110" s="919"/>
      <c r="DV110" s="920" t="s">
        <v>122</v>
      </c>
      <c r="DW110" s="920"/>
      <c r="DX110" s="920"/>
      <c r="DY110" s="920"/>
      <c r="DZ110" s="921"/>
    </row>
    <row r="111" spans="1:131" s="224" customFormat="1" ht="26.25" customHeight="1" x14ac:dyDescent="0.2">
      <c r="A111" s="922" t="s">
        <v>427</v>
      </c>
      <c r="B111" s="923"/>
      <c r="C111" s="923"/>
      <c r="D111" s="923"/>
      <c r="E111" s="923"/>
      <c r="F111" s="923"/>
      <c r="G111" s="923"/>
      <c r="H111" s="923"/>
      <c r="I111" s="923"/>
      <c r="J111" s="923"/>
      <c r="K111" s="923"/>
      <c r="L111" s="923"/>
      <c r="M111" s="923"/>
      <c r="N111" s="923"/>
      <c r="O111" s="923"/>
      <c r="P111" s="923"/>
      <c r="Q111" s="923"/>
      <c r="R111" s="923"/>
      <c r="S111" s="923"/>
      <c r="T111" s="923"/>
      <c r="U111" s="923"/>
      <c r="V111" s="923"/>
      <c r="W111" s="923"/>
      <c r="X111" s="923"/>
      <c r="Y111" s="923"/>
      <c r="Z111" s="924"/>
      <c r="AA111" s="925" t="s">
        <v>122</v>
      </c>
      <c r="AB111" s="926"/>
      <c r="AC111" s="926"/>
      <c r="AD111" s="926"/>
      <c r="AE111" s="927"/>
      <c r="AF111" s="928" t="s">
        <v>122</v>
      </c>
      <c r="AG111" s="926"/>
      <c r="AH111" s="926"/>
      <c r="AI111" s="926"/>
      <c r="AJ111" s="927"/>
      <c r="AK111" s="928" t="s">
        <v>122</v>
      </c>
      <c r="AL111" s="926"/>
      <c r="AM111" s="926"/>
      <c r="AN111" s="926"/>
      <c r="AO111" s="927"/>
      <c r="AP111" s="929" t="s">
        <v>122</v>
      </c>
      <c r="AQ111" s="930"/>
      <c r="AR111" s="930"/>
      <c r="AS111" s="930"/>
      <c r="AT111" s="931"/>
      <c r="AU111" s="896"/>
      <c r="AV111" s="897"/>
      <c r="AW111" s="897"/>
      <c r="AX111" s="897"/>
      <c r="AY111" s="897"/>
      <c r="AZ111" s="910" t="s">
        <v>428</v>
      </c>
      <c r="BA111" s="911"/>
      <c r="BB111" s="911"/>
      <c r="BC111" s="911"/>
      <c r="BD111" s="911"/>
      <c r="BE111" s="911"/>
      <c r="BF111" s="911"/>
      <c r="BG111" s="911"/>
      <c r="BH111" s="911"/>
      <c r="BI111" s="911"/>
      <c r="BJ111" s="911"/>
      <c r="BK111" s="911"/>
      <c r="BL111" s="911"/>
      <c r="BM111" s="911"/>
      <c r="BN111" s="911"/>
      <c r="BO111" s="911"/>
      <c r="BP111" s="912"/>
      <c r="BQ111" s="913">
        <v>7229</v>
      </c>
      <c r="BR111" s="914"/>
      <c r="BS111" s="914"/>
      <c r="BT111" s="914"/>
      <c r="BU111" s="914"/>
      <c r="BV111" s="914" t="s">
        <v>122</v>
      </c>
      <c r="BW111" s="914"/>
      <c r="BX111" s="914"/>
      <c r="BY111" s="914"/>
      <c r="BZ111" s="914"/>
      <c r="CA111" s="914" t="s">
        <v>122</v>
      </c>
      <c r="CB111" s="914"/>
      <c r="CC111" s="914"/>
      <c r="CD111" s="914"/>
      <c r="CE111" s="914"/>
      <c r="CF111" s="908" t="s">
        <v>122</v>
      </c>
      <c r="CG111" s="909"/>
      <c r="CH111" s="909"/>
      <c r="CI111" s="909"/>
      <c r="CJ111" s="909"/>
      <c r="CK111" s="936"/>
      <c r="CL111" s="937"/>
      <c r="CM111" s="910" t="s">
        <v>429</v>
      </c>
      <c r="CN111" s="911"/>
      <c r="CO111" s="911"/>
      <c r="CP111" s="911"/>
      <c r="CQ111" s="911"/>
      <c r="CR111" s="911"/>
      <c r="CS111" s="911"/>
      <c r="CT111" s="911"/>
      <c r="CU111" s="911"/>
      <c r="CV111" s="911"/>
      <c r="CW111" s="911"/>
      <c r="CX111" s="911"/>
      <c r="CY111" s="911"/>
      <c r="CZ111" s="911"/>
      <c r="DA111" s="911"/>
      <c r="DB111" s="911"/>
      <c r="DC111" s="911"/>
      <c r="DD111" s="911"/>
      <c r="DE111" s="911"/>
      <c r="DF111" s="912"/>
      <c r="DG111" s="913" t="s">
        <v>122</v>
      </c>
      <c r="DH111" s="914"/>
      <c r="DI111" s="914"/>
      <c r="DJ111" s="914"/>
      <c r="DK111" s="914"/>
      <c r="DL111" s="914" t="s">
        <v>122</v>
      </c>
      <c r="DM111" s="914"/>
      <c r="DN111" s="914"/>
      <c r="DO111" s="914"/>
      <c r="DP111" s="914"/>
      <c r="DQ111" s="914" t="s">
        <v>122</v>
      </c>
      <c r="DR111" s="914"/>
      <c r="DS111" s="914"/>
      <c r="DT111" s="914"/>
      <c r="DU111" s="914"/>
      <c r="DV111" s="915" t="s">
        <v>122</v>
      </c>
      <c r="DW111" s="915"/>
      <c r="DX111" s="915"/>
      <c r="DY111" s="915"/>
      <c r="DZ111" s="916"/>
    </row>
    <row r="112" spans="1:131" s="224" customFormat="1" ht="26.25" customHeight="1" x14ac:dyDescent="0.2">
      <c r="A112" s="940" t="s">
        <v>430</v>
      </c>
      <c r="B112" s="941"/>
      <c r="C112" s="911" t="s">
        <v>431</v>
      </c>
      <c r="D112" s="911"/>
      <c r="E112" s="911"/>
      <c r="F112" s="911"/>
      <c r="G112" s="911"/>
      <c r="H112" s="911"/>
      <c r="I112" s="911"/>
      <c r="J112" s="911"/>
      <c r="K112" s="911"/>
      <c r="L112" s="911"/>
      <c r="M112" s="911"/>
      <c r="N112" s="911"/>
      <c r="O112" s="911"/>
      <c r="P112" s="911"/>
      <c r="Q112" s="911"/>
      <c r="R112" s="911"/>
      <c r="S112" s="911"/>
      <c r="T112" s="911"/>
      <c r="U112" s="911"/>
      <c r="V112" s="911"/>
      <c r="W112" s="911"/>
      <c r="X112" s="911"/>
      <c r="Y112" s="911"/>
      <c r="Z112" s="912"/>
      <c r="AA112" s="946" t="s">
        <v>122</v>
      </c>
      <c r="AB112" s="947"/>
      <c r="AC112" s="947"/>
      <c r="AD112" s="947"/>
      <c r="AE112" s="948"/>
      <c r="AF112" s="949" t="s">
        <v>122</v>
      </c>
      <c r="AG112" s="947"/>
      <c r="AH112" s="947"/>
      <c r="AI112" s="947"/>
      <c r="AJ112" s="948"/>
      <c r="AK112" s="949" t="s">
        <v>122</v>
      </c>
      <c r="AL112" s="947"/>
      <c r="AM112" s="947"/>
      <c r="AN112" s="947"/>
      <c r="AO112" s="948"/>
      <c r="AP112" s="950" t="s">
        <v>122</v>
      </c>
      <c r="AQ112" s="951"/>
      <c r="AR112" s="951"/>
      <c r="AS112" s="951"/>
      <c r="AT112" s="952"/>
      <c r="AU112" s="896"/>
      <c r="AV112" s="897"/>
      <c r="AW112" s="897"/>
      <c r="AX112" s="897"/>
      <c r="AY112" s="897"/>
      <c r="AZ112" s="910" t="s">
        <v>432</v>
      </c>
      <c r="BA112" s="911"/>
      <c r="BB112" s="911"/>
      <c r="BC112" s="911"/>
      <c r="BD112" s="911"/>
      <c r="BE112" s="911"/>
      <c r="BF112" s="911"/>
      <c r="BG112" s="911"/>
      <c r="BH112" s="911"/>
      <c r="BI112" s="911"/>
      <c r="BJ112" s="911"/>
      <c r="BK112" s="911"/>
      <c r="BL112" s="911"/>
      <c r="BM112" s="911"/>
      <c r="BN112" s="911"/>
      <c r="BO112" s="911"/>
      <c r="BP112" s="912"/>
      <c r="BQ112" s="913">
        <v>7321948</v>
      </c>
      <c r="BR112" s="914"/>
      <c r="BS112" s="914"/>
      <c r="BT112" s="914"/>
      <c r="BU112" s="914"/>
      <c r="BV112" s="914">
        <v>6788018</v>
      </c>
      <c r="BW112" s="914"/>
      <c r="BX112" s="914"/>
      <c r="BY112" s="914"/>
      <c r="BZ112" s="914"/>
      <c r="CA112" s="914">
        <v>6292281</v>
      </c>
      <c r="CB112" s="914"/>
      <c r="CC112" s="914"/>
      <c r="CD112" s="914"/>
      <c r="CE112" s="914"/>
      <c r="CF112" s="908">
        <v>73.400000000000006</v>
      </c>
      <c r="CG112" s="909"/>
      <c r="CH112" s="909"/>
      <c r="CI112" s="909"/>
      <c r="CJ112" s="909"/>
      <c r="CK112" s="936"/>
      <c r="CL112" s="937"/>
      <c r="CM112" s="910" t="s">
        <v>433</v>
      </c>
      <c r="CN112" s="911"/>
      <c r="CO112" s="911"/>
      <c r="CP112" s="911"/>
      <c r="CQ112" s="911"/>
      <c r="CR112" s="911"/>
      <c r="CS112" s="911"/>
      <c r="CT112" s="911"/>
      <c r="CU112" s="911"/>
      <c r="CV112" s="911"/>
      <c r="CW112" s="911"/>
      <c r="CX112" s="911"/>
      <c r="CY112" s="911"/>
      <c r="CZ112" s="911"/>
      <c r="DA112" s="911"/>
      <c r="DB112" s="911"/>
      <c r="DC112" s="911"/>
      <c r="DD112" s="911"/>
      <c r="DE112" s="911"/>
      <c r="DF112" s="912"/>
      <c r="DG112" s="913" t="s">
        <v>122</v>
      </c>
      <c r="DH112" s="914"/>
      <c r="DI112" s="914"/>
      <c r="DJ112" s="914"/>
      <c r="DK112" s="914"/>
      <c r="DL112" s="914" t="s">
        <v>122</v>
      </c>
      <c r="DM112" s="914"/>
      <c r="DN112" s="914"/>
      <c r="DO112" s="914"/>
      <c r="DP112" s="914"/>
      <c r="DQ112" s="914" t="s">
        <v>122</v>
      </c>
      <c r="DR112" s="914"/>
      <c r="DS112" s="914"/>
      <c r="DT112" s="914"/>
      <c r="DU112" s="914"/>
      <c r="DV112" s="915" t="s">
        <v>122</v>
      </c>
      <c r="DW112" s="915"/>
      <c r="DX112" s="915"/>
      <c r="DY112" s="915"/>
      <c r="DZ112" s="916"/>
    </row>
    <row r="113" spans="1:130" s="224" customFormat="1" ht="26.25" customHeight="1" x14ac:dyDescent="0.2">
      <c r="A113" s="942"/>
      <c r="B113" s="943"/>
      <c r="C113" s="911" t="s">
        <v>434</v>
      </c>
      <c r="D113" s="911"/>
      <c r="E113" s="911"/>
      <c r="F113" s="911"/>
      <c r="G113" s="911"/>
      <c r="H113" s="911"/>
      <c r="I113" s="911"/>
      <c r="J113" s="911"/>
      <c r="K113" s="911"/>
      <c r="L113" s="911"/>
      <c r="M113" s="911"/>
      <c r="N113" s="911"/>
      <c r="O113" s="911"/>
      <c r="P113" s="911"/>
      <c r="Q113" s="911"/>
      <c r="R113" s="911"/>
      <c r="S113" s="911"/>
      <c r="T113" s="911"/>
      <c r="U113" s="911"/>
      <c r="V113" s="911"/>
      <c r="W113" s="911"/>
      <c r="X113" s="911"/>
      <c r="Y113" s="911"/>
      <c r="Z113" s="912"/>
      <c r="AA113" s="925">
        <v>932556</v>
      </c>
      <c r="AB113" s="926"/>
      <c r="AC113" s="926"/>
      <c r="AD113" s="926"/>
      <c r="AE113" s="927"/>
      <c r="AF113" s="928">
        <v>931275</v>
      </c>
      <c r="AG113" s="926"/>
      <c r="AH113" s="926"/>
      <c r="AI113" s="926"/>
      <c r="AJ113" s="927"/>
      <c r="AK113" s="928">
        <v>905954</v>
      </c>
      <c r="AL113" s="926"/>
      <c r="AM113" s="926"/>
      <c r="AN113" s="926"/>
      <c r="AO113" s="927"/>
      <c r="AP113" s="929">
        <v>10.6</v>
      </c>
      <c r="AQ113" s="930"/>
      <c r="AR113" s="930"/>
      <c r="AS113" s="930"/>
      <c r="AT113" s="931"/>
      <c r="AU113" s="896"/>
      <c r="AV113" s="897"/>
      <c r="AW113" s="897"/>
      <c r="AX113" s="897"/>
      <c r="AY113" s="897"/>
      <c r="AZ113" s="910" t="s">
        <v>435</v>
      </c>
      <c r="BA113" s="911"/>
      <c r="BB113" s="911"/>
      <c r="BC113" s="911"/>
      <c r="BD113" s="911"/>
      <c r="BE113" s="911"/>
      <c r="BF113" s="911"/>
      <c r="BG113" s="911"/>
      <c r="BH113" s="911"/>
      <c r="BI113" s="911"/>
      <c r="BJ113" s="911"/>
      <c r="BK113" s="911"/>
      <c r="BL113" s="911"/>
      <c r="BM113" s="911"/>
      <c r="BN113" s="911"/>
      <c r="BO113" s="911"/>
      <c r="BP113" s="912"/>
      <c r="BQ113" s="913">
        <v>17169</v>
      </c>
      <c r="BR113" s="914"/>
      <c r="BS113" s="914"/>
      <c r="BT113" s="914"/>
      <c r="BU113" s="914"/>
      <c r="BV113" s="914" t="s">
        <v>122</v>
      </c>
      <c r="BW113" s="914"/>
      <c r="BX113" s="914"/>
      <c r="BY113" s="914"/>
      <c r="BZ113" s="914"/>
      <c r="CA113" s="914" t="s">
        <v>122</v>
      </c>
      <c r="CB113" s="914"/>
      <c r="CC113" s="914"/>
      <c r="CD113" s="914"/>
      <c r="CE113" s="914"/>
      <c r="CF113" s="908" t="s">
        <v>122</v>
      </c>
      <c r="CG113" s="909"/>
      <c r="CH113" s="909"/>
      <c r="CI113" s="909"/>
      <c r="CJ113" s="909"/>
      <c r="CK113" s="936"/>
      <c r="CL113" s="937"/>
      <c r="CM113" s="910" t="s">
        <v>436</v>
      </c>
      <c r="CN113" s="911"/>
      <c r="CO113" s="911"/>
      <c r="CP113" s="911"/>
      <c r="CQ113" s="911"/>
      <c r="CR113" s="911"/>
      <c r="CS113" s="911"/>
      <c r="CT113" s="911"/>
      <c r="CU113" s="911"/>
      <c r="CV113" s="911"/>
      <c r="CW113" s="911"/>
      <c r="CX113" s="911"/>
      <c r="CY113" s="911"/>
      <c r="CZ113" s="911"/>
      <c r="DA113" s="911"/>
      <c r="DB113" s="911"/>
      <c r="DC113" s="911"/>
      <c r="DD113" s="911"/>
      <c r="DE113" s="911"/>
      <c r="DF113" s="912"/>
      <c r="DG113" s="946" t="s">
        <v>122</v>
      </c>
      <c r="DH113" s="947"/>
      <c r="DI113" s="947"/>
      <c r="DJ113" s="947"/>
      <c r="DK113" s="948"/>
      <c r="DL113" s="949" t="s">
        <v>122</v>
      </c>
      <c r="DM113" s="947"/>
      <c r="DN113" s="947"/>
      <c r="DO113" s="947"/>
      <c r="DP113" s="948"/>
      <c r="DQ113" s="949" t="s">
        <v>122</v>
      </c>
      <c r="DR113" s="947"/>
      <c r="DS113" s="947"/>
      <c r="DT113" s="947"/>
      <c r="DU113" s="948"/>
      <c r="DV113" s="950" t="s">
        <v>122</v>
      </c>
      <c r="DW113" s="951"/>
      <c r="DX113" s="951"/>
      <c r="DY113" s="951"/>
      <c r="DZ113" s="952"/>
    </row>
    <row r="114" spans="1:130" s="224" customFormat="1" ht="26.25" customHeight="1" x14ac:dyDescent="0.2">
      <c r="A114" s="942"/>
      <c r="B114" s="943"/>
      <c r="C114" s="911" t="s">
        <v>437</v>
      </c>
      <c r="D114" s="911"/>
      <c r="E114" s="911"/>
      <c r="F114" s="911"/>
      <c r="G114" s="911"/>
      <c r="H114" s="911"/>
      <c r="I114" s="911"/>
      <c r="J114" s="911"/>
      <c r="K114" s="911"/>
      <c r="L114" s="911"/>
      <c r="M114" s="911"/>
      <c r="N114" s="911"/>
      <c r="O114" s="911"/>
      <c r="P114" s="911"/>
      <c r="Q114" s="911"/>
      <c r="R114" s="911"/>
      <c r="S114" s="911"/>
      <c r="T114" s="911"/>
      <c r="U114" s="911"/>
      <c r="V114" s="911"/>
      <c r="W114" s="911"/>
      <c r="X114" s="911"/>
      <c r="Y114" s="911"/>
      <c r="Z114" s="912"/>
      <c r="AA114" s="946">
        <v>17261</v>
      </c>
      <c r="AB114" s="947"/>
      <c r="AC114" s="947"/>
      <c r="AD114" s="947"/>
      <c r="AE114" s="948"/>
      <c r="AF114" s="949">
        <v>17261</v>
      </c>
      <c r="AG114" s="947"/>
      <c r="AH114" s="947"/>
      <c r="AI114" s="947"/>
      <c r="AJ114" s="948"/>
      <c r="AK114" s="949" t="s">
        <v>122</v>
      </c>
      <c r="AL114" s="947"/>
      <c r="AM114" s="947"/>
      <c r="AN114" s="947"/>
      <c r="AO114" s="948"/>
      <c r="AP114" s="950" t="s">
        <v>122</v>
      </c>
      <c r="AQ114" s="951"/>
      <c r="AR114" s="951"/>
      <c r="AS114" s="951"/>
      <c r="AT114" s="952"/>
      <c r="AU114" s="896"/>
      <c r="AV114" s="897"/>
      <c r="AW114" s="897"/>
      <c r="AX114" s="897"/>
      <c r="AY114" s="897"/>
      <c r="AZ114" s="910" t="s">
        <v>438</v>
      </c>
      <c r="BA114" s="911"/>
      <c r="BB114" s="911"/>
      <c r="BC114" s="911"/>
      <c r="BD114" s="911"/>
      <c r="BE114" s="911"/>
      <c r="BF114" s="911"/>
      <c r="BG114" s="911"/>
      <c r="BH114" s="911"/>
      <c r="BI114" s="911"/>
      <c r="BJ114" s="911"/>
      <c r="BK114" s="911"/>
      <c r="BL114" s="911"/>
      <c r="BM114" s="911"/>
      <c r="BN114" s="911"/>
      <c r="BO114" s="911"/>
      <c r="BP114" s="912"/>
      <c r="BQ114" s="913">
        <v>2688871</v>
      </c>
      <c r="BR114" s="914"/>
      <c r="BS114" s="914"/>
      <c r="BT114" s="914"/>
      <c r="BU114" s="914"/>
      <c r="BV114" s="914">
        <v>2541033</v>
      </c>
      <c r="BW114" s="914"/>
      <c r="BX114" s="914"/>
      <c r="BY114" s="914"/>
      <c r="BZ114" s="914"/>
      <c r="CA114" s="914">
        <v>2548333</v>
      </c>
      <c r="CB114" s="914"/>
      <c r="CC114" s="914"/>
      <c r="CD114" s="914"/>
      <c r="CE114" s="914"/>
      <c r="CF114" s="908">
        <v>29.7</v>
      </c>
      <c r="CG114" s="909"/>
      <c r="CH114" s="909"/>
      <c r="CI114" s="909"/>
      <c r="CJ114" s="909"/>
      <c r="CK114" s="936"/>
      <c r="CL114" s="937"/>
      <c r="CM114" s="910" t="s">
        <v>439</v>
      </c>
      <c r="CN114" s="911"/>
      <c r="CO114" s="911"/>
      <c r="CP114" s="911"/>
      <c r="CQ114" s="911"/>
      <c r="CR114" s="911"/>
      <c r="CS114" s="911"/>
      <c r="CT114" s="911"/>
      <c r="CU114" s="911"/>
      <c r="CV114" s="911"/>
      <c r="CW114" s="911"/>
      <c r="CX114" s="911"/>
      <c r="CY114" s="911"/>
      <c r="CZ114" s="911"/>
      <c r="DA114" s="911"/>
      <c r="DB114" s="911"/>
      <c r="DC114" s="911"/>
      <c r="DD114" s="911"/>
      <c r="DE114" s="911"/>
      <c r="DF114" s="912"/>
      <c r="DG114" s="946" t="s">
        <v>122</v>
      </c>
      <c r="DH114" s="947"/>
      <c r="DI114" s="947"/>
      <c r="DJ114" s="947"/>
      <c r="DK114" s="948"/>
      <c r="DL114" s="949" t="s">
        <v>122</v>
      </c>
      <c r="DM114" s="947"/>
      <c r="DN114" s="947"/>
      <c r="DO114" s="947"/>
      <c r="DP114" s="948"/>
      <c r="DQ114" s="949" t="s">
        <v>122</v>
      </c>
      <c r="DR114" s="947"/>
      <c r="DS114" s="947"/>
      <c r="DT114" s="947"/>
      <c r="DU114" s="948"/>
      <c r="DV114" s="950" t="s">
        <v>122</v>
      </c>
      <c r="DW114" s="951"/>
      <c r="DX114" s="951"/>
      <c r="DY114" s="951"/>
      <c r="DZ114" s="952"/>
    </row>
    <row r="115" spans="1:130" s="224" customFormat="1" ht="26.25" customHeight="1" x14ac:dyDescent="0.2">
      <c r="A115" s="942"/>
      <c r="B115" s="943"/>
      <c r="C115" s="911" t="s">
        <v>440</v>
      </c>
      <c r="D115" s="911"/>
      <c r="E115" s="911"/>
      <c r="F115" s="911"/>
      <c r="G115" s="911"/>
      <c r="H115" s="911"/>
      <c r="I115" s="911"/>
      <c r="J115" s="911"/>
      <c r="K115" s="911"/>
      <c r="L115" s="911"/>
      <c r="M115" s="911"/>
      <c r="N115" s="911"/>
      <c r="O115" s="911"/>
      <c r="P115" s="911"/>
      <c r="Q115" s="911"/>
      <c r="R115" s="911"/>
      <c r="S115" s="911"/>
      <c r="T115" s="911"/>
      <c r="U115" s="911"/>
      <c r="V115" s="911"/>
      <c r="W115" s="911"/>
      <c r="X115" s="911"/>
      <c r="Y115" s="911"/>
      <c r="Z115" s="912"/>
      <c r="AA115" s="925">
        <v>22530</v>
      </c>
      <c r="AB115" s="926"/>
      <c r="AC115" s="926"/>
      <c r="AD115" s="926"/>
      <c r="AE115" s="927"/>
      <c r="AF115" s="928">
        <v>7301</v>
      </c>
      <c r="AG115" s="926"/>
      <c r="AH115" s="926"/>
      <c r="AI115" s="926"/>
      <c r="AJ115" s="927"/>
      <c r="AK115" s="928" t="s">
        <v>122</v>
      </c>
      <c r="AL115" s="926"/>
      <c r="AM115" s="926"/>
      <c r="AN115" s="926"/>
      <c r="AO115" s="927"/>
      <c r="AP115" s="929" t="s">
        <v>122</v>
      </c>
      <c r="AQ115" s="930"/>
      <c r="AR115" s="930"/>
      <c r="AS115" s="930"/>
      <c r="AT115" s="931"/>
      <c r="AU115" s="896"/>
      <c r="AV115" s="897"/>
      <c r="AW115" s="897"/>
      <c r="AX115" s="897"/>
      <c r="AY115" s="897"/>
      <c r="AZ115" s="910" t="s">
        <v>441</v>
      </c>
      <c r="BA115" s="911"/>
      <c r="BB115" s="911"/>
      <c r="BC115" s="911"/>
      <c r="BD115" s="911"/>
      <c r="BE115" s="911"/>
      <c r="BF115" s="911"/>
      <c r="BG115" s="911"/>
      <c r="BH115" s="911"/>
      <c r="BI115" s="911"/>
      <c r="BJ115" s="911"/>
      <c r="BK115" s="911"/>
      <c r="BL115" s="911"/>
      <c r="BM115" s="911"/>
      <c r="BN115" s="911"/>
      <c r="BO115" s="911"/>
      <c r="BP115" s="912"/>
      <c r="BQ115" s="913" t="s">
        <v>122</v>
      </c>
      <c r="BR115" s="914"/>
      <c r="BS115" s="914"/>
      <c r="BT115" s="914"/>
      <c r="BU115" s="914"/>
      <c r="BV115" s="914" t="s">
        <v>122</v>
      </c>
      <c r="BW115" s="914"/>
      <c r="BX115" s="914"/>
      <c r="BY115" s="914"/>
      <c r="BZ115" s="914"/>
      <c r="CA115" s="914" t="s">
        <v>122</v>
      </c>
      <c r="CB115" s="914"/>
      <c r="CC115" s="914"/>
      <c r="CD115" s="914"/>
      <c r="CE115" s="914"/>
      <c r="CF115" s="908" t="s">
        <v>122</v>
      </c>
      <c r="CG115" s="909"/>
      <c r="CH115" s="909"/>
      <c r="CI115" s="909"/>
      <c r="CJ115" s="909"/>
      <c r="CK115" s="936"/>
      <c r="CL115" s="937"/>
      <c r="CM115" s="910" t="s">
        <v>442</v>
      </c>
      <c r="CN115" s="911"/>
      <c r="CO115" s="911"/>
      <c r="CP115" s="911"/>
      <c r="CQ115" s="911"/>
      <c r="CR115" s="911"/>
      <c r="CS115" s="911"/>
      <c r="CT115" s="911"/>
      <c r="CU115" s="911"/>
      <c r="CV115" s="911"/>
      <c r="CW115" s="911"/>
      <c r="CX115" s="911"/>
      <c r="CY115" s="911"/>
      <c r="CZ115" s="911"/>
      <c r="DA115" s="911"/>
      <c r="DB115" s="911"/>
      <c r="DC115" s="911"/>
      <c r="DD115" s="911"/>
      <c r="DE115" s="911"/>
      <c r="DF115" s="912"/>
      <c r="DG115" s="946" t="s">
        <v>122</v>
      </c>
      <c r="DH115" s="947"/>
      <c r="DI115" s="947"/>
      <c r="DJ115" s="947"/>
      <c r="DK115" s="948"/>
      <c r="DL115" s="949" t="s">
        <v>122</v>
      </c>
      <c r="DM115" s="947"/>
      <c r="DN115" s="947"/>
      <c r="DO115" s="947"/>
      <c r="DP115" s="948"/>
      <c r="DQ115" s="949" t="s">
        <v>122</v>
      </c>
      <c r="DR115" s="947"/>
      <c r="DS115" s="947"/>
      <c r="DT115" s="947"/>
      <c r="DU115" s="948"/>
      <c r="DV115" s="950" t="s">
        <v>122</v>
      </c>
      <c r="DW115" s="951"/>
      <c r="DX115" s="951"/>
      <c r="DY115" s="951"/>
      <c r="DZ115" s="952"/>
    </row>
    <row r="116" spans="1:130" s="224" customFormat="1" ht="26.25" customHeight="1" x14ac:dyDescent="0.2">
      <c r="A116" s="944"/>
      <c r="B116" s="945"/>
      <c r="C116" s="953" t="s">
        <v>443</v>
      </c>
      <c r="D116" s="953"/>
      <c r="E116" s="953"/>
      <c r="F116" s="953"/>
      <c r="G116" s="953"/>
      <c r="H116" s="953"/>
      <c r="I116" s="953"/>
      <c r="J116" s="953"/>
      <c r="K116" s="953"/>
      <c r="L116" s="953"/>
      <c r="M116" s="953"/>
      <c r="N116" s="953"/>
      <c r="O116" s="953"/>
      <c r="P116" s="953"/>
      <c r="Q116" s="953"/>
      <c r="R116" s="953"/>
      <c r="S116" s="953"/>
      <c r="T116" s="953"/>
      <c r="U116" s="953"/>
      <c r="V116" s="953"/>
      <c r="W116" s="953"/>
      <c r="X116" s="953"/>
      <c r="Y116" s="953"/>
      <c r="Z116" s="954"/>
      <c r="AA116" s="946" t="s">
        <v>122</v>
      </c>
      <c r="AB116" s="947"/>
      <c r="AC116" s="947"/>
      <c r="AD116" s="947"/>
      <c r="AE116" s="948"/>
      <c r="AF116" s="949" t="s">
        <v>122</v>
      </c>
      <c r="AG116" s="947"/>
      <c r="AH116" s="947"/>
      <c r="AI116" s="947"/>
      <c r="AJ116" s="948"/>
      <c r="AK116" s="949" t="s">
        <v>122</v>
      </c>
      <c r="AL116" s="947"/>
      <c r="AM116" s="947"/>
      <c r="AN116" s="947"/>
      <c r="AO116" s="948"/>
      <c r="AP116" s="950" t="s">
        <v>122</v>
      </c>
      <c r="AQ116" s="951"/>
      <c r="AR116" s="951"/>
      <c r="AS116" s="951"/>
      <c r="AT116" s="952"/>
      <c r="AU116" s="896"/>
      <c r="AV116" s="897"/>
      <c r="AW116" s="897"/>
      <c r="AX116" s="897"/>
      <c r="AY116" s="897"/>
      <c r="AZ116" s="955" t="s">
        <v>444</v>
      </c>
      <c r="BA116" s="956"/>
      <c r="BB116" s="956"/>
      <c r="BC116" s="956"/>
      <c r="BD116" s="956"/>
      <c r="BE116" s="956"/>
      <c r="BF116" s="956"/>
      <c r="BG116" s="956"/>
      <c r="BH116" s="956"/>
      <c r="BI116" s="956"/>
      <c r="BJ116" s="956"/>
      <c r="BK116" s="956"/>
      <c r="BL116" s="956"/>
      <c r="BM116" s="956"/>
      <c r="BN116" s="956"/>
      <c r="BO116" s="956"/>
      <c r="BP116" s="957"/>
      <c r="BQ116" s="913" t="s">
        <v>122</v>
      </c>
      <c r="BR116" s="914"/>
      <c r="BS116" s="914"/>
      <c r="BT116" s="914"/>
      <c r="BU116" s="914"/>
      <c r="BV116" s="914" t="s">
        <v>122</v>
      </c>
      <c r="BW116" s="914"/>
      <c r="BX116" s="914"/>
      <c r="BY116" s="914"/>
      <c r="BZ116" s="914"/>
      <c r="CA116" s="914" t="s">
        <v>122</v>
      </c>
      <c r="CB116" s="914"/>
      <c r="CC116" s="914"/>
      <c r="CD116" s="914"/>
      <c r="CE116" s="914"/>
      <c r="CF116" s="908" t="s">
        <v>122</v>
      </c>
      <c r="CG116" s="909"/>
      <c r="CH116" s="909"/>
      <c r="CI116" s="909"/>
      <c r="CJ116" s="909"/>
      <c r="CK116" s="936"/>
      <c r="CL116" s="937"/>
      <c r="CM116" s="910" t="s">
        <v>445</v>
      </c>
      <c r="CN116" s="911"/>
      <c r="CO116" s="911"/>
      <c r="CP116" s="911"/>
      <c r="CQ116" s="911"/>
      <c r="CR116" s="911"/>
      <c r="CS116" s="911"/>
      <c r="CT116" s="911"/>
      <c r="CU116" s="911"/>
      <c r="CV116" s="911"/>
      <c r="CW116" s="911"/>
      <c r="CX116" s="911"/>
      <c r="CY116" s="911"/>
      <c r="CZ116" s="911"/>
      <c r="DA116" s="911"/>
      <c r="DB116" s="911"/>
      <c r="DC116" s="911"/>
      <c r="DD116" s="911"/>
      <c r="DE116" s="911"/>
      <c r="DF116" s="912"/>
      <c r="DG116" s="946">
        <v>7229</v>
      </c>
      <c r="DH116" s="947"/>
      <c r="DI116" s="947"/>
      <c r="DJ116" s="947"/>
      <c r="DK116" s="948"/>
      <c r="DL116" s="949" t="s">
        <v>122</v>
      </c>
      <c r="DM116" s="947"/>
      <c r="DN116" s="947"/>
      <c r="DO116" s="947"/>
      <c r="DP116" s="948"/>
      <c r="DQ116" s="949" t="s">
        <v>122</v>
      </c>
      <c r="DR116" s="947"/>
      <c r="DS116" s="947"/>
      <c r="DT116" s="947"/>
      <c r="DU116" s="948"/>
      <c r="DV116" s="950" t="s">
        <v>122</v>
      </c>
      <c r="DW116" s="951"/>
      <c r="DX116" s="951"/>
      <c r="DY116" s="951"/>
      <c r="DZ116" s="952"/>
    </row>
    <row r="117" spans="1:130" s="224" customFormat="1" ht="26.25" customHeight="1" x14ac:dyDescent="0.2">
      <c r="A117" s="900" t="s">
        <v>177</v>
      </c>
      <c r="B117" s="881"/>
      <c r="C117" s="881"/>
      <c r="D117" s="881"/>
      <c r="E117" s="881"/>
      <c r="F117" s="881"/>
      <c r="G117" s="881"/>
      <c r="H117" s="881"/>
      <c r="I117" s="881"/>
      <c r="J117" s="881"/>
      <c r="K117" s="881"/>
      <c r="L117" s="881"/>
      <c r="M117" s="881"/>
      <c r="N117" s="881"/>
      <c r="O117" s="881"/>
      <c r="P117" s="881"/>
      <c r="Q117" s="881"/>
      <c r="R117" s="881"/>
      <c r="S117" s="881"/>
      <c r="T117" s="881"/>
      <c r="U117" s="881"/>
      <c r="V117" s="881"/>
      <c r="W117" s="881"/>
      <c r="X117" s="881"/>
      <c r="Y117" s="965" t="s">
        <v>446</v>
      </c>
      <c r="Z117" s="882"/>
      <c r="AA117" s="966">
        <v>3693489</v>
      </c>
      <c r="AB117" s="967"/>
      <c r="AC117" s="967"/>
      <c r="AD117" s="967"/>
      <c r="AE117" s="968"/>
      <c r="AF117" s="969">
        <v>3391333</v>
      </c>
      <c r="AG117" s="967"/>
      <c r="AH117" s="967"/>
      <c r="AI117" s="967"/>
      <c r="AJ117" s="968"/>
      <c r="AK117" s="969">
        <v>2918971</v>
      </c>
      <c r="AL117" s="967"/>
      <c r="AM117" s="967"/>
      <c r="AN117" s="967"/>
      <c r="AO117" s="968"/>
      <c r="AP117" s="970"/>
      <c r="AQ117" s="971"/>
      <c r="AR117" s="971"/>
      <c r="AS117" s="971"/>
      <c r="AT117" s="972"/>
      <c r="AU117" s="896"/>
      <c r="AV117" s="897"/>
      <c r="AW117" s="897"/>
      <c r="AX117" s="897"/>
      <c r="AY117" s="897"/>
      <c r="AZ117" s="962" t="s">
        <v>447</v>
      </c>
      <c r="BA117" s="963"/>
      <c r="BB117" s="963"/>
      <c r="BC117" s="963"/>
      <c r="BD117" s="963"/>
      <c r="BE117" s="963"/>
      <c r="BF117" s="963"/>
      <c r="BG117" s="963"/>
      <c r="BH117" s="963"/>
      <c r="BI117" s="963"/>
      <c r="BJ117" s="963"/>
      <c r="BK117" s="963"/>
      <c r="BL117" s="963"/>
      <c r="BM117" s="963"/>
      <c r="BN117" s="963"/>
      <c r="BO117" s="963"/>
      <c r="BP117" s="964"/>
      <c r="BQ117" s="913" t="s">
        <v>122</v>
      </c>
      <c r="BR117" s="914"/>
      <c r="BS117" s="914"/>
      <c r="BT117" s="914"/>
      <c r="BU117" s="914"/>
      <c r="BV117" s="914" t="s">
        <v>122</v>
      </c>
      <c r="BW117" s="914"/>
      <c r="BX117" s="914"/>
      <c r="BY117" s="914"/>
      <c r="BZ117" s="914"/>
      <c r="CA117" s="914" t="s">
        <v>122</v>
      </c>
      <c r="CB117" s="914"/>
      <c r="CC117" s="914"/>
      <c r="CD117" s="914"/>
      <c r="CE117" s="914"/>
      <c r="CF117" s="908" t="s">
        <v>122</v>
      </c>
      <c r="CG117" s="909"/>
      <c r="CH117" s="909"/>
      <c r="CI117" s="909"/>
      <c r="CJ117" s="909"/>
      <c r="CK117" s="936"/>
      <c r="CL117" s="937"/>
      <c r="CM117" s="910" t="s">
        <v>448</v>
      </c>
      <c r="CN117" s="911"/>
      <c r="CO117" s="911"/>
      <c r="CP117" s="911"/>
      <c r="CQ117" s="911"/>
      <c r="CR117" s="911"/>
      <c r="CS117" s="911"/>
      <c r="CT117" s="911"/>
      <c r="CU117" s="911"/>
      <c r="CV117" s="911"/>
      <c r="CW117" s="911"/>
      <c r="CX117" s="911"/>
      <c r="CY117" s="911"/>
      <c r="CZ117" s="911"/>
      <c r="DA117" s="911"/>
      <c r="DB117" s="911"/>
      <c r="DC117" s="911"/>
      <c r="DD117" s="911"/>
      <c r="DE117" s="911"/>
      <c r="DF117" s="912"/>
      <c r="DG117" s="946" t="s">
        <v>122</v>
      </c>
      <c r="DH117" s="947"/>
      <c r="DI117" s="947"/>
      <c r="DJ117" s="947"/>
      <c r="DK117" s="948"/>
      <c r="DL117" s="949" t="s">
        <v>122</v>
      </c>
      <c r="DM117" s="947"/>
      <c r="DN117" s="947"/>
      <c r="DO117" s="947"/>
      <c r="DP117" s="948"/>
      <c r="DQ117" s="949" t="s">
        <v>122</v>
      </c>
      <c r="DR117" s="947"/>
      <c r="DS117" s="947"/>
      <c r="DT117" s="947"/>
      <c r="DU117" s="948"/>
      <c r="DV117" s="950" t="s">
        <v>122</v>
      </c>
      <c r="DW117" s="951"/>
      <c r="DX117" s="951"/>
      <c r="DY117" s="951"/>
      <c r="DZ117" s="952"/>
    </row>
    <row r="118" spans="1:130" s="224" customFormat="1" ht="26.25" customHeight="1" x14ac:dyDescent="0.2">
      <c r="A118" s="900" t="s">
        <v>422</v>
      </c>
      <c r="B118" s="881"/>
      <c r="C118" s="881"/>
      <c r="D118" s="881"/>
      <c r="E118" s="881"/>
      <c r="F118" s="881"/>
      <c r="G118" s="881"/>
      <c r="H118" s="881"/>
      <c r="I118" s="881"/>
      <c r="J118" s="881"/>
      <c r="K118" s="881"/>
      <c r="L118" s="881"/>
      <c r="M118" s="881"/>
      <c r="N118" s="881"/>
      <c r="O118" s="881"/>
      <c r="P118" s="881"/>
      <c r="Q118" s="881"/>
      <c r="R118" s="881"/>
      <c r="S118" s="881"/>
      <c r="T118" s="881"/>
      <c r="U118" s="881"/>
      <c r="V118" s="881"/>
      <c r="W118" s="881"/>
      <c r="X118" s="881"/>
      <c r="Y118" s="881"/>
      <c r="Z118" s="882"/>
      <c r="AA118" s="880" t="s">
        <v>419</v>
      </c>
      <c r="AB118" s="881"/>
      <c r="AC118" s="881"/>
      <c r="AD118" s="881"/>
      <c r="AE118" s="882"/>
      <c r="AF118" s="880" t="s">
        <v>420</v>
      </c>
      <c r="AG118" s="881"/>
      <c r="AH118" s="881"/>
      <c r="AI118" s="881"/>
      <c r="AJ118" s="882"/>
      <c r="AK118" s="880" t="s">
        <v>294</v>
      </c>
      <c r="AL118" s="881"/>
      <c r="AM118" s="881"/>
      <c r="AN118" s="881"/>
      <c r="AO118" s="882"/>
      <c r="AP118" s="958" t="s">
        <v>421</v>
      </c>
      <c r="AQ118" s="959"/>
      <c r="AR118" s="959"/>
      <c r="AS118" s="959"/>
      <c r="AT118" s="960"/>
      <c r="AU118" s="896"/>
      <c r="AV118" s="897"/>
      <c r="AW118" s="897"/>
      <c r="AX118" s="897"/>
      <c r="AY118" s="897"/>
      <c r="AZ118" s="961" t="s">
        <v>449</v>
      </c>
      <c r="BA118" s="953"/>
      <c r="BB118" s="953"/>
      <c r="BC118" s="953"/>
      <c r="BD118" s="953"/>
      <c r="BE118" s="953"/>
      <c r="BF118" s="953"/>
      <c r="BG118" s="953"/>
      <c r="BH118" s="953"/>
      <c r="BI118" s="953"/>
      <c r="BJ118" s="953"/>
      <c r="BK118" s="953"/>
      <c r="BL118" s="953"/>
      <c r="BM118" s="953"/>
      <c r="BN118" s="953"/>
      <c r="BO118" s="953"/>
      <c r="BP118" s="954"/>
      <c r="BQ118" s="987" t="s">
        <v>122</v>
      </c>
      <c r="BR118" s="988"/>
      <c r="BS118" s="988"/>
      <c r="BT118" s="988"/>
      <c r="BU118" s="988"/>
      <c r="BV118" s="988" t="s">
        <v>122</v>
      </c>
      <c r="BW118" s="988"/>
      <c r="BX118" s="988"/>
      <c r="BY118" s="988"/>
      <c r="BZ118" s="988"/>
      <c r="CA118" s="988" t="s">
        <v>122</v>
      </c>
      <c r="CB118" s="988"/>
      <c r="CC118" s="988"/>
      <c r="CD118" s="988"/>
      <c r="CE118" s="988"/>
      <c r="CF118" s="908" t="s">
        <v>122</v>
      </c>
      <c r="CG118" s="909"/>
      <c r="CH118" s="909"/>
      <c r="CI118" s="909"/>
      <c r="CJ118" s="909"/>
      <c r="CK118" s="936"/>
      <c r="CL118" s="937"/>
      <c r="CM118" s="910" t="s">
        <v>450</v>
      </c>
      <c r="CN118" s="911"/>
      <c r="CO118" s="911"/>
      <c r="CP118" s="911"/>
      <c r="CQ118" s="911"/>
      <c r="CR118" s="911"/>
      <c r="CS118" s="911"/>
      <c r="CT118" s="911"/>
      <c r="CU118" s="911"/>
      <c r="CV118" s="911"/>
      <c r="CW118" s="911"/>
      <c r="CX118" s="911"/>
      <c r="CY118" s="911"/>
      <c r="CZ118" s="911"/>
      <c r="DA118" s="911"/>
      <c r="DB118" s="911"/>
      <c r="DC118" s="911"/>
      <c r="DD118" s="911"/>
      <c r="DE118" s="911"/>
      <c r="DF118" s="912"/>
      <c r="DG118" s="946" t="s">
        <v>122</v>
      </c>
      <c r="DH118" s="947"/>
      <c r="DI118" s="947"/>
      <c r="DJ118" s="947"/>
      <c r="DK118" s="948"/>
      <c r="DL118" s="949" t="s">
        <v>122</v>
      </c>
      <c r="DM118" s="947"/>
      <c r="DN118" s="947"/>
      <c r="DO118" s="947"/>
      <c r="DP118" s="948"/>
      <c r="DQ118" s="949" t="s">
        <v>122</v>
      </c>
      <c r="DR118" s="947"/>
      <c r="DS118" s="947"/>
      <c r="DT118" s="947"/>
      <c r="DU118" s="948"/>
      <c r="DV118" s="950" t="s">
        <v>122</v>
      </c>
      <c r="DW118" s="951"/>
      <c r="DX118" s="951"/>
      <c r="DY118" s="951"/>
      <c r="DZ118" s="952"/>
    </row>
    <row r="119" spans="1:130" s="224" customFormat="1" ht="26.25" customHeight="1" x14ac:dyDescent="0.2">
      <c r="A119" s="1044" t="s">
        <v>425</v>
      </c>
      <c r="B119" s="935"/>
      <c r="C119" s="917" t="s">
        <v>426</v>
      </c>
      <c r="D119" s="885"/>
      <c r="E119" s="885"/>
      <c r="F119" s="885"/>
      <c r="G119" s="885"/>
      <c r="H119" s="885"/>
      <c r="I119" s="885"/>
      <c r="J119" s="885"/>
      <c r="K119" s="885"/>
      <c r="L119" s="885"/>
      <c r="M119" s="885"/>
      <c r="N119" s="885"/>
      <c r="O119" s="885"/>
      <c r="P119" s="885"/>
      <c r="Q119" s="885"/>
      <c r="R119" s="885"/>
      <c r="S119" s="885"/>
      <c r="T119" s="885"/>
      <c r="U119" s="885"/>
      <c r="V119" s="885"/>
      <c r="W119" s="885"/>
      <c r="X119" s="885"/>
      <c r="Y119" s="885"/>
      <c r="Z119" s="886"/>
      <c r="AA119" s="887" t="s">
        <v>122</v>
      </c>
      <c r="AB119" s="888"/>
      <c r="AC119" s="888"/>
      <c r="AD119" s="888"/>
      <c r="AE119" s="889"/>
      <c r="AF119" s="890" t="s">
        <v>122</v>
      </c>
      <c r="AG119" s="888"/>
      <c r="AH119" s="888"/>
      <c r="AI119" s="888"/>
      <c r="AJ119" s="889"/>
      <c r="AK119" s="890" t="s">
        <v>122</v>
      </c>
      <c r="AL119" s="888"/>
      <c r="AM119" s="888"/>
      <c r="AN119" s="888"/>
      <c r="AO119" s="889"/>
      <c r="AP119" s="891" t="s">
        <v>122</v>
      </c>
      <c r="AQ119" s="892"/>
      <c r="AR119" s="892"/>
      <c r="AS119" s="892"/>
      <c r="AT119" s="893"/>
      <c r="AU119" s="898"/>
      <c r="AV119" s="899"/>
      <c r="AW119" s="899"/>
      <c r="AX119" s="899"/>
      <c r="AY119" s="899"/>
      <c r="AZ119" s="247" t="s">
        <v>177</v>
      </c>
      <c r="BA119" s="247"/>
      <c r="BB119" s="247"/>
      <c r="BC119" s="247"/>
      <c r="BD119" s="247"/>
      <c r="BE119" s="247"/>
      <c r="BF119" s="247"/>
      <c r="BG119" s="247"/>
      <c r="BH119" s="247"/>
      <c r="BI119" s="247"/>
      <c r="BJ119" s="247"/>
      <c r="BK119" s="247"/>
      <c r="BL119" s="247"/>
      <c r="BM119" s="247"/>
      <c r="BN119" s="247"/>
      <c r="BO119" s="965" t="s">
        <v>451</v>
      </c>
      <c r="BP119" s="993"/>
      <c r="BQ119" s="987">
        <v>23322338</v>
      </c>
      <c r="BR119" s="988"/>
      <c r="BS119" s="988"/>
      <c r="BT119" s="988"/>
      <c r="BU119" s="988"/>
      <c r="BV119" s="988">
        <v>21173417</v>
      </c>
      <c r="BW119" s="988"/>
      <c r="BX119" s="988"/>
      <c r="BY119" s="988"/>
      <c r="BZ119" s="988"/>
      <c r="CA119" s="988">
        <v>19611859</v>
      </c>
      <c r="CB119" s="988"/>
      <c r="CC119" s="988"/>
      <c r="CD119" s="988"/>
      <c r="CE119" s="988"/>
      <c r="CF119" s="989"/>
      <c r="CG119" s="990"/>
      <c r="CH119" s="990"/>
      <c r="CI119" s="990"/>
      <c r="CJ119" s="991"/>
      <c r="CK119" s="938"/>
      <c r="CL119" s="939"/>
      <c r="CM119" s="961" t="s">
        <v>452</v>
      </c>
      <c r="CN119" s="953"/>
      <c r="CO119" s="953"/>
      <c r="CP119" s="953"/>
      <c r="CQ119" s="953"/>
      <c r="CR119" s="953"/>
      <c r="CS119" s="953"/>
      <c r="CT119" s="953"/>
      <c r="CU119" s="953"/>
      <c r="CV119" s="953"/>
      <c r="CW119" s="953"/>
      <c r="CX119" s="953"/>
      <c r="CY119" s="953"/>
      <c r="CZ119" s="953"/>
      <c r="DA119" s="953"/>
      <c r="DB119" s="953"/>
      <c r="DC119" s="953"/>
      <c r="DD119" s="953"/>
      <c r="DE119" s="953"/>
      <c r="DF119" s="954"/>
      <c r="DG119" s="992" t="s">
        <v>122</v>
      </c>
      <c r="DH119" s="974"/>
      <c r="DI119" s="974"/>
      <c r="DJ119" s="974"/>
      <c r="DK119" s="975"/>
      <c r="DL119" s="973" t="s">
        <v>122</v>
      </c>
      <c r="DM119" s="974"/>
      <c r="DN119" s="974"/>
      <c r="DO119" s="974"/>
      <c r="DP119" s="975"/>
      <c r="DQ119" s="973" t="s">
        <v>122</v>
      </c>
      <c r="DR119" s="974"/>
      <c r="DS119" s="974"/>
      <c r="DT119" s="974"/>
      <c r="DU119" s="975"/>
      <c r="DV119" s="976" t="s">
        <v>122</v>
      </c>
      <c r="DW119" s="977"/>
      <c r="DX119" s="977"/>
      <c r="DY119" s="977"/>
      <c r="DZ119" s="978"/>
    </row>
    <row r="120" spans="1:130" s="224" customFormat="1" ht="26.25" customHeight="1" x14ac:dyDescent="0.2">
      <c r="A120" s="1045"/>
      <c r="B120" s="937"/>
      <c r="C120" s="910" t="s">
        <v>429</v>
      </c>
      <c r="D120" s="911"/>
      <c r="E120" s="911"/>
      <c r="F120" s="911"/>
      <c r="G120" s="911"/>
      <c r="H120" s="911"/>
      <c r="I120" s="911"/>
      <c r="J120" s="911"/>
      <c r="K120" s="911"/>
      <c r="L120" s="911"/>
      <c r="M120" s="911"/>
      <c r="N120" s="911"/>
      <c r="O120" s="911"/>
      <c r="P120" s="911"/>
      <c r="Q120" s="911"/>
      <c r="R120" s="911"/>
      <c r="S120" s="911"/>
      <c r="T120" s="911"/>
      <c r="U120" s="911"/>
      <c r="V120" s="911"/>
      <c r="W120" s="911"/>
      <c r="X120" s="911"/>
      <c r="Y120" s="911"/>
      <c r="Z120" s="912"/>
      <c r="AA120" s="946" t="s">
        <v>122</v>
      </c>
      <c r="AB120" s="947"/>
      <c r="AC120" s="947"/>
      <c r="AD120" s="947"/>
      <c r="AE120" s="948"/>
      <c r="AF120" s="949" t="s">
        <v>122</v>
      </c>
      <c r="AG120" s="947"/>
      <c r="AH120" s="947"/>
      <c r="AI120" s="947"/>
      <c r="AJ120" s="948"/>
      <c r="AK120" s="949" t="s">
        <v>122</v>
      </c>
      <c r="AL120" s="947"/>
      <c r="AM120" s="947"/>
      <c r="AN120" s="947"/>
      <c r="AO120" s="948"/>
      <c r="AP120" s="950" t="s">
        <v>122</v>
      </c>
      <c r="AQ120" s="951"/>
      <c r="AR120" s="951"/>
      <c r="AS120" s="951"/>
      <c r="AT120" s="952"/>
      <c r="AU120" s="979" t="s">
        <v>453</v>
      </c>
      <c r="AV120" s="980"/>
      <c r="AW120" s="980"/>
      <c r="AX120" s="980"/>
      <c r="AY120" s="981"/>
      <c r="AZ120" s="917" t="s">
        <v>454</v>
      </c>
      <c r="BA120" s="885"/>
      <c r="BB120" s="885"/>
      <c r="BC120" s="885"/>
      <c r="BD120" s="885"/>
      <c r="BE120" s="885"/>
      <c r="BF120" s="885"/>
      <c r="BG120" s="885"/>
      <c r="BH120" s="885"/>
      <c r="BI120" s="885"/>
      <c r="BJ120" s="885"/>
      <c r="BK120" s="885"/>
      <c r="BL120" s="885"/>
      <c r="BM120" s="885"/>
      <c r="BN120" s="885"/>
      <c r="BO120" s="885"/>
      <c r="BP120" s="886"/>
      <c r="BQ120" s="918">
        <v>14181197</v>
      </c>
      <c r="BR120" s="919"/>
      <c r="BS120" s="919"/>
      <c r="BT120" s="919"/>
      <c r="BU120" s="919"/>
      <c r="BV120" s="919">
        <v>14493392</v>
      </c>
      <c r="BW120" s="919"/>
      <c r="BX120" s="919"/>
      <c r="BY120" s="919"/>
      <c r="BZ120" s="919"/>
      <c r="CA120" s="919">
        <v>14294856</v>
      </c>
      <c r="CB120" s="919"/>
      <c r="CC120" s="919"/>
      <c r="CD120" s="919"/>
      <c r="CE120" s="919"/>
      <c r="CF120" s="932">
        <v>166.7</v>
      </c>
      <c r="CG120" s="933"/>
      <c r="CH120" s="933"/>
      <c r="CI120" s="933"/>
      <c r="CJ120" s="933"/>
      <c r="CK120" s="994" t="s">
        <v>455</v>
      </c>
      <c r="CL120" s="995"/>
      <c r="CM120" s="995"/>
      <c r="CN120" s="995"/>
      <c r="CO120" s="996"/>
      <c r="CP120" s="1002" t="s">
        <v>399</v>
      </c>
      <c r="CQ120" s="1003"/>
      <c r="CR120" s="1003"/>
      <c r="CS120" s="1003"/>
      <c r="CT120" s="1003"/>
      <c r="CU120" s="1003"/>
      <c r="CV120" s="1003"/>
      <c r="CW120" s="1003"/>
      <c r="CX120" s="1003"/>
      <c r="CY120" s="1003"/>
      <c r="CZ120" s="1003"/>
      <c r="DA120" s="1003"/>
      <c r="DB120" s="1003"/>
      <c r="DC120" s="1003"/>
      <c r="DD120" s="1003"/>
      <c r="DE120" s="1003"/>
      <c r="DF120" s="1004"/>
      <c r="DG120" s="918">
        <v>5159247</v>
      </c>
      <c r="DH120" s="919"/>
      <c r="DI120" s="919"/>
      <c r="DJ120" s="919"/>
      <c r="DK120" s="919"/>
      <c r="DL120" s="919">
        <v>4813126</v>
      </c>
      <c r="DM120" s="919"/>
      <c r="DN120" s="919"/>
      <c r="DO120" s="919"/>
      <c r="DP120" s="919"/>
      <c r="DQ120" s="919">
        <v>4610695</v>
      </c>
      <c r="DR120" s="919"/>
      <c r="DS120" s="919"/>
      <c r="DT120" s="919"/>
      <c r="DU120" s="919"/>
      <c r="DV120" s="920">
        <v>53.8</v>
      </c>
      <c r="DW120" s="920"/>
      <c r="DX120" s="920"/>
      <c r="DY120" s="920"/>
      <c r="DZ120" s="921"/>
    </row>
    <row r="121" spans="1:130" s="224" customFormat="1" ht="26.25" customHeight="1" x14ac:dyDescent="0.2">
      <c r="A121" s="1045"/>
      <c r="B121" s="937"/>
      <c r="C121" s="962" t="s">
        <v>456</v>
      </c>
      <c r="D121" s="963"/>
      <c r="E121" s="963"/>
      <c r="F121" s="963"/>
      <c r="G121" s="963"/>
      <c r="H121" s="963"/>
      <c r="I121" s="963"/>
      <c r="J121" s="963"/>
      <c r="K121" s="963"/>
      <c r="L121" s="963"/>
      <c r="M121" s="963"/>
      <c r="N121" s="963"/>
      <c r="O121" s="963"/>
      <c r="P121" s="963"/>
      <c r="Q121" s="963"/>
      <c r="R121" s="963"/>
      <c r="S121" s="963"/>
      <c r="T121" s="963"/>
      <c r="U121" s="963"/>
      <c r="V121" s="963"/>
      <c r="W121" s="963"/>
      <c r="X121" s="963"/>
      <c r="Y121" s="963"/>
      <c r="Z121" s="964"/>
      <c r="AA121" s="946" t="s">
        <v>122</v>
      </c>
      <c r="AB121" s="947"/>
      <c r="AC121" s="947"/>
      <c r="AD121" s="947"/>
      <c r="AE121" s="948"/>
      <c r="AF121" s="949" t="s">
        <v>122</v>
      </c>
      <c r="AG121" s="947"/>
      <c r="AH121" s="947"/>
      <c r="AI121" s="947"/>
      <c r="AJ121" s="948"/>
      <c r="AK121" s="949" t="s">
        <v>122</v>
      </c>
      <c r="AL121" s="947"/>
      <c r="AM121" s="947"/>
      <c r="AN121" s="947"/>
      <c r="AO121" s="948"/>
      <c r="AP121" s="950" t="s">
        <v>122</v>
      </c>
      <c r="AQ121" s="951"/>
      <c r="AR121" s="951"/>
      <c r="AS121" s="951"/>
      <c r="AT121" s="952"/>
      <c r="AU121" s="982"/>
      <c r="AV121" s="983"/>
      <c r="AW121" s="983"/>
      <c r="AX121" s="983"/>
      <c r="AY121" s="984"/>
      <c r="AZ121" s="910" t="s">
        <v>457</v>
      </c>
      <c r="BA121" s="911"/>
      <c r="BB121" s="911"/>
      <c r="BC121" s="911"/>
      <c r="BD121" s="911"/>
      <c r="BE121" s="911"/>
      <c r="BF121" s="911"/>
      <c r="BG121" s="911"/>
      <c r="BH121" s="911"/>
      <c r="BI121" s="911"/>
      <c r="BJ121" s="911"/>
      <c r="BK121" s="911"/>
      <c r="BL121" s="911"/>
      <c r="BM121" s="911"/>
      <c r="BN121" s="911"/>
      <c r="BO121" s="911"/>
      <c r="BP121" s="912"/>
      <c r="BQ121" s="913">
        <v>101521</v>
      </c>
      <c r="BR121" s="914"/>
      <c r="BS121" s="914"/>
      <c r="BT121" s="914"/>
      <c r="BU121" s="914"/>
      <c r="BV121" s="914">
        <v>63424</v>
      </c>
      <c r="BW121" s="914"/>
      <c r="BX121" s="914"/>
      <c r="BY121" s="914"/>
      <c r="BZ121" s="914"/>
      <c r="CA121" s="914">
        <v>45610</v>
      </c>
      <c r="CB121" s="914"/>
      <c r="CC121" s="914"/>
      <c r="CD121" s="914"/>
      <c r="CE121" s="914"/>
      <c r="CF121" s="908">
        <v>0.5</v>
      </c>
      <c r="CG121" s="909"/>
      <c r="CH121" s="909"/>
      <c r="CI121" s="909"/>
      <c r="CJ121" s="909"/>
      <c r="CK121" s="997"/>
      <c r="CL121" s="998"/>
      <c r="CM121" s="998"/>
      <c r="CN121" s="998"/>
      <c r="CO121" s="999"/>
      <c r="CP121" s="1007" t="s">
        <v>402</v>
      </c>
      <c r="CQ121" s="1008"/>
      <c r="CR121" s="1008"/>
      <c r="CS121" s="1008"/>
      <c r="CT121" s="1008"/>
      <c r="CU121" s="1008"/>
      <c r="CV121" s="1008"/>
      <c r="CW121" s="1008"/>
      <c r="CX121" s="1008"/>
      <c r="CY121" s="1008"/>
      <c r="CZ121" s="1008"/>
      <c r="DA121" s="1008"/>
      <c r="DB121" s="1008"/>
      <c r="DC121" s="1008"/>
      <c r="DD121" s="1008"/>
      <c r="DE121" s="1008"/>
      <c r="DF121" s="1009"/>
      <c r="DG121" s="913">
        <v>841894</v>
      </c>
      <c r="DH121" s="914"/>
      <c r="DI121" s="914"/>
      <c r="DJ121" s="914"/>
      <c r="DK121" s="914"/>
      <c r="DL121" s="914">
        <v>720244</v>
      </c>
      <c r="DM121" s="914"/>
      <c r="DN121" s="914"/>
      <c r="DO121" s="914"/>
      <c r="DP121" s="914"/>
      <c r="DQ121" s="914">
        <v>602002</v>
      </c>
      <c r="DR121" s="914"/>
      <c r="DS121" s="914"/>
      <c r="DT121" s="914"/>
      <c r="DU121" s="914"/>
      <c r="DV121" s="915">
        <v>7</v>
      </c>
      <c r="DW121" s="915"/>
      <c r="DX121" s="915"/>
      <c r="DY121" s="915"/>
      <c r="DZ121" s="916"/>
    </row>
    <row r="122" spans="1:130" s="224" customFormat="1" ht="26.25" customHeight="1" x14ac:dyDescent="0.2">
      <c r="A122" s="1045"/>
      <c r="B122" s="937"/>
      <c r="C122" s="910" t="s">
        <v>439</v>
      </c>
      <c r="D122" s="911"/>
      <c r="E122" s="911"/>
      <c r="F122" s="911"/>
      <c r="G122" s="911"/>
      <c r="H122" s="911"/>
      <c r="I122" s="911"/>
      <c r="J122" s="911"/>
      <c r="K122" s="911"/>
      <c r="L122" s="911"/>
      <c r="M122" s="911"/>
      <c r="N122" s="911"/>
      <c r="O122" s="911"/>
      <c r="P122" s="911"/>
      <c r="Q122" s="911"/>
      <c r="R122" s="911"/>
      <c r="S122" s="911"/>
      <c r="T122" s="911"/>
      <c r="U122" s="911"/>
      <c r="V122" s="911"/>
      <c r="W122" s="911"/>
      <c r="X122" s="911"/>
      <c r="Y122" s="911"/>
      <c r="Z122" s="912"/>
      <c r="AA122" s="946" t="s">
        <v>122</v>
      </c>
      <c r="AB122" s="947"/>
      <c r="AC122" s="947"/>
      <c r="AD122" s="947"/>
      <c r="AE122" s="948"/>
      <c r="AF122" s="949" t="s">
        <v>122</v>
      </c>
      <c r="AG122" s="947"/>
      <c r="AH122" s="947"/>
      <c r="AI122" s="947"/>
      <c r="AJ122" s="948"/>
      <c r="AK122" s="949" t="s">
        <v>122</v>
      </c>
      <c r="AL122" s="947"/>
      <c r="AM122" s="947"/>
      <c r="AN122" s="947"/>
      <c r="AO122" s="948"/>
      <c r="AP122" s="950" t="s">
        <v>122</v>
      </c>
      <c r="AQ122" s="951"/>
      <c r="AR122" s="951"/>
      <c r="AS122" s="951"/>
      <c r="AT122" s="952"/>
      <c r="AU122" s="982"/>
      <c r="AV122" s="983"/>
      <c r="AW122" s="983"/>
      <c r="AX122" s="983"/>
      <c r="AY122" s="984"/>
      <c r="AZ122" s="961" t="s">
        <v>458</v>
      </c>
      <c r="BA122" s="953"/>
      <c r="BB122" s="953"/>
      <c r="BC122" s="953"/>
      <c r="BD122" s="953"/>
      <c r="BE122" s="953"/>
      <c r="BF122" s="953"/>
      <c r="BG122" s="953"/>
      <c r="BH122" s="953"/>
      <c r="BI122" s="953"/>
      <c r="BJ122" s="953"/>
      <c r="BK122" s="953"/>
      <c r="BL122" s="953"/>
      <c r="BM122" s="953"/>
      <c r="BN122" s="953"/>
      <c r="BO122" s="953"/>
      <c r="BP122" s="954"/>
      <c r="BQ122" s="987">
        <v>15825217</v>
      </c>
      <c r="BR122" s="988"/>
      <c r="BS122" s="988"/>
      <c r="BT122" s="988"/>
      <c r="BU122" s="988"/>
      <c r="BV122" s="988">
        <v>15041788</v>
      </c>
      <c r="BW122" s="988"/>
      <c r="BX122" s="988"/>
      <c r="BY122" s="988"/>
      <c r="BZ122" s="988"/>
      <c r="CA122" s="988">
        <v>13892768</v>
      </c>
      <c r="CB122" s="988"/>
      <c r="CC122" s="988"/>
      <c r="CD122" s="988"/>
      <c r="CE122" s="988"/>
      <c r="CF122" s="1005">
        <v>162</v>
      </c>
      <c r="CG122" s="1006"/>
      <c r="CH122" s="1006"/>
      <c r="CI122" s="1006"/>
      <c r="CJ122" s="1006"/>
      <c r="CK122" s="997"/>
      <c r="CL122" s="998"/>
      <c r="CM122" s="998"/>
      <c r="CN122" s="998"/>
      <c r="CO122" s="999"/>
      <c r="CP122" s="1007" t="s">
        <v>401</v>
      </c>
      <c r="CQ122" s="1008"/>
      <c r="CR122" s="1008"/>
      <c r="CS122" s="1008"/>
      <c r="CT122" s="1008"/>
      <c r="CU122" s="1008"/>
      <c r="CV122" s="1008"/>
      <c r="CW122" s="1008"/>
      <c r="CX122" s="1008"/>
      <c r="CY122" s="1008"/>
      <c r="CZ122" s="1008"/>
      <c r="DA122" s="1008"/>
      <c r="DB122" s="1008"/>
      <c r="DC122" s="1008"/>
      <c r="DD122" s="1008"/>
      <c r="DE122" s="1008"/>
      <c r="DF122" s="1009"/>
      <c r="DG122" s="913">
        <v>739988</v>
      </c>
      <c r="DH122" s="914"/>
      <c r="DI122" s="914"/>
      <c r="DJ122" s="914"/>
      <c r="DK122" s="914"/>
      <c r="DL122" s="914">
        <v>654020</v>
      </c>
      <c r="DM122" s="914"/>
      <c r="DN122" s="914"/>
      <c r="DO122" s="914"/>
      <c r="DP122" s="914"/>
      <c r="DQ122" s="914">
        <v>569810</v>
      </c>
      <c r="DR122" s="914"/>
      <c r="DS122" s="914"/>
      <c r="DT122" s="914"/>
      <c r="DU122" s="914"/>
      <c r="DV122" s="915">
        <v>6.6</v>
      </c>
      <c r="DW122" s="915"/>
      <c r="DX122" s="915"/>
      <c r="DY122" s="915"/>
      <c r="DZ122" s="916"/>
    </row>
    <row r="123" spans="1:130" s="224" customFormat="1" ht="26.25" customHeight="1" x14ac:dyDescent="0.2">
      <c r="A123" s="1045"/>
      <c r="B123" s="937"/>
      <c r="C123" s="910" t="s">
        <v>445</v>
      </c>
      <c r="D123" s="911"/>
      <c r="E123" s="911"/>
      <c r="F123" s="911"/>
      <c r="G123" s="911"/>
      <c r="H123" s="911"/>
      <c r="I123" s="911"/>
      <c r="J123" s="911"/>
      <c r="K123" s="911"/>
      <c r="L123" s="911"/>
      <c r="M123" s="911"/>
      <c r="N123" s="911"/>
      <c r="O123" s="911"/>
      <c r="P123" s="911"/>
      <c r="Q123" s="911"/>
      <c r="R123" s="911"/>
      <c r="S123" s="911"/>
      <c r="T123" s="911"/>
      <c r="U123" s="911"/>
      <c r="V123" s="911"/>
      <c r="W123" s="911"/>
      <c r="X123" s="911"/>
      <c r="Y123" s="911"/>
      <c r="Z123" s="912"/>
      <c r="AA123" s="946">
        <v>14602</v>
      </c>
      <c r="AB123" s="947"/>
      <c r="AC123" s="947"/>
      <c r="AD123" s="947"/>
      <c r="AE123" s="948"/>
      <c r="AF123" s="949">
        <v>7301</v>
      </c>
      <c r="AG123" s="947"/>
      <c r="AH123" s="947"/>
      <c r="AI123" s="947"/>
      <c r="AJ123" s="948"/>
      <c r="AK123" s="949" t="s">
        <v>122</v>
      </c>
      <c r="AL123" s="947"/>
      <c r="AM123" s="947"/>
      <c r="AN123" s="947"/>
      <c r="AO123" s="948"/>
      <c r="AP123" s="950" t="s">
        <v>122</v>
      </c>
      <c r="AQ123" s="951"/>
      <c r="AR123" s="951"/>
      <c r="AS123" s="951"/>
      <c r="AT123" s="952"/>
      <c r="AU123" s="985"/>
      <c r="AV123" s="986"/>
      <c r="AW123" s="986"/>
      <c r="AX123" s="986"/>
      <c r="AY123" s="986"/>
      <c r="AZ123" s="247" t="s">
        <v>177</v>
      </c>
      <c r="BA123" s="247"/>
      <c r="BB123" s="247"/>
      <c r="BC123" s="247"/>
      <c r="BD123" s="247"/>
      <c r="BE123" s="247"/>
      <c r="BF123" s="247"/>
      <c r="BG123" s="247"/>
      <c r="BH123" s="247"/>
      <c r="BI123" s="247"/>
      <c r="BJ123" s="247"/>
      <c r="BK123" s="247"/>
      <c r="BL123" s="247"/>
      <c r="BM123" s="247"/>
      <c r="BN123" s="247"/>
      <c r="BO123" s="965" t="s">
        <v>459</v>
      </c>
      <c r="BP123" s="993"/>
      <c r="BQ123" s="1051">
        <v>30107935</v>
      </c>
      <c r="BR123" s="1052"/>
      <c r="BS123" s="1052"/>
      <c r="BT123" s="1052"/>
      <c r="BU123" s="1052"/>
      <c r="BV123" s="1052">
        <v>29598604</v>
      </c>
      <c r="BW123" s="1052"/>
      <c r="BX123" s="1052"/>
      <c r="BY123" s="1052"/>
      <c r="BZ123" s="1052"/>
      <c r="CA123" s="1052">
        <v>28233234</v>
      </c>
      <c r="CB123" s="1052"/>
      <c r="CC123" s="1052"/>
      <c r="CD123" s="1052"/>
      <c r="CE123" s="1052"/>
      <c r="CF123" s="989"/>
      <c r="CG123" s="990"/>
      <c r="CH123" s="990"/>
      <c r="CI123" s="990"/>
      <c r="CJ123" s="991"/>
      <c r="CK123" s="997"/>
      <c r="CL123" s="998"/>
      <c r="CM123" s="998"/>
      <c r="CN123" s="998"/>
      <c r="CO123" s="999"/>
      <c r="CP123" s="1007" t="s">
        <v>398</v>
      </c>
      <c r="CQ123" s="1008"/>
      <c r="CR123" s="1008"/>
      <c r="CS123" s="1008"/>
      <c r="CT123" s="1008"/>
      <c r="CU123" s="1008"/>
      <c r="CV123" s="1008"/>
      <c r="CW123" s="1008"/>
      <c r="CX123" s="1008"/>
      <c r="CY123" s="1008"/>
      <c r="CZ123" s="1008"/>
      <c r="DA123" s="1008"/>
      <c r="DB123" s="1008"/>
      <c r="DC123" s="1008"/>
      <c r="DD123" s="1008"/>
      <c r="DE123" s="1008"/>
      <c r="DF123" s="1009"/>
      <c r="DG123" s="946">
        <v>320278</v>
      </c>
      <c r="DH123" s="947"/>
      <c r="DI123" s="947"/>
      <c r="DJ123" s="947"/>
      <c r="DK123" s="948"/>
      <c r="DL123" s="949">
        <v>372719</v>
      </c>
      <c r="DM123" s="947"/>
      <c r="DN123" s="947"/>
      <c r="DO123" s="947"/>
      <c r="DP123" s="948"/>
      <c r="DQ123" s="949">
        <v>316885</v>
      </c>
      <c r="DR123" s="947"/>
      <c r="DS123" s="947"/>
      <c r="DT123" s="947"/>
      <c r="DU123" s="948"/>
      <c r="DV123" s="950">
        <v>3.7</v>
      </c>
      <c r="DW123" s="951"/>
      <c r="DX123" s="951"/>
      <c r="DY123" s="951"/>
      <c r="DZ123" s="952"/>
    </row>
    <row r="124" spans="1:130" s="224" customFormat="1" ht="26.25" customHeight="1" thickBot="1" x14ac:dyDescent="0.25">
      <c r="A124" s="1045"/>
      <c r="B124" s="937"/>
      <c r="C124" s="910" t="s">
        <v>448</v>
      </c>
      <c r="D124" s="911"/>
      <c r="E124" s="911"/>
      <c r="F124" s="911"/>
      <c r="G124" s="911"/>
      <c r="H124" s="911"/>
      <c r="I124" s="911"/>
      <c r="J124" s="911"/>
      <c r="K124" s="911"/>
      <c r="L124" s="911"/>
      <c r="M124" s="911"/>
      <c r="N124" s="911"/>
      <c r="O124" s="911"/>
      <c r="P124" s="911"/>
      <c r="Q124" s="911"/>
      <c r="R124" s="911"/>
      <c r="S124" s="911"/>
      <c r="T124" s="911"/>
      <c r="U124" s="911"/>
      <c r="V124" s="911"/>
      <c r="W124" s="911"/>
      <c r="X124" s="911"/>
      <c r="Y124" s="911"/>
      <c r="Z124" s="912"/>
      <c r="AA124" s="946" t="s">
        <v>122</v>
      </c>
      <c r="AB124" s="947"/>
      <c r="AC124" s="947"/>
      <c r="AD124" s="947"/>
      <c r="AE124" s="948"/>
      <c r="AF124" s="949" t="s">
        <v>122</v>
      </c>
      <c r="AG124" s="947"/>
      <c r="AH124" s="947"/>
      <c r="AI124" s="947"/>
      <c r="AJ124" s="948"/>
      <c r="AK124" s="949" t="s">
        <v>122</v>
      </c>
      <c r="AL124" s="947"/>
      <c r="AM124" s="947"/>
      <c r="AN124" s="947"/>
      <c r="AO124" s="948"/>
      <c r="AP124" s="950" t="s">
        <v>122</v>
      </c>
      <c r="AQ124" s="951"/>
      <c r="AR124" s="951"/>
      <c r="AS124" s="951"/>
      <c r="AT124" s="952"/>
      <c r="AU124" s="1047" t="s">
        <v>460</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122</v>
      </c>
      <c r="BR124" s="1015"/>
      <c r="BS124" s="1015"/>
      <c r="BT124" s="1015"/>
      <c r="BU124" s="1015"/>
      <c r="BV124" s="1015" t="s">
        <v>122</v>
      </c>
      <c r="BW124" s="1015"/>
      <c r="BX124" s="1015"/>
      <c r="BY124" s="1015"/>
      <c r="BZ124" s="1015"/>
      <c r="CA124" s="1015" t="s">
        <v>122</v>
      </c>
      <c r="CB124" s="1015"/>
      <c r="CC124" s="1015"/>
      <c r="CD124" s="1015"/>
      <c r="CE124" s="1015"/>
      <c r="CF124" s="1016"/>
      <c r="CG124" s="1017"/>
      <c r="CH124" s="1017"/>
      <c r="CI124" s="1017"/>
      <c r="CJ124" s="1018"/>
      <c r="CK124" s="1000"/>
      <c r="CL124" s="1000"/>
      <c r="CM124" s="1000"/>
      <c r="CN124" s="1000"/>
      <c r="CO124" s="1001"/>
      <c r="CP124" s="1007" t="s">
        <v>461</v>
      </c>
      <c r="CQ124" s="1008"/>
      <c r="CR124" s="1008"/>
      <c r="CS124" s="1008"/>
      <c r="CT124" s="1008"/>
      <c r="CU124" s="1008"/>
      <c r="CV124" s="1008"/>
      <c r="CW124" s="1008"/>
      <c r="CX124" s="1008"/>
      <c r="CY124" s="1008"/>
      <c r="CZ124" s="1008"/>
      <c r="DA124" s="1008"/>
      <c r="DB124" s="1008"/>
      <c r="DC124" s="1008"/>
      <c r="DD124" s="1008"/>
      <c r="DE124" s="1008"/>
      <c r="DF124" s="1009"/>
      <c r="DG124" s="992">
        <v>260541</v>
      </c>
      <c r="DH124" s="974"/>
      <c r="DI124" s="974"/>
      <c r="DJ124" s="974"/>
      <c r="DK124" s="975"/>
      <c r="DL124" s="973">
        <v>227909</v>
      </c>
      <c r="DM124" s="974"/>
      <c r="DN124" s="974"/>
      <c r="DO124" s="974"/>
      <c r="DP124" s="975"/>
      <c r="DQ124" s="973">
        <v>192889</v>
      </c>
      <c r="DR124" s="974"/>
      <c r="DS124" s="974"/>
      <c r="DT124" s="974"/>
      <c r="DU124" s="975"/>
      <c r="DV124" s="976">
        <v>2.2000000000000002</v>
      </c>
      <c r="DW124" s="977"/>
      <c r="DX124" s="977"/>
      <c r="DY124" s="977"/>
      <c r="DZ124" s="978"/>
    </row>
    <row r="125" spans="1:130" s="224" customFormat="1" ht="26.25" customHeight="1" x14ac:dyDescent="0.2">
      <c r="A125" s="1045"/>
      <c r="B125" s="937"/>
      <c r="C125" s="910" t="s">
        <v>450</v>
      </c>
      <c r="D125" s="911"/>
      <c r="E125" s="911"/>
      <c r="F125" s="911"/>
      <c r="G125" s="911"/>
      <c r="H125" s="911"/>
      <c r="I125" s="911"/>
      <c r="J125" s="911"/>
      <c r="K125" s="911"/>
      <c r="L125" s="911"/>
      <c r="M125" s="911"/>
      <c r="N125" s="911"/>
      <c r="O125" s="911"/>
      <c r="P125" s="911"/>
      <c r="Q125" s="911"/>
      <c r="R125" s="911"/>
      <c r="S125" s="911"/>
      <c r="T125" s="911"/>
      <c r="U125" s="911"/>
      <c r="V125" s="911"/>
      <c r="W125" s="911"/>
      <c r="X125" s="911"/>
      <c r="Y125" s="911"/>
      <c r="Z125" s="912"/>
      <c r="AA125" s="946" t="s">
        <v>122</v>
      </c>
      <c r="AB125" s="947"/>
      <c r="AC125" s="947"/>
      <c r="AD125" s="947"/>
      <c r="AE125" s="948"/>
      <c r="AF125" s="949" t="s">
        <v>122</v>
      </c>
      <c r="AG125" s="947"/>
      <c r="AH125" s="947"/>
      <c r="AI125" s="947"/>
      <c r="AJ125" s="948"/>
      <c r="AK125" s="949" t="s">
        <v>122</v>
      </c>
      <c r="AL125" s="947"/>
      <c r="AM125" s="947"/>
      <c r="AN125" s="947"/>
      <c r="AO125" s="948"/>
      <c r="AP125" s="950" t="s">
        <v>122</v>
      </c>
      <c r="AQ125" s="951"/>
      <c r="AR125" s="951"/>
      <c r="AS125" s="951"/>
      <c r="AT125" s="952"/>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10" t="s">
        <v>462</v>
      </c>
      <c r="CL125" s="995"/>
      <c r="CM125" s="995"/>
      <c r="CN125" s="995"/>
      <c r="CO125" s="996"/>
      <c r="CP125" s="917" t="s">
        <v>463</v>
      </c>
      <c r="CQ125" s="885"/>
      <c r="CR125" s="885"/>
      <c r="CS125" s="885"/>
      <c r="CT125" s="885"/>
      <c r="CU125" s="885"/>
      <c r="CV125" s="885"/>
      <c r="CW125" s="885"/>
      <c r="CX125" s="885"/>
      <c r="CY125" s="885"/>
      <c r="CZ125" s="885"/>
      <c r="DA125" s="885"/>
      <c r="DB125" s="885"/>
      <c r="DC125" s="885"/>
      <c r="DD125" s="885"/>
      <c r="DE125" s="885"/>
      <c r="DF125" s="886"/>
      <c r="DG125" s="918" t="s">
        <v>122</v>
      </c>
      <c r="DH125" s="919"/>
      <c r="DI125" s="919"/>
      <c r="DJ125" s="919"/>
      <c r="DK125" s="919"/>
      <c r="DL125" s="919" t="s">
        <v>122</v>
      </c>
      <c r="DM125" s="919"/>
      <c r="DN125" s="919"/>
      <c r="DO125" s="919"/>
      <c r="DP125" s="919"/>
      <c r="DQ125" s="919" t="s">
        <v>122</v>
      </c>
      <c r="DR125" s="919"/>
      <c r="DS125" s="919"/>
      <c r="DT125" s="919"/>
      <c r="DU125" s="919"/>
      <c r="DV125" s="920" t="s">
        <v>122</v>
      </c>
      <c r="DW125" s="920"/>
      <c r="DX125" s="920"/>
      <c r="DY125" s="920"/>
      <c r="DZ125" s="921"/>
    </row>
    <row r="126" spans="1:130" s="224" customFormat="1" ht="26.25" customHeight="1" thickBot="1" x14ac:dyDescent="0.25">
      <c r="A126" s="1045"/>
      <c r="B126" s="937"/>
      <c r="C126" s="910" t="s">
        <v>452</v>
      </c>
      <c r="D126" s="911"/>
      <c r="E126" s="911"/>
      <c r="F126" s="911"/>
      <c r="G126" s="911"/>
      <c r="H126" s="911"/>
      <c r="I126" s="911"/>
      <c r="J126" s="911"/>
      <c r="K126" s="911"/>
      <c r="L126" s="911"/>
      <c r="M126" s="911"/>
      <c r="N126" s="911"/>
      <c r="O126" s="911"/>
      <c r="P126" s="911"/>
      <c r="Q126" s="911"/>
      <c r="R126" s="911"/>
      <c r="S126" s="911"/>
      <c r="T126" s="911"/>
      <c r="U126" s="911"/>
      <c r="V126" s="911"/>
      <c r="W126" s="911"/>
      <c r="X126" s="911"/>
      <c r="Y126" s="911"/>
      <c r="Z126" s="912"/>
      <c r="AA126" s="946">
        <v>7928</v>
      </c>
      <c r="AB126" s="947"/>
      <c r="AC126" s="947"/>
      <c r="AD126" s="947"/>
      <c r="AE126" s="948"/>
      <c r="AF126" s="949" t="s">
        <v>122</v>
      </c>
      <c r="AG126" s="947"/>
      <c r="AH126" s="947"/>
      <c r="AI126" s="947"/>
      <c r="AJ126" s="948"/>
      <c r="AK126" s="949" t="s">
        <v>122</v>
      </c>
      <c r="AL126" s="947"/>
      <c r="AM126" s="947"/>
      <c r="AN126" s="947"/>
      <c r="AO126" s="948"/>
      <c r="AP126" s="950" t="s">
        <v>122</v>
      </c>
      <c r="AQ126" s="951"/>
      <c r="AR126" s="951"/>
      <c r="AS126" s="951"/>
      <c r="AT126" s="952"/>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1"/>
      <c r="CL126" s="998"/>
      <c r="CM126" s="998"/>
      <c r="CN126" s="998"/>
      <c r="CO126" s="999"/>
      <c r="CP126" s="910" t="s">
        <v>464</v>
      </c>
      <c r="CQ126" s="911"/>
      <c r="CR126" s="911"/>
      <c r="CS126" s="911"/>
      <c r="CT126" s="911"/>
      <c r="CU126" s="911"/>
      <c r="CV126" s="911"/>
      <c r="CW126" s="911"/>
      <c r="CX126" s="911"/>
      <c r="CY126" s="911"/>
      <c r="CZ126" s="911"/>
      <c r="DA126" s="911"/>
      <c r="DB126" s="911"/>
      <c r="DC126" s="911"/>
      <c r="DD126" s="911"/>
      <c r="DE126" s="911"/>
      <c r="DF126" s="912"/>
      <c r="DG126" s="913" t="s">
        <v>122</v>
      </c>
      <c r="DH126" s="914"/>
      <c r="DI126" s="914"/>
      <c r="DJ126" s="914"/>
      <c r="DK126" s="914"/>
      <c r="DL126" s="914" t="s">
        <v>122</v>
      </c>
      <c r="DM126" s="914"/>
      <c r="DN126" s="914"/>
      <c r="DO126" s="914"/>
      <c r="DP126" s="914"/>
      <c r="DQ126" s="914" t="s">
        <v>122</v>
      </c>
      <c r="DR126" s="914"/>
      <c r="DS126" s="914"/>
      <c r="DT126" s="914"/>
      <c r="DU126" s="914"/>
      <c r="DV126" s="915" t="s">
        <v>122</v>
      </c>
      <c r="DW126" s="915"/>
      <c r="DX126" s="915"/>
      <c r="DY126" s="915"/>
      <c r="DZ126" s="916"/>
    </row>
    <row r="127" spans="1:130" s="224" customFormat="1" ht="26.25" customHeight="1" x14ac:dyDescent="0.2">
      <c r="A127" s="1046"/>
      <c r="B127" s="939"/>
      <c r="C127" s="961" t="s">
        <v>465</v>
      </c>
      <c r="D127" s="953"/>
      <c r="E127" s="953"/>
      <c r="F127" s="953"/>
      <c r="G127" s="953"/>
      <c r="H127" s="953"/>
      <c r="I127" s="953"/>
      <c r="J127" s="953"/>
      <c r="K127" s="953"/>
      <c r="L127" s="953"/>
      <c r="M127" s="953"/>
      <c r="N127" s="953"/>
      <c r="O127" s="953"/>
      <c r="P127" s="953"/>
      <c r="Q127" s="953"/>
      <c r="R127" s="953"/>
      <c r="S127" s="953"/>
      <c r="T127" s="953"/>
      <c r="U127" s="953"/>
      <c r="V127" s="953"/>
      <c r="W127" s="953"/>
      <c r="X127" s="953"/>
      <c r="Y127" s="953"/>
      <c r="Z127" s="954"/>
      <c r="AA127" s="946" t="s">
        <v>122</v>
      </c>
      <c r="AB127" s="947"/>
      <c r="AC127" s="947"/>
      <c r="AD127" s="947"/>
      <c r="AE127" s="948"/>
      <c r="AF127" s="949" t="s">
        <v>122</v>
      </c>
      <c r="AG127" s="947"/>
      <c r="AH127" s="947"/>
      <c r="AI127" s="947"/>
      <c r="AJ127" s="948"/>
      <c r="AK127" s="949" t="s">
        <v>122</v>
      </c>
      <c r="AL127" s="947"/>
      <c r="AM127" s="947"/>
      <c r="AN127" s="947"/>
      <c r="AO127" s="948"/>
      <c r="AP127" s="950" t="s">
        <v>122</v>
      </c>
      <c r="AQ127" s="951"/>
      <c r="AR127" s="951"/>
      <c r="AS127" s="951"/>
      <c r="AT127" s="952"/>
      <c r="AU127" s="226"/>
      <c r="AV127" s="226"/>
      <c r="AW127" s="226"/>
      <c r="AX127" s="1019" t="s">
        <v>466</v>
      </c>
      <c r="AY127" s="1020"/>
      <c r="AZ127" s="1020"/>
      <c r="BA127" s="1020"/>
      <c r="BB127" s="1020"/>
      <c r="BC127" s="1020"/>
      <c r="BD127" s="1020"/>
      <c r="BE127" s="1021"/>
      <c r="BF127" s="1022" t="s">
        <v>467</v>
      </c>
      <c r="BG127" s="1020"/>
      <c r="BH127" s="1020"/>
      <c r="BI127" s="1020"/>
      <c r="BJ127" s="1020"/>
      <c r="BK127" s="1020"/>
      <c r="BL127" s="1021"/>
      <c r="BM127" s="1022" t="s">
        <v>468</v>
      </c>
      <c r="BN127" s="1020"/>
      <c r="BO127" s="1020"/>
      <c r="BP127" s="1020"/>
      <c r="BQ127" s="1020"/>
      <c r="BR127" s="1020"/>
      <c r="BS127" s="1021"/>
      <c r="BT127" s="1022" t="s">
        <v>469</v>
      </c>
      <c r="BU127" s="1020"/>
      <c r="BV127" s="1020"/>
      <c r="BW127" s="1020"/>
      <c r="BX127" s="1020"/>
      <c r="BY127" s="1020"/>
      <c r="BZ127" s="1043"/>
      <c r="CA127" s="226"/>
      <c r="CB127" s="226"/>
      <c r="CC127" s="226"/>
      <c r="CD127" s="249"/>
      <c r="CE127" s="249"/>
      <c r="CF127" s="249"/>
      <c r="CG127" s="226"/>
      <c r="CH127" s="226"/>
      <c r="CI127" s="226"/>
      <c r="CJ127" s="248"/>
      <c r="CK127" s="1011"/>
      <c r="CL127" s="998"/>
      <c r="CM127" s="998"/>
      <c r="CN127" s="998"/>
      <c r="CO127" s="999"/>
      <c r="CP127" s="910" t="s">
        <v>470</v>
      </c>
      <c r="CQ127" s="911"/>
      <c r="CR127" s="911"/>
      <c r="CS127" s="911"/>
      <c r="CT127" s="911"/>
      <c r="CU127" s="911"/>
      <c r="CV127" s="911"/>
      <c r="CW127" s="911"/>
      <c r="CX127" s="911"/>
      <c r="CY127" s="911"/>
      <c r="CZ127" s="911"/>
      <c r="DA127" s="911"/>
      <c r="DB127" s="911"/>
      <c r="DC127" s="911"/>
      <c r="DD127" s="911"/>
      <c r="DE127" s="911"/>
      <c r="DF127" s="912"/>
      <c r="DG127" s="913" t="s">
        <v>122</v>
      </c>
      <c r="DH127" s="914"/>
      <c r="DI127" s="914"/>
      <c r="DJ127" s="914"/>
      <c r="DK127" s="914"/>
      <c r="DL127" s="914" t="s">
        <v>122</v>
      </c>
      <c r="DM127" s="914"/>
      <c r="DN127" s="914"/>
      <c r="DO127" s="914"/>
      <c r="DP127" s="914"/>
      <c r="DQ127" s="914" t="s">
        <v>122</v>
      </c>
      <c r="DR127" s="914"/>
      <c r="DS127" s="914"/>
      <c r="DT127" s="914"/>
      <c r="DU127" s="914"/>
      <c r="DV127" s="915" t="s">
        <v>122</v>
      </c>
      <c r="DW127" s="915"/>
      <c r="DX127" s="915"/>
      <c r="DY127" s="915"/>
      <c r="DZ127" s="916"/>
    </row>
    <row r="128" spans="1:130" s="224" customFormat="1" ht="26.25" customHeight="1" thickBot="1" x14ac:dyDescent="0.25">
      <c r="A128" s="1029" t="s">
        <v>471</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472</v>
      </c>
      <c r="X128" s="1031"/>
      <c r="Y128" s="1031"/>
      <c r="Z128" s="1032"/>
      <c r="AA128" s="1033">
        <v>43265</v>
      </c>
      <c r="AB128" s="1034"/>
      <c r="AC128" s="1034"/>
      <c r="AD128" s="1034"/>
      <c r="AE128" s="1035"/>
      <c r="AF128" s="1036">
        <v>33205</v>
      </c>
      <c r="AG128" s="1034"/>
      <c r="AH128" s="1034"/>
      <c r="AI128" s="1034"/>
      <c r="AJ128" s="1035"/>
      <c r="AK128" s="1036">
        <v>12349</v>
      </c>
      <c r="AL128" s="1034"/>
      <c r="AM128" s="1034"/>
      <c r="AN128" s="1034"/>
      <c r="AO128" s="1035"/>
      <c r="AP128" s="1037"/>
      <c r="AQ128" s="1038"/>
      <c r="AR128" s="1038"/>
      <c r="AS128" s="1038"/>
      <c r="AT128" s="1039"/>
      <c r="AU128" s="226"/>
      <c r="AV128" s="226"/>
      <c r="AW128" s="226"/>
      <c r="AX128" s="884" t="s">
        <v>473</v>
      </c>
      <c r="AY128" s="885"/>
      <c r="AZ128" s="885"/>
      <c r="BA128" s="885"/>
      <c r="BB128" s="885"/>
      <c r="BC128" s="885"/>
      <c r="BD128" s="885"/>
      <c r="BE128" s="886"/>
      <c r="BF128" s="1040" t="s">
        <v>122</v>
      </c>
      <c r="BG128" s="1041"/>
      <c r="BH128" s="1041"/>
      <c r="BI128" s="1041"/>
      <c r="BJ128" s="1041"/>
      <c r="BK128" s="1041"/>
      <c r="BL128" s="1042"/>
      <c r="BM128" s="1040">
        <v>13.24</v>
      </c>
      <c r="BN128" s="1041"/>
      <c r="BO128" s="1041"/>
      <c r="BP128" s="1041"/>
      <c r="BQ128" s="1041"/>
      <c r="BR128" s="1041"/>
      <c r="BS128" s="1042"/>
      <c r="BT128" s="1040">
        <v>20</v>
      </c>
      <c r="BU128" s="1041"/>
      <c r="BV128" s="1041"/>
      <c r="BW128" s="1041"/>
      <c r="BX128" s="1041"/>
      <c r="BY128" s="1041"/>
      <c r="BZ128" s="1064"/>
      <c r="CA128" s="249"/>
      <c r="CB128" s="249"/>
      <c r="CC128" s="249"/>
      <c r="CD128" s="249"/>
      <c r="CE128" s="249"/>
      <c r="CF128" s="249"/>
      <c r="CG128" s="226"/>
      <c r="CH128" s="226"/>
      <c r="CI128" s="226"/>
      <c r="CJ128" s="248"/>
      <c r="CK128" s="1012"/>
      <c r="CL128" s="1013"/>
      <c r="CM128" s="1013"/>
      <c r="CN128" s="1013"/>
      <c r="CO128" s="1014"/>
      <c r="CP128" s="1023" t="s">
        <v>474</v>
      </c>
      <c r="CQ128" s="713"/>
      <c r="CR128" s="713"/>
      <c r="CS128" s="713"/>
      <c r="CT128" s="713"/>
      <c r="CU128" s="713"/>
      <c r="CV128" s="713"/>
      <c r="CW128" s="713"/>
      <c r="CX128" s="713"/>
      <c r="CY128" s="713"/>
      <c r="CZ128" s="713"/>
      <c r="DA128" s="713"/>
      <c r="DB128" s="713"/>
      <c r="DC128" s="713"/>
      <c r="DD128" s="713"/>
      <c r="DE128" s="713"/>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24" customFormat="1" ht="26.25" customHeight="1" x14ac:dyDescent="0.2">
      <c r="A129" s="922" t="s">
        <v>102</v>
      </c>
      <c r="B129" s="923"/>
      <c r="C129" s="923"/>
      <c r="D129" s="923"/>
      <c r="E129" s="923"/>
      <c r="F129" s="923"/>
      <c r="G129" s="923"/>
      <c r="H129" s="923"/>
      <c r="I129" s="923"/>
      <c r="J129" s="923"/>
      <c r="K129" s="923"/>
      <c r="L129" s="923"/>
      <c r="M129" s="923"/>
      <c r="N129" s="923"/>
      <c r="O129" s="923"/>
      <c r="P129" s="923"/>
      <c r="Q129" s="923"/>
      <c r="R129" s="923"/>
      <c r="S129" s="923"/>
      <c r="T129" s="923"/>
      <c r="U129" s="923"/>
      <c r="V129" s="923"/>
      <c r="W129" s="1058" t="s">
        <v>475</v>
      </c>
      <c r="X129" s="1059"/>
      <c r="Y129" s="1059"/>
      <c r="Z129" s="1060"/>
      <c r="AA129" s="946">
        <v>11236129</v>
      </c>
      <c r="AB129" s="947"/>
      <c r="AC129" s="947"/>
      <c r="AD129" s="947"/>
      <c r="AE129" s="948"/>
      <c r="AF129" s="949">
        <v>10722261</v>
      </c>
      <c r="AG129" s="947"/>
      <c r="AH129" s="947"/>
      <c r="AI129" s="947"/>
      <c r="AJ129" s="948"/>
      <c r="AK129" s="949">
        <v>10568473</v>
      </c>
      <c r="AL129" s="947"/>
      <c r="AM129" s="947"/>
      <c r="AN129" s="947"/>
      <c r="AO129" s="948"/>
      <c r="AP129" s="1061"/>
      <c r="AQ129" s="1062"/>
      <c r="AR129" s="1062"/>
      <c r="AS129" s="1062"/>
      <c r="AT129" s="1063"/>
      <c r="AU129" s="227"/>
      <c r="AV129" s="227"/>
      <c r="AW129" s="227"/>
      <c r="AX129" s="1053" t="s">
        <v>476</v>
      </c>
      <c r="AY129" s="911"/>
      <c r="AZ129" s="911"/>
      <c r="BA129" s="911"/>
      <c r="BB129" s="911"/>
      <c r="BC129" s="911"/>
      <c r="BD129" s="911"/>
      <c r="BE129" s="912"/>
      <c r="BF129" s="1054" t="s">
        <v>122</v>
      </c>
      <c r="BG129" s="1055"/>
      <c r="BH129" s="1055"/>
      <c r="BI129" s="1055"/>
      <c r="BJ129" s="1055"/>
      <c r="BK129" s="1055"/>
      <c r="BL129" s="1056"/>
      <c r="BM129" s="1054">
        <v>18.239999999999998</v>
      </c>
      <c r="BN129" s="1055"/>
      <c r="BO129" s="1055"/>
      <c r="BP129" s="1055"/>
      <c r="BQ129" s="1055"/>
      <c r="BR129" s="1055"/>
      <c r="BS129" s="1056"/>
      <c r="BT129" s="1054">
        <v>30</v>
      </c>
      <c r="BU129" s="1055"/>
      <c r="BV129" s="1055"/>
      <c r="BW129" s="1055"/>
      <c r="BX129" s="1055"/>
      <c r="BY129" s="1055"/>
      <c r="BZ129" s="1057"/>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2" t="s">
        <v>477</v>
      </c>
      <c r="B130" s="923"/>
      <c r="C130" s="923"/>
      <c r="D130" s="923"/>
      <c r="E130" s="923"/>
      <c r="F130" s="923"/>
      <c r="G130" s="923"/>
      <c r="H130" s="923"/>
      <c r="I130" s="923"/>
      <c r="J130" s="923"/>
      <c r="K130" s="923"/>
      <c r="L130" s="923"/>
      <c r="M130" s="923"/>
      <c r="N130" s="923"/>
      <c r="O130" s="923"/>
      <c r="P130" s="923"/>
      <c r="Q130" s="923"/>
      <c r="R130" s="923"/>
      <c r="S130" s="923"/>
      <c r="T130" s="923"/>
      <c r="U130" s="923"/>
      <c r="V130" s="923"/>
      <c r="W130" s="1058" t="s">
        <v>478</v>
      </c>
      <c r="X130" s="1059"/>
      <c r="Y130" s="1059"/>
      <c r="Z130" s="1060"/>
      <c r="AA130" s="946">
        <v>2496691</v>
      </c>
      <c r="AB130" s="947"/>
      <c r="AC130" s="947"/>
      <c r="AD130" s="947"/>
      <c r="AE130" s="948"/>
      <c r="AF130" s="949">
        <v>2266843</v>
      </c>
      <c r="AG130" s="947"/>
      <c r="AH130" s="947"/>
      <c r="AI130" s="947"/>
      <c r="AJ130" s="948"/>
      <c r="AK130" s="949">
        <v>1990870</v>
      </c>
      <c r="AL130" s="947"/>
      <c r="AM130" s="947"/>
      <c r="AN130" s="947"/>
      <c r="AO130" s="948"/>
      <c r="AP130" s="1061"/>
      <c r="AQ130" s="1062"/>
      <c r="AR130" s="1062"/>
      <c r="AS130" s="1062"/>
      <c r="AT130" s="1063"/>
      <c r="AU130" s="227"/>
      <c r="AV130" s="227"/>
      <c r="AW130" s="227"/>
      <c r="AX130" s="1053" t="s">
        <v>479</v>
      </c>
      <c r="AY130" s="911"/>
      <c r="AZ130" s="911"/>
      <c r="BA130" s="911"/>
      <c r="BB130" s="911"/>
      <c r="BC130" s="911"/>
      <c r="BD130" s="911"/>
      <c r="BE130" s="912"/>
      <c r="BF130" s="1089">
        <v>12.2</v>
      </c>
      <c r="BG130" s="1090"/>
      <c r="BH130" s="1090"/>
      <c r="BI130" s="1090"/>
      <c r="BJ130" s="1090"/>
      <c r="BK130" s="1090"/>
      <c r="BL130" s="1091"/>
      <c r="BM130" s="1089">
        <v>25</v>
      </c>
      <c r="BN130" s="1090"/>
      <c r="BO130" s="1090"/>
      <c r="BP130" s="1090"/>
      <c r="BQ130" s="1090"/>
      <c r="BR130" s="1090"/>
      <c r="BS130" s="1091"/>
      <c r="BT130" s="1089">
        <v>35</v>
      </c>
      <c r="BU130" s="1090"/>
      <c r="BV130" s="1090"/>
      <c r="BW130" s="1090"/>
      <c r="BX130" s="1090"/>
      <c r="BY130" s="1090"/>
      <c r="BZ130" s="1092"/>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3"/>
      <c r="B131" s="1094"/>
      <c r="C131" s="1094"/>
      <c r="D131" s="1094"/>
      <c r="E131" s="1094"/>
      <c r="F131" s="1094"/>
      <c r="G131" s="1094"/>
      <c r="H131" s="1094"/>
      <c r="I131" s="1094"/>
      <c r="J131" s="1094"/>
      <c r="K131" s="1094"/>
      <c r="L131" s="1094"/>
      <c r="M131" s="1094"/>
      <c r="N131" s="1094"/>
      <c r="O131" s="1094"/>
      <c r="P131" s="1094"/>
      <c r="Q131" s="1094"/>
      <c r="R131" s="1094"/>
      <c r="S131" s="1094"/>
      <c r="T131" s="1094"/>
      <c r="U131" s="1094"/>
      <c r="V131" s="1094"/>
      <c r="W131" s="1095" t="s">
        <v>480</v>
      </c>
      <c r="X131" s="1096"/>
      <c r="Y131" s="1096"/>
      <c r="Z131" s="1097"/>
      <c r="AA131" s="992">
        <v>8739438</v>
      </c>
      <c r="AB131" s="974"/>
      <c r="AC131" s="974"/>
      <c r="AD131" s="974"/>
      <c r="AE131" s="975"/>
      <c r="AF131" s="973">
        <v>8455418</v>
      </c>
      <c r="AG131" s="974"/>
      <c r="AH131" s="974"/>
      <c r="AI131" s="974"/>
      <c r="AJ131" s="975"/>
      <c r="AK131" s="973">
        <v>8577603</v>
      </c>
      <c r="AL131" s="974"/>
      <c r="AM131" s="974"/>
      <c r="AN131" s="974"/>
      <c r="AO131" s="975"/>
      <c r="AP131" s="1098"/>
      <c r="AQ131" s="1099"/>
      <c r="AR131" s="1099"/>
      <c r="AS131" s="1099"/>
      <c r="AT131" s="1100"/>
      <c r="AU131" s="227"/>
      <c r="AV131" s="227"/>
      <c r="AW131" s="227"/>
      <c r="AX131" s="1071" t="s">
        <v>481</v>
      </c>
      <c r="AY131" s="713"/>
      <c r="AZ131" s="713"/>
      <c r="BA131" s="713"/>
      <c r="BB131" s="713"/>
      <c r="BC131" s="713"/>
      <c r="BD131" s="713"/>
      <c r="BE131" s="1024"/>
      <c r="BF131" s="1072" t="s">
        <v>122</v>
      </c>
      <c r="BG131" s="1073"/>
      <c r="BH131" s="1073"/>
      <c r="BI131" s="1073"/>
      <c r="BJ131" s="1073"/>
      <c r="BK131" s="1073"/>
      <c r="BL131" s="1074"/>
      <c r="BM131" s="1072">
        <v>350</v>
      </c>
      <c r="BN131" s="1073"/>
      <c r="BO131" s="1073"/>
      <c r="BP131" s="1073"/>
      <c r="BQ131" s="1073"/>
      <c r="BR131" s="1073"/>
      <c r="BS131" s="1074"/>
      <c r="BT131" s="1075"/>
      <c r="BU131" s="1076"/>
      <c r="BV131" s="1076"/>
      <c r="BW131" s="1076"/>
      <c r="BX131" s="1076"/>
      <c r="BY131" s="1076"/>
      <c r="BZ131" s="1077"/>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8" t="s">
        <v>482</v>
      </c>
      <c r="B132" s="1079"/>
      <c r="C132" s="1079"/>
      <c r="D132" s="1079"/>
      <c r="E132" s="1079"/>
      <c r="F132" s="1079"/>
      <c r="G132" s="1079"/>
      <c r="H132" s="1079"/>
      <c r="I132" s="1079"/>
      <c r="J132" s="1079"/>
      <c r="K132" s="1079"/>
      <c r="L132" s="1079"/>
      <c r="M132" s="1079"/>
      <c r="N132" s="1079"/>
      <c r="O132" s="1079"/>
      <c r="P132" s="1079"/>
      <c r="Q132" s="1079"/>
      <c r="R132" s="1079"/>
      <c r="S132" s="1079"/>
      <c r="T132" s="1079"/>
      <c r="U132" s="1079"/>
      <c r="V132" s="1082" t="s">
        <v>483</v>
      </c>
      <c r="W132" s="1082"/>
      <c r="X132" s="1082"/>
      <c r="Y132" s="1082"/>
      <c r="Z132" s="1083"/>
      <c r="AA132" s="1084">
        <v>13.199166809999999</v>
      </c>
      <c r="AB132" s="1085"/>
      <c r="AC132" s="1085"/>
      <c r="AD132" s="1085"/>
      <c r="AE132" s="1086"/>
      <c r="AF132" s="1087">
        <v>12.906340050000001</v>
      </c>
      <c r="AG132" s="1085"/>
      <c r="AH132" s="1085"/>
      <c r="AI132" s="1085"/>
      <c r="AJ132" s="1086"/>
      <c r="AK132" s="1087">
        <v>10.67608282</v>
      </c>
      <c r="AL132" s="1085"/>
      <c r="AM132" s="1085"/>
      <c r="AN132" s="1085"/>
      <c r="AO132" s="1086"/>
      <c r="AP132" s="989"/>
      <c r="AQ132" s="990"/>
      <c r="AR132" s="990"/>
      <c r="AS132" s="990"/>
      <c r="AT132" s="1088"/>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80"/>
      <c r="B133" s="1081"/>
      <c r="C133" s="1081"/>
      <c r="D133" s="1081"/>
      <c r="E133" s="1081"/>
      <c r="F133" s="1081"/>
      <c r="G133" s="1081"/>
      <c r="H133" s="1081"/>
      <c r="I133" s="1081"/>
      <c r="J133" s="1081"/>
      <c r="K133" s="1081"/>
      <c r="L133" s="1081"/>
      <c r="M133" s="1081"/>
      <c r="N133" s="1081"/>
      <c r="O133" s="1081"/>
      <c r="P133" s="1081"/>
      <c r="Q133" s="1081"/>
      <c r="R133" s="1081"/>
      <c r="S133" s="1081"/>
      <c r="T133" s="1081"/>
      <c r="U133" s="1081"/>
      <c r="V133" s="1065" t="s">
        <v>484</v>
      </c>
      <c r="W133" s="1065"/>
      <c r="X133" s="1065"/>
      <c r="Y133" s="1065"/>
      <c r="Z133" s="1066"/>
      <c r="AA133" s="1067">
        <v>13.7</v>
      </c>
      <c r="AB133" s="1068"/>
      <c r="AC133" s="1068"/>
      <c r="AD133" s="1068"/>
      <c r="AE133" s="1069"/>
      <c r="AF133" s="1067">
        <v>13.3</v>
      </c>
      <c r="AG133" s="1068"/>
      <c r="AH133" s="1068"/>
      <c r="AI133" s="1068"/>
      <c r="AJ133" s="1069"/>
      <c r="AK133" s="1067">
        <v>12.2</v>
      </c>
      <c r="AL133" s="1068"/>
      <c r="AM133" s="1068"/>
      <c r="AN133" s="1068"/>
      <c r="AO133" s="1069"/>
      <c r="AP133" s="1016"/>
      <c r="AQ133" s="1017"/>
      <c r="AR133" s="1017"/>
      <c r="AS133" s="1017"/>
      <c r="AT133" s="1070"/>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Hpz0aOyQSGVApdZBO39AKE26umoZGFfws9DPKZxz+j9UL6xOgnlWtydFhG+uDygaqZV+7C44f63ooyCsvEM4sw==" saltValue="UcZ00uFR64av2OFEH6zQh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485</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notKZzTLorDo71uQG7RjJxlOfaneOwCKXplGNyMi/NJI2gVwRgavCcP3CZUonrJOrf4VP0g6TQ2TpIWtmRzRrw==" saltValue="mMKkrvYmSolUmk3DowVxzQ==" spinCount="100000"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9"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XJZzBNfFfUlnQc0z0ApzkS6LBRTrzEG15iavEciBrWBeYA6XdhnHM2MdvjIrfSd4PDuRukgIrGoOS0xWTvcKw==" saltValue="BEfdz9rHCQv5W8idAgFeUQ==" spinCount="100000" sheet="1" objects="1" scenarios="1"/>
  <dataConsolidate/>
  <phoneticPr fontId="2"/>
  <printOptions horizontalCentered="1" verticalCentered="1"/>
  <pageMargins left="0" right="0" top="0" bottom="0" header="0" footer="0"/>
  <pageSetup paperSize="8" scale="69" orientation="landscape"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486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487</v>
      </c>
      <c r="AL6" s="260"/>
      <c r="AM6" s="260"/>
      <c r="AN6" s="260"/>
    </row>
    <row r="7" spans="1:46" ht="13.5" customHeight="1" x14ac:dyDescent="0.2">
      <c r="A7" s="259"/>
      <c r="AK7" s="262"/>
      <c r="AL7" s="263"/>
      <c r="AM7" s="263"/>
      <c r="AN7" s="264"/>
      <c r="AO7" s="1102" t="s">
        <v>488</v>
      </c>
      <c r="AP7" s="265"/>
      <c r="AQ7" s="266" t="s">
        <v>489</v>
      </c>
      <c r="AR7" s="267"/>
    </row>
    <row r="8" spans="1:46" ht="13.2" x14ac:dyDescent="0.2">
      <c r="A8" s="259"/>
      <c r="AK8" s="268"/>
      <c r="AL8" s="269"/>
      <c r="AM8" s="269"/>
      <c r="AN8" s="270"/>
      <c r="AO8" s="1103"/>
      <c r="AP8" s="271" t="s">
        <v>490</v>
      </c>
      <c r="AQ8" s="272" t="s">
        <v>491</v>
      </c>
      <c r="AR8" s="273" t="s">
        <v>492</v>
      </c>
    </row>
    <row r="9" spans="1:46" ht="13.2" x14ac:dyDescent="0.2">
      <c r="A9" s="259"/>
      <c r="AK9" s="1104" t="s">
        <v>493</v>
      </c>
      <c r="AL9" s="1105"/>
      <c r="AM9" s="1105"/>
      <c r="AN9" s="1106"/>
      <c r="AO9" s="274">
        <v>3211557</v>
      </c>
      <c r="AP9" s="274">
        <v>145280</v>
      </c>
      <c r="AQ9" s="275">
        <v>90328</v>
      </c>
      <c r="AR9" s="276">
        <v>60.8</v>
      </c>
    </row>
    <row r="10" spans="1:46" ht="13.5" customHeight="1" x14ac:dyDescent="0.2">
      <c r="A10" s="259"/>
      <c r="AK10" s="1104" t="s">
        <v>494</v>
      </c>
      <c r="AL10" s="1105"/>
      <c r="AM10" s="1105"/>
      <c r="AN10" s="1106"/>
      <c r="AO10" s="277">
        <v>16649</v>
      </c>
      <c r="AP10" s="277">
        <v>753</v>
      </c>
      <c r="AQ10" s="278">
        <v>7878</v>
      </c>
      <c r="AR10" s="279">
        <v>-90.4</v>
      </c>
    </row>
    <row r="11" spans="1:46" ht="13.5" customHeight="1" x14ac:dyDescent="0.2">
      <c r="A11" s="259"/>
      <c r="AK11" s="1104" t="s">
        <v>495</v>
      </c>
      <c r="AL11" s="1105"/>
      <c r="AM11" s="1105"/>
      <c r="AN11" s="1106"/>
      <c r="AO11" s="277">
        <v>157054</v>
      </c>
      <c r="AP11" s="277">
        <v>7105</v>
      </c>
      <c r="AQ11" s="278">
        <v>2111</v>
      </c>
      <c r="AR11" s="279">
        <v>236.6</v>
      </c>
    </row>
    <row r="12" spans="1:46" ht="13.5" customHeight="1" x14ac:dyDescent="0.2">
      <c r="A12" s="259"/>
      <c r="AK12" s="1104" t="s">
        <v>496</v>
      </c>
      <c r="AL12" s="1105"/>
      <c r="AM12" s="1105"/>
      <c r="AN12" s="1106"/>
      <c r="AO12" s="277" t="s">
        <v>497</v>
      </c>
      <c r="AP12" s="277" t="s">
        <v>497</v>
      </c>
      <c r="AQ12" s="278">
        <v>26</v>
      </c>
      <c r="AR12" s="279" t="s">
        <v>497</v>
      </c>
    </row>
    <row r="13" spans="1:46" ht="13.5" customHeight="1" x14ac:dyDescent="0.2">
      <c r="A13" s="259"/>
      <c r="AK13" s="1104" t="s">
        <v>498</v>
      </c>
      <c r="AL13" s="1105"/>
      <c r="AM13" s="1105"/>
      <c r="AN13" s="1106"/>
      <c r="AO13" s="277">
        <v>197016</v>
      </c>
      <c r="AP13" s="277">
        <v>8912</v>
      </c>
      <c r="AQ13" s="278">
        <v>2999</v>
      </c>
      <c r="AR13" s="279">
        <v>197.2</v>
      </c>
    </row>
    <row r="14" spans="1:46" ht="13.5" customHeight="1" x14ac:dyDescent="0.2">
      <c r="A14" s="259"/>
      <c r="AK14" s="1104" t="s">
        <v>499</v>
      </c>
      <c r="AL14" s="1105"/>
      <c r="AM14" s="1105"/>
      <c r="AN14" s="1106"/>
      <c r="AO14" s="277">
        <v>61477</v>
      </c>
      <c r="AP14" s="277">
        <v>2781</v>
      </c>
      <c r="AQ14" s="278">
        <v>1839</v>
      </c>
      <c r="AR14" s="279">
        <v>51.2</v>
      </c>
    </row>
    <row r="15" spans="1:46" ht="13.5" customHeight="1" x14ac:dyDescent="0.2">
      <c r="A15" s="259"/>
      <c r="AK15" s="1107" t="s">
        <v>500</v>
      </c>
      <c r="AL15" s="1108"/>
      <c r="AM15" s="1108"/>
      <c r="AN15" s="1109"/>
      <c r="AO15" s="277">
        <v>-192176</v>
      </c>
      <c r="AP15" s="277">
        <v>-8693</v>
      </c>
      <c r="AQ15" s="278">
        <v>-5426</v>
      </c>
      <c r="AR15" s="279">
        <v>60.2</v>
      </c>
    </row>
    <row r="16" spans="1:46" ht="13.2" x14ac:dyDescent="0.2">
      <c r="A16" s="259"/>
      <c r="AK16" s="1107" t="s">
        <v>177</v>
      </c>
      <c r="AL16" s="1108"/>
      <c r="AM16" s="1108"/>
      <c r="AN16" s="1109"/>
      <c r="AO16" s="277">
        <v>3451577</v>
      </c>
      <c r="AP16" s="277">
        <v>156138</v>
      </c>
      <c r="AQ16" s="278">
        <v>99756</v>
      </c>
      <c r="AR16" s="279">
        <v>56.5</v>
      </c>
    </row>
    <row r="17" spans="1:46" ht="13.2" x14ac:dyDescent="0.2">
      <c r="A17" s="259"/>
    </row>
    <row r="18" spans="1:46" ht="13.2" x14ac:dyDescent="0.2">
      <c r="A18" s="259"/>
      <c r="AQ18" s="280"/>
      <c r="AR18" s="280"/>
    </row>
    <row r="19" spans="1:46" ht="13.2" x14ac:dyDescent="0.2">
      <c r="A19" s="259"/>
      <c r="AK19" s="255" t="s">
        <v>501</v>
      </c>
    </row>
    <row r="20" spans="1:46" ht="13.2" x14ac:dyDescent="0.2">
      <c r="A20" s="259"/>
      <c r="AK20" s="281"/>
      <c r="AL20" s="282"/>
      <c r="AM20" s="282"/>
      <c r="AN20" s="283"/>
      <c r="AO20" s="284" t="s">
        <v>502</v>
      </c>
      <c r="AP20" s="285" t="s">
        <v>503</v>
      </c>
      <c r="AQ20" s="286" t="s">
        <v>504</v>
      </c>
      <c r="AR20" s="287"/>
    </row>
    <row r="21" spans="1:46" s="260" customFormat="1" ht="13.2" x14ac:dyDescent="0.2">
      <c r="A21" s="288"/>
      <c r="AK21" s="1110" t="s">
        <v>505</v>
      </c>
      <c r="AL21" s="1111"/>
      <c r="AM21" s="1111"/>
      <c r="AN21" s="1112"/>
      <c r="AO21" s="289">
        <v>15.83</v>
      </c>
      <c r="AP21" s="290">
        <v>9.01</v>
      </c>
      <c r="AQ21" s="291">
        <v>6.82</v>
      </c>
      <c r="AS21" s="292"/>
      <c r="AT21" s="288"/>
    </row>
    <row r="22" spans="1:46" s="260" customFormat="1" ht="13.2" x14ac:dyDescent="0.2">
      <c r="A22" s="288"/>
      <c r="AK22" s="1110" t="s">
        <v>506</v>
      </c>
      <c r="AL22" s="1111"/>
      <c r="AM22" s="1111"/>
      <c r="AN22" s="1112"/>
      <c r="AO22" s="293">
        <v>93.7</v>
      </c>
      <c r="AP22" s="294">
        <v>97.5</v>
      </c>
      <c r="AQ22" s="295">
        <v>-3.8</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01" t="s">
        <v>507</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row>
    <row r="27" spans="1:46" ht="13.2" x14ac:dyDescent="0.2">
      <c r="A27" s="300"/>
      <c r="AS27" s="255"/>
      <c r="AT27" s="255"/>
    </row>
    <row r="28" spans="1:46" ht="16.2" x14ac:dyDescent="0.2">
      <c r="A28" s="256" t="s">
        <v>508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509</v>
      </c>
      <c r="AL29" s="260"/>
      <c r="AM29" s="260"/>
      <c r="AN29" s="260"/>
      <c r="AS29" s="302"/>
    </row>
    <row r="30" spans="1:46" ht="13.5" customHeight="1" x14ac:dyDescent="0.2">
      <c r="A30" s="259"/>
      <c r="AK30" s="262"/>
      <c r="AL30" s="263"/>
      <c r="AM30" s="263"/>
      <c r="AN30" s="264"/>
      <c r="AO30" s="1102" t="s">
        <v>488</v>
      </c>
      <c r="AP30" s="265"/>
      <c r="AQ30" s="266" t="s">
        <v>489</v>
      </c>
      <c r="AR30" s="267"/>
    </row>
    <row r="31" spans="1:46" ht="13.2" x14ac:dyDescent="0.2">
      <c r="A31" s="259"/>
      <c r="AK31" s="268"/>
      <c r="AL31" s="269"/>
      <c r="AM31" s="269"/>
      <c r="AN31" s="270"/>
      <c r="AO31" s="1103"/>
      <c r="AP31" s="271" t="s">
        <v>490</v>
      </c>
      <c r="AQ31" s="272" t="s">
        <v>491</v>
      </c>
      <c r="AR31" s="273" t="s">
        <v>492</v>
      </c>
    </row>
    <row r="32" spans="1:46" ht="27" customHeight="1" x14ac:dyDescent="0.2">
      <c r="A32" s="259"/>
      <c r="AK32" s="1118" t="s">
        <v>510</v>
      </c>
      <c r="AL32" s="1119"/>
      <c r="AM32" s="1119"/>
      <c r="AN32" s="1120"/>
      <c r="AO32" s="303">
        <v>2013017</v>
      </c>
      <c r="AP32" s="303">
        <v>91062</v>
      </c>
      <c r="AQ32" s="304">
        <v>56025</v>
      </c>
      <c r="AR32" s="305">
        <v>62.5</v>
      </c>
    </row>
    <row r="33" spans="1:46" ht="13.5" customHeight="1" x14ac:dyDescent="0.2">
      <c r="A33" s="259"/>
      <c r="AK33" s="1118" t="s">
        <v>511</v>
      </c>
      <c r="AL33" s="1119"/>
      <c r="AM33" s="1119"/>
      <c r="AN33" s="1120"/>
      <c r="AO33" s="303" t="s">
        <v>497</v>
      </c>
      <c r="AP33" s="303" t="s">
        <v>497</v>
      </c>
      <c r="AQ33" s="304" t="s">
        <v>497</v>
      </c>
      <c r="AR33" s="305" t="s">
        <v>497</v>
      </c>
    </row>
    <row r="34" spans="1:46" ht="27" customHeight="1" x14ac:dyDescent="0.2">
      <c r="A34" s="259"/>
      <c r="AK34" s="1118" t="s">
        <v>512</v>
      </c>
      <c r="AL34" s="1119"/>
      <c r="AM34" s="1119"/>
      <c r="AN34" s="1120"/>
      <c r="AO34" s="303" t="s">
        <v>497</v>
      </c>
      <c r="AP34" s="303" t="s">
        <v>497</v>
      </c>
      <c r="AQ34" s="304" t="s">
        <v>497</v>
      </c>
      <c r="AR34" s="305" t="s">
        <v>497</v>
      </c>
    </row>
    <row r="35" spans="1:46" ht="27" customHeight="1" x14ac:dyDescent="0.2">
      <c r="A35" s="259"/>
      <c r="AK35" s="1118" t="s">
        <v>513</v>
      </c>
      <c r="AL35" s="1119"/>
      <c r="AM35" s="1119"/>
      <c r="AN35" s="1120"/>
      <c r="AO35" s="303">
        <v>905954</v>
      </c>
      <c r="AP35" s="303">
        <v>40982</v>
      </c>
      <c r="AQ35" s="304">
        <v>18604</v>
      </c>
      <c r="AR35" s="305">
        <v>120.3</v>
      </c>
    </row>
    <row r="36" spans="1:46" ht="27" customHeight="1" x14ac:dyDescent="0.2">
      <c r="A36" s="259"/>
      <c r="AK36" s="1118" t="s">
        <v>514</v>
      </c>
      <c r="AL36" s="1119"/>
      <c r="AM36" s="1119"/>
      <c r="AN36" s="1120"/>
      <c r="AO36" s="303" t="s">
        <v>497</v>
      </c>
      <c r="AP36" s="303" t="s">
        <v>497</v>
      </c>
      <c r="AQ36" s="304">
        <v>2667</v>
      </c>
      <c r="AR36" s="305" t="s">
        <v>497</v>
      </c>
    </row>
    <row r="37" spans="1:46" ht="13.5" customHeight="1" x14ac:dyDescent="0.2">
      <c r="A37" s="259"/>
      <c r="AK37" s="1118" t="s">
        <v>515</v>
      </c>
      <c r="AL37" s="1119"/>
      <c r="AM37" s="1119"/>
      <c r="AN37" s="1120"/>
      <c r="AO37" s="303" t="s">
        <v>497</v>
      </c>
      <c r="AP37" s="303" t="s">
        <v>497</v>
      </c>
      <c r="AQ37" s="304">
        <v>441</v>
      </c>
      <c r="AR37" s="305" t="s">
        <v>497</v>
      </c>
    </row>
    <row r="38" spans="1:46" ht="27" customHeight="1" x14ac:dyDescent="0.2">
      <c r="A38" s="259"/>
      <c r="AK38" s="1121" t="s">
        <v>516</v>
      </c>
      <c r="AL38" s="1122"/>
      <c r="AM38" s="1122"/>
      <c r="AN38" s="1123"/>
      <c r="AO38" s="306" t="s">
        <v>497</v>
      </c>
      <c r="AP38" s="306" t="s">
        <v>497</v>
      </c>
      <c r="AQ38" s="307">
        <v>6</v>
      </c>
      <c r="AR38" s="295" t="s">
        <v>497</v>
      </c>
      <c r="AS38" s="302"/>
    </row>
    <row r="39" spans="1:46" ht="13.2" x14ac:dyDescent="0.2">
      <c r="A39" s="259"/>
      <c r="AK39" s="1121" t="s">
        <v>517</v>
      </c>
      <c r="AL39" s="1122"/>
      <c r="AM39" s="1122"/>
      <c r="AN39" s="1123"/>
      <c r="AO39" s="303">
        <v>-12349</v>
      </c>
      <c r="AP39" s="303">
        <v>-559</v>
      </c>
      <c r="AQ39" s="304">
        <v>-4261</v>
      </c>
      <c r="AR39" s="305">
        <v>-86.9</v>
      </c>
      <c r="AS39" s="302"/>
    </row>
    <row r="40" spans="1:46" ht="27" customHeight="1" x14ac:dyDescent="0.2">
      <c r="A40" s="259"/>
      <c r="AK40" s="1118" t="s">
        <v>518</v>
      </c>
      <c r="AL40" s="1119"/>
      <c r="AM40" s="1119"/>
      <c r="AN40" s="1120"/>
      <c r="AO40" s="303">
        <v>-1990870</v>
      </c>
      <c r="AP40" s="303">
        <v>-90060</v>
      </c>
      <c r="AQ40" s="304">
        <v>-49695</v>
      </c>
      <c r="AR40" s="305">
        <v>81.2</v>
      </c>
      <c r="AS40" s="302"/>
    </row>
    <row r="41" spans="1:46" ht="13.2" x14ac:dyDescent="0.2">
      <c r="A41" s="259"/>
      <c r="AK41" s="1124" t="s">
        <v>287</v>
      </c>
      <c r="AL41" s="1125"/>
      <c r="AM41" s="1125"/>
      <c r="AN41" s="1126"/>
      <c r="AO41" s="303">
        <v>915752</v>
      </c>
      <c r="AP41" s="303">
        <v>41425</v>
      </c>
      <c r="AQ41" s="304">
        <v>23786</v>
      </c>
      <c r="AR41" s="305">
        <v>74.2</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519</v>
      </c>
    </row>
    <row r="48" spans="1:46" ht="13.2" x14ac:dyDescent="0.2">
      <c r="A48" s="259"/>
      <c r="AK48" s="313" t="s">
        <v>520</v>
      </c>
      <c r="AL48" s="313"/>
      <c r="AM48" s="313"/>
      <c r="AN48" s="313"/>
      <c r="AO48" s="313"/>
      <c r="AP48" s="313"/>
      <c r="AQ48" s="314"/>
      <c r="AR48" s="313"/>
    </row>
    <row r="49" spans="1:44" ht="13.5" customHeight="1" x14ac:dyDescent="0.2">
      <c r="A49" s="259"/>
      <c r="AK49" s="315"/>
      <c r="AL49" s="316"/>
      <c r="AM49" s="1113" t="s">
        <v>488</v>
      </c>
      <c r="AN49" s="1115" t="s">
        <v>521</v>
      </c>
      <c r="AO49" s="1116"/>
      <c r="AP49" s="1116"/>
      <c r="AQ49" s="1116"/>
      <c r="AR49" s="1117"/>
    </row>
    <row r="50" spans="1:44" ht="13.2" x14ac:dyDescent="0.2">
      <c r="A50" s="259"/>
      <c r="AK50" s="317"/>
      <c r="AL50" s="318"/>
      <c r="AM50" s="1114"/>
      <c r="AN50" s="319" t="s">
        <v>522</v>
      </c>
      <c r="AO50" s="320" t="s">
        <v>523</v>
      </c>
      <c r="AP50" s="321" t="s">
        <v>524</v>
      </c>
      <c r="AQ50" s="322" t="s">
        <v>525</v>
      </c>
      <c r="AR50" s="323" t="s">
        <v>526</v>
      </c>
    </row>
    <row r="51" spans="1:44" ht="13.2" x14ac:dyDescent="0.2">
      <c r="A51" s="259"/>
      <c r="AK51" s="315" t="s">
        <v>527</v>
      </c>
      <c r="AL51" s="316"/>
      <c r="AM51" s="324">
        <v>3732127</v>
      </c>
      <c r="AN51" s="325">
        <v>157175</v>
      </c>
      <c r="AO51" s="326">
        <v>36.200000000000003</v>
      </c>
      <c r="AP51" s="327">
        <v>74581</v>
      </c>
      <c r="AQ51" s="328">
        <v>7</v>
      </c>
      <c r="AR51" s="329">
        <v>29.2</v>
      </c>
    </row>
    <row r="52" spans="1:44" ht="13.2" x14ac:dyDescent="0.2">
      <c r="A52" s="259"/>
      <c r="AK52" s="330"/>
      <c r="AL52" s="331" t="s">
        <v>528</v>
      </c>
      <c r="AM52" s="332">
        <v>2417164</v>
      </c>
      <c r="AN52" s="333">
        <v>101797</v>
      </c>
      <c r="AO52" s="334">
        <v>40.700000000000003</v>
      </c>
      <c r="AP52" s="335">
        <v>41563</v>
      </c>
      <c r="AQ52" s="336">
        <v>6.8</v>
      </c>
      <c r="AR52" s="337">
        <v>33.9</v>
      </c>
    </row>
    <row r="53" spans="1:44" ht="13.2" x14ac:dyDescent="0.2">
      <c r="A53" s="259"/>
      <c r="AK53" s="315" t="s">
        <v>529</v>
      </c>
      <c r="AL53" s="316"/>
      <c r="AM53" s="324">
        <v>2799906</v>
      </c>
      <c r="AN53" s="325">
        <v>119312</v>
      </c>
      <c r="AO53" s="326">
        <v>-24.1</v>
      </c>
      <c r="AP53" s="327">
        <v>76347</v>
      </c>
      <c r="AQ53" s="328">
        <v>2.4</v>
      </c>
      <c r="AR53" s="329">
        <v>-26.5</v>
      </c>
    </row>
    <row r="54" spans="1:44" ht="13.2" x14ac:dyDescent="0.2">
      <c r="A54" s="259"/>
      <c r="AK54" s="330"/>
      <c r="AL54" s="331" t="s">
        <v>528</v>
      </c>
      <c r="AM54" s="332">
        <v>1684693</v>
      </c>
      <c r="AN54" s="333">
        <v>71790</v>
      </c>
      <c r="AO54" s="334">
        <v>-29.5</v>
      </c>
      <c r="AP54" s="335">
        <v>41762</v>
      </c>
      <c r="AQ54" s="336">
        <v>0.5</v>
      </c>
      <c r="AR54" s="337">
        <v>-30</v>
      </c>
    </row>
    <row r="55" spans="1:44" ht="13.2" x14ac:dyDescent="0.2">
      <c r="A55" s="259"/>
      <c r="AK55" s="315" t="s">
        <v>530</v>
      </c>
      <c r="AL55" s="316"/>
      <c r="AM55" s="324">
        <v>2042092</v>
      </c>
      <c r="AN55" s="325">
        <v>88679</v>
      </c>
      <c r="AO55" s="326">
        <v>-25.7</v>
      </c>
      <c r="AP55" s="327">
        <v>69604</v>
      </c>
      <c r="AQ55" s="328">
        <v>-8.8000000000000007</v>
      </c>
      <c r="AR55" s="329">
        <v>-16.899999999999999</v>
      </c>
    </row>
    <row r="56" spans="1:44" ht="13.2" x14ac:dyDescent="0.2">
      <c r="A56" s="259"/>
      <c r="AK56" s="330"/>
      <c r="AL56" s="331" t="s">
        <v>528</v>
      </c>
      <c r="AM56" s="332">
        <v>1238572</v>
      </c>
      <c r="AN56" s="333">
        <v>53785</v>
      </c>
      <c r="AO56" s="334">
        <v>-25.1</v>
      </c>
      <c r="AP56" s="335">
        <v>36247</v>
      </c>
      <c r="AQ56" s="336">
        <v>-13.2</v>
      </c>
      <c r="AR56" s="337">
        <v>-11.9</v>
      </c>
    </row>
    <row r="57" spans="1:44" ht="13.2" x14ac:dyDescent="0.2">
      <c r="A57" s="259"/>
      <c r="AK57" s="315" t="s">
        <v>531</v>
      </c>
      <c r="AL57" s="316"/>
      <c r="AM57" s="324">
        <v>2726445</v>
      </c>
      <c r="AN57" s="325">
        <v>121030</v>
      </c>
      <c r="AO57" s="326">
        <v>36.5</v>
      </c>
      <c r="AP57" s="327">
        <v>68410</v>
      </c>
      <c r="AQ57" s="328">
        <v>-1.7</v>
      </c>
      <c r="AR57" s="329">
        <v>38.200000000000003</v>
      </c>
    </row>
    <row r="58" spans="1:44" ht="13.2" x14ac:dyDescent="0.2">
      <c r="A58" s="259"/>
      <c r="AK58" s="330"/>
      <c r="AL58" s="331" t="s">
        <v>528</v>
      </c>
      <c r="AM58" s="332">
        <v>1694969</v>
      </c>
      <c r="AN58" s="333">
        <v>75242</v>
      </c>
      <c r="AO58" s="334">
        <v>39.9</v>
      </c>
      <c r="AP58" s="335">
        <v>35086</v>
      </c>
      <c r="AQ58" s="336">
        <v>-3.2</v>
      </c>
      <c r="AR58" s="337">
        <v>43.1</v>
      </c>
    </row>
    <row r="59" spans="1:44" ht="13.2" x14ac:dyDescent="0.2">
      <c r="A59" s="259"/>
      <c r="AK59" s="315" t="s">
        <v>532</v>
      </c>
      <c r="AL59" s="316"/>
      <c r="AM59" s="324">
        <v>2765275</v>
      </c>
      <c r="AN59" s="325">
        <v>125092</v>
      </c>
      <c r="AO59" s="326">
        <v>3.4</v>
      </c>
      <c r="AP59" s="327">
        <v>73019</v>
      </c>
      <c r="AQ59" s="328">
        <v>6.7</v>
      </c>
      <c r="AR59" s="329">
        <v>-3.3</v>
      </c>
    </row>
    <row r="60" spans="1:44" ht="13.2" x14ac:dyDescent="0.2">
      <c r="A60" s="259"/>
      <c r="AK60" s="330"/>
      <c r="AL60" s="331" t="s">
        <v>528</v>
      </c>
      <c r="AM60" s="332">
        <v>1885231</v>
      </c>
      <c r="AN60" s="333">
        <v>85281</v>
      </c>
      <c r="AO60" s="334">
        <v>13.3</v>
      </c>
      <c r="AP60" s="335">
        <v>39427</v>
      </c>
      <c r="AQ60" s="336">
        <v>12.4</v>
      </c>
      <c r="AR60" s="337">
        <v>0.9</v>
      </c>
    </row>
    <row r="61" spans="1:44" ht="13.2" x14ac:dyDescent="0.2">
      <c r="A61" s="259"/>
      <c r="AK61" s="315" t="s">
        <v>533</v>
      </c>
      <c r="AL61" s="338"/>
      <c r="AM61" s="324">
        <v>2813169</v>
      </c>
      <c r="AN61" s="325">
        <v>122258</v>
      </c>
      <c r="AO61" s="326">
        <v>5.3</v>
      </c>
      <c r="AP61" s="327">
        <v>72392</v>
      </c>
      <c r="AQ61" s="339">
        <v>1.1000000000000001</v>
      </c>
      <c r="AR61" s="329">
        <v>4.2</v>
      </c>
    </row>
    <row r="62" spans="1:44" ht="13.2" x14ac:dyDescent="0.2">
      <c r="A62" s="259"/>
      <c r="AK62" s="330"/>
      <c r="AL62" s="331" t="s">
        <v>528</v>
      </c>
      <c r="AM62" s="332">
        <v>1784126</v>
      </c>
      <c r="AN62" s="333">
        <v>77579</v>
      </c>
      <c r="AO62" s="334">
        <v>7.9</v>
      </c>
      <c r="AP62" s="335">
        <v>38817</v>
      </c>
      <c r="AQ62" s="336">
        <v>0.7</v>
      </c>
      <c r="AR62" s="337">
        <v>7.2</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S8C+uyUUoNwynlRENhQsE8U8rwCzECXhYqDBr+YJ3eRsudc9P3HWvtL6cGcytSVEeQxdYmtUmlcUV5hUNsCnDQ==" saltValue="GvMfBK0JK9MjNS0CK6514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485</v>
      </c>
    </row>
    <row r="121" spans="125:125" ht="13.5" hidden="1" customHeight="1" x14ac:dyDescent="0.2">
      <c r="DU121" s="253"/>
    </row>
  </sheetData>
  <sheetProtection algorithmName="SHA-512" hashValue="TIZ+ilhSD5XK2BY7eMisTS1BhbmJx3st85AWkpAfuPUSTJq5zACC0Az9rTOPc848O/9w6UNjTnH3HqnCLQIJbA==" saltValue="Fnhu/kERBRPDUEl4loAqBw=="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485</v>
      </c>
    </row>
  </sheetData>
  <sheetProtection algorithmName="SHA-512" hashValue="RkoJvjBY5nbrXDwXZ0Yw9JPT17aIrX/xVsumr5XPWmyXp8Ro3XuD+OXu6cHnRMy/uy4epxKONu4BKlFxq6VZAA==" saltValue="boZFJzGuVoUEDq5Y70CaUw=="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535</v>
      </c>
      <c r="G46" s="8" t="s">
        <v>536</v>
      </c>
      <c r="H46" s="8" t="s">
        <v>537</v>
      </c>
      <c r="I46" s="8" t="s">
        <v>538</v>
      </c>
      <c r="J46" s="9" t="s">
        <v>539</v>
      </c>
    </row>
    <row r="47" spans="2:10" ht="57.75" customHeight="1" x14ac:dyDescent="0.2">
      <c r="B47" s="10"/>
      <c r="C47" s="1127" t="s">
        <v>3</v>
      </c>
      <c r="D47" s="1127"/>
      <c r="E47" s="1128"/>
      <c r="F47" s="11">
        <v>60.01</v>
      </c>
      <c r="G47" s="12">
        <v>58.38</v>
      </c>
      <c r="H47" s="12">
        <v>55.42</v>
      </c>
      <c r="I47" s="12">
        <v>60.05</v>
      </c>
      <c r="J47" s="13">
        <v>29.91</v>
      </c>
    </row>
    <row r="48" spans="2:10" ht="57.75" customHeight="1" x14ac:dyDescent="0.2">
      <c r="B48" s="14"/>
      <c r="C48" s="1129" t="s">
        <v>4</v>
      </c>
      <c r="D48" s="1129"/>
      <c r="E48" s="1130"/>
      <c r="F48" s="15">
        <v>9.7200000000000006</v>
      </c>
      <c r="G48" s="16">
        <v>12.23</v>
      </c>
      <c r="H48" s="16">
        <v>13.75</v>
      </c>
      <c r="I48" s="16">
        <v>11.75</v>
      </c>
      <c r="J48" s="17">
        <v>12</v>
      </c>
    </row>
    <row r="49" spans="2:10" ht="57.75" customHeight="1" thickBot="1" x14ac:dyDescent="0.25">
      <c r="B49" s="18"/>
      <c r="C49" s="1131" t="s">
        <v>5</v>
      </c>
      <c r="D49" s="1131"/>
      <c r="E49" s="1132"/>
      <c r="F49" s="19">
        <v>2.35</v>
      </c>
      <c r="G49" s="20">
        <v>1.91</v>
      </c>
      <c r="H49" s="20">
        <v>0.24</v>
      </c>
      <c r="I49" s="20" t="s">
        <v>540</v>
      </c>
      <c r="J49" s="21" t="s">
        <v>541</v>
      </c>
    </row>
    <row r="50" spans="2:10" ht="13.2" x14ac:dyDescent="0.2"/>
  </sheetData>
  <sheetProtection algorithmName="SHA-512" hashValue="W+3r4Cw0lsgJBHlnU6m9ltQMbK1VBS1H+LPTC9+ZUR8UbSx2q5Q4+ZiXMWSrv0QWsGqoJpqq96YXovb+c+qXWQ==" saltValue="Q9BkodmXmqiWGG5w3A7Q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敬典</cp:lastModifiedBy>
  <cp:lastPrinted>2025-03-11T00:06:08Z</cp:lastPrinted>
  <dcterms:created xsi:type="dcterms:W3CDTF">2025-02-19T02:44:50Z</dcterms:created>
  <dcterms:modified xsi:type="dcterms:W3CDTF">2025-09-26T09:59:29Z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2025-09-26T09:59:29Z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1f029cff-b034-4064-ba68-2fbf4f08406e</vt:lpwstr>
  </property>
  <property fmtid="{D5CDD505-2E9C-101B-9397-08002B2CF9AE}" pid="8" name="MSIP_Label_defa4170-0d19-0005-0004-bc88714345d2_ContentBits">
    <vt:lpwstr>0</vt:lpwstr>
  </property>
</Properties>
</file>