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02486ACF-E6F5-40F2-AFDE-E0053FE757D7}" xr6:coauthVersionLast="47" xr6:coauthVersionMax="47" xr10:uidLastSave="{00000000-0000-0000-0000-000000000000}"/>
  <bookViews>
    <workbookView xWindow="-28920" yWindow="-120" windowWidth="29040" windowHeight="15720" firstSheet="12"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U37" i="10"/>
  <c r="C37" i="10"/>
  <c r="BE36" i="10"/>
  <c r="C36" i="10"/>
  <c r="BE35" i="10"/>
  <c r="C35" i="10"/>
  <c r="CO34" i="10"/>
  <c r="CO35" i="10" s="1"/>
  <c r="CO36" i="10" s="1"/>
  <c r="CO37" i="10" s="1"/>
  <c r="CO38" i="10" s="1"/>
  <c r="CO39" i="10" s="1"/>
  <c r="CO40" i="10" s="1"/>
  <c r="CO41" i="10" s="1"/>
  <c r="CO42" i="10" s="1"/>
  <c r="CO43" i="10" s="1"/>
  <c r="BW34" i="10"/>
  <c r="BW35" i="10" s="1"/>
  <c r="BW36" i="10" s="1"/>
  <c r="BW37" i="10" s="1"/>
  <c r="BW38" i="10" s="1"/>
  <c r="BE34" i="10"/>
  <c r="U34" i="10"/>
  <c r="U35" i="10" s="1"/>
  <c r="U36" i="10" s="1"/>
  <c r="C34" i="10"/>
  <c r="AM34" i="10" s="1"/>
  <c r="AM35" i="10" s="1"/>
  <c r="AM36" i="10" s="1"/>
  <c r="AM37"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<sst xmlns="http://schemas.openxmlformats.org/spreadsheetml/2006/main" count="1175" uniqueCount="581">
  <si>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</si>
  <si>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</si>
  <si>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</si>
  <si>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</si>
  <si>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</si>
  <si>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</si>
  <si>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</si>
  <si>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</si>
  <si>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</si>
  <si>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</si>
  <si>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</si>
  <si>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</si>
  <si>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</si>
  <si>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</si>
  <si>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</si>
  <si>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</si>
  <si>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</si>
  <si>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</si>
  <si>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</si>
  <si>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</si>
  <si>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</si>
  <si>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</si>
  <si>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</si>
  <si>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</si>
  <si>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</si>
  <si>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</si>
  <si>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</si>
  <si>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</si>
  <si>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</si>
  <si>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</si>
  <si>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</si>
  <si>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</si>
  <si>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</si>
  <si>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</si>
  <si>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</si>
  <si>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</si>
  <si>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</si>
  <si>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</si>
  <si>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</si>
  <si>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</si>
  <si>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</si>
  <si>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</si>
  <si>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</si>
  <si>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</si>
  <si>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</si>
  <si>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</si>
  <si>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</si>
  <si>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</si>
  <si>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</si>
  <si>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</si>
  <si>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</si>
  <si>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</si>
  <si>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</si>
  <si>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</si>
  <si>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</si>
  <si>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</si>
  <si>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</si>
  <si>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</si>
  <si>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</si>
  <si>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</si>
  <si>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</si>
  <si>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</si>
  <si>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</si>
  <si>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</si>
  <si>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</si>
  <si>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</si>
  <si>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</si>
  <si>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</si>
  <si>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</si>
  <si>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</si>
  <si>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</si>
  <si>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</si>
  <si>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</si>
  <si>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</si>
  <si>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</si>
  <si>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</si>
  <si>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</si>
  <si>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</si>
  <si>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</si>
  <si>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</si>
  <si>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</si>
  <si>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</si>
  <si>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</si>
  <si>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</si>
  <si>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</si>
  <si>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</si>
  <si>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</si>
  <si>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</si>
  <si>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</si>
  <si>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</si>
  <si>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</si>
  <si>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</si>
  <si>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</si>
  <si>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</si>
  <si>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恵那市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</si>
  <si>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</si>
  <si>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</si>
  <si>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</si>
  <si>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</si>
  <si>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</si>
  <si>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</si>
  <si>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</si>
  <si>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</si>
  <si>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</si>
  <si>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</si>
  <si>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</si>
  <si>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</si>
  <si>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</si>
  <si>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</si>
  <si>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</si>
  <si>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</si>
  <si>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</si>
  <si>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</si>
  <si>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</si>
  <si>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</si>
  <si>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</si>
  <si>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</si>
  <si>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</si>
  <si>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</si>
  <si>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</si>
  <si>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</si>
  <si>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</si>
  <si>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</si>
  <si>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</si>
  <si>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</si>
  <si>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</si>
  <si>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</si>
  <si>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</si>
  <si>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</si>
  <si>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</si>
  <si>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</si>
  <si>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</si>
  <si>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</si>
  <si>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</si>
  <si>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</si>
  <si>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</si>
  <si>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</si>
  <si>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</si>
  <si>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</si>
  <si>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</si>
  <si>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</si>
  <si>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</si>
  <si>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</si>
  <si>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</si>
  <si>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</si>
  <si>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</si>
  <si>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</si>
  <si>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</si>
  <si>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</si>
  <si>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</si>
  <si>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</si>
  <si>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</si>
  <si>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</si>
  <si>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</si>
  <si>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</si>
  <si>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</si>
  <si>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</si>
  <si>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</si>
  <si>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</si>
  <si>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</si>
  <si>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</si>
  <si>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</si>
  <si>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</si>
  <si>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</si>
  <si>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</si>
  <si>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</si>
  <si>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</si>
  <si>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</si>
  <si>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</si>
  <si>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</si>
  <si>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</si>
  <si>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</si>
  <si>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</si>
  <si>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</si>
  <si>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</si>
  <si>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</si>
  <si>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</si>
  <si>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</si>
  <si>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</si>
  <si>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</si>
  <si>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</si>
  <si>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</si>
  <si>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</si>
  <si>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</si>
  <si>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</si>
  <si>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</si>
  <si>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</si>
  <si>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</si>
  <si>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</si>
  <si>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</si>
  <si>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</si>
  <si>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</si>
  <si>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</si>
  <si>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</si>
  <si>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</si>
  <si>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</si>
  <si>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</si>
  <si>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</si>
  <si>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</si>
  <si>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</si>
  <si>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</si>
  <si>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</si>
  <si>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</si>
  <si>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岐阜県恵那市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</si>
  <si>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</si>
  <si>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</si>
  <si>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</si>
  <si>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</si>
  <si>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</si>
  <si>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</si>
  <si>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</si>
  <si>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</si>
  <si>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</si>
  <si>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</si>
  <si>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</si>
  <si>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</si>
  <si>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</si>
  <si>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</si>
  <si>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</si>
  <si>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</si>
  <si>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</si>
  <si>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</si>
  <si>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</si>
  <si>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</si>
  <si>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</si>
  <si>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</si>
  <si>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</si>
  <si>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</si>
  <si>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</si>
  <si>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</si>
  <si>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</si>
  <si>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</si>
  <si>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</si>
  <si>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</si>
  <si>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</si>
  <si>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</si>
  <si>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</si>
  <si>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</si>
  <si>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</si>
  <si>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</si>
  <si>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</si>
  <si>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</si>
  <si>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</si>
  <si>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</si>
  <si>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</si>
  <si>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</si>
  <si>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</si>
  <si>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</si>
  <si>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</si>
  <si>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</si>
  <si>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</si>
  <si>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</si>
  <si>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</si>
  <si>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</si>
  <si>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</si>
  <si>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</si>
  <si>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</si>
  <si>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</si>
  <si>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</si>
  <si>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</si>
  <si>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</si>
  <si>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</si>
  <si>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</si>
  <si>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</si>
  <si>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</si>
  <si>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</si>
  <si>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</si>
  <si>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</si>
  <si>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</si>
  <si>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</si>
  <si>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</si>
  <si>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</si>
  <si>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</si>
  <si>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</si>
  <si>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</si>
  <si>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</si>
  <si>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</si>
  <si>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</si>
  <si>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</si>
  <si>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</si>
  <si>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</si>
  <si>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</si>
  <si>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</si>
  <si>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</si>
  <si>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</si>
  <si>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</si>
  <si>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</si>
  <si>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</si>
  <si>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</si>
  <si>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</si>
  <si>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</si>
  <si>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</si>
  <si>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</si>
  <si>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</si>
  <si>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</si>
  <si>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</si>
  <si>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</si>
  <si>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</si>
  <si>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</si>
  <si>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</si>
  <si>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</si>
  <si>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</si>
  <si>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</si>
  <si>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</si>
  <si>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</si>
  <si>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</si>
  <si>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</si>
  <si>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</si>
  <si>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</si>
  <si>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</si>
  <si>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</si>
  <si>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</si>
  <si>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</si>
  <si>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</si>
  <si>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</si>
  <si>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</si>
  <si>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</si>
  <si>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</si>
  <si>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</si>
  <si>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</si>
  <si>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</si>
  <si>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</si>
  <si>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</si>
  <si>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</si>
  <si>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</si>
  <si>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</si>
  <si>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</si>
  <si>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</si>
  <si>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</si>
  <si>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</si>
  <si>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</si>
  <si>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</si>
  <si>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</si>
  <si>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</si>
  <si>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</si>
  <si>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</si>
  <si>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</si>
  <si>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</si>
  <si>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</si>
  <si>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</si>
  <si>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</si>
  <si>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</si>
  <si>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</si>
  <si>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</si>
  <si>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</si>
  <si>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</si>
  <si>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</si>
  <si>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</si>
  <si>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</si>
  <si>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</si>
  <si>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</si>
  <si>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</si>
  <si>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</si>
  <si>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岐阜県恵那市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</si>
  <si>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</si>
  <si>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</si>
  <si>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</si>
  <si>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</si>
  <si>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</si>
  <si>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</si>
  <si>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</si>
  <si>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</si>
  <si>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</si>
  <si>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</si>
  <si>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</si>
  <si>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</si>
  <si>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</si>
  <si>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</si>
  <si>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</si>
  <si>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</si>
  <si>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</si>
  <si>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</si>
  <si>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</si>
  <si>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</si>
  <si>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</si>
  <si>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</si>
  <si>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</si>
  <si>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</si>
  <si>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</si>
  <si>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</si>
  <si>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</si>
  <si>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</si>
  <si>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</si>
  <si>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</si>
  <si>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</si>
  <si>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</si>
  <si>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</si>
  <si>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</si>
  <si>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</si>
  <si>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</si>
  <si>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</si>
  <si>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</si>
  <si>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</si>
  <si>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</si>
  <si>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国民健康保険診療所事業会計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</si>
  <si>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</si>
  <si>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</si>
  <si>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</si>
  <si>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</si>
  <si>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</si>
  <si>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</si>
  <si>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</si>
  <si>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</si>
  <si>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</si>
  <si>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</si>
  <si>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</si>
  <si>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</si>
  <si>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</si>
  <si>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</si>
  <si>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</si>
  <si>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</si>
  <si>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</si>
  <si>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</si>
  <si>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</si>
  <si>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</si>
  <si>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</si>
  <si>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</si>
  <si>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</si>
  <si>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</si>
  <si>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</si>
  <si>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</si>
  <si>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</si>
  <si>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</si>
  <si>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</si>
  <si>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</si>
  <si>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</si>
  <si>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</si>
  <si>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</si>
  <si>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</si>
  <si>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</si>
  <si>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</si>
  <si>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</si>
  <si>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</si>
  <si>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</si>
  <si>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</si>
  <si>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</si>
  <si>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</si>
  <si>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</si>
  <si>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</si>
  <si>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</si>
  <si>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</si>
  <si>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</si>
  <si>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</si>
  <si>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</si>
  <si>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</si>
  <si>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</si>
  <si>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</si>
  <si>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</si>
  <si>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</si>
  <si>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</si>
  <si>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</si>
  <si>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</si>
  <si>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</si>
  <si>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</si>
  <si>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</si>
  <si>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</si>
  <si>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</si>
  <si>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</si>
  <si>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</si>
  <si>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</si>
  <si>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</si>
  <si>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</si>
  <si>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</si>
  <si>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</si>
  <si>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</si>
  <si>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</si>
  <si>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</si>
  <si>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</si>
  <si>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</si>
  <si>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</si>
  <si>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</si>
  <si>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</si>
  <si>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</si>
  <si>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</si>
  <si>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</si>
  <si>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</si>
  <si>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</si>
  <si>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</si>
  <si>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</si>
  <si>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</si>
  <si>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</si>
  <si>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</si>
  <si>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</si>
  <si>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</si>
  <si>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</si>
  <si>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</si>
  <si>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</si>
  <si>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</si>
  <si>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</si>
  <si>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</si>
  <si>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</si>
  <si>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</si>
  <si>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</si>
  <si>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</si>
  <si>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</si>
  <si>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</si>
  <si>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</si>
  <si>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</si>
  <si>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</si>
  <si>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</si>
  <si>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</si>
  <si>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</si>
  <si>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</si>
  <si>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</si>
  <si>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</si>
  <si>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</si>
  <si>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</si>
  <si>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</si>
  <si>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</si>
  <si>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</si>
  <si>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</si>
  <si>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</si>
  <si>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</si>
  <si>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</si>
  <si>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</si>
  <si>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</si>
  <si>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</si>
  <si>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</si>
  <si>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</si>
  <si>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</si>
  <si>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</si>
  <si>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</si>
  <si>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</si>
  <si>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</si>
  <si>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</si>
  <si>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</si>
  <si>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</si>
  <si>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</si>
  <si>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</si>
  <si>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</si>
  <si>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2.68</t>
  </si>
  <si>
    <t>▲ 3.32</t>
  </si>
  <si>
    <t>病院事業会計</t>
  </si>
  <si>
    <t>水道事業会計</t>
  </si>
  <si>
    <t>一般会計</t>
  </si>
  <si>
    <t>国民健康保険診療所事業会計</t>
  </si>
  <si>
    <t>介護保険事業特別会計</t>
  </si>
  <si>
    <t>下水道事業会計</t>
  </si>
  <si>
    <t>後期高齢者医療特別会計</t>
  </si>
  <si>
    <t>国民健康保険事業特別会計</t>
  </si>
  <si>
    <t>その他会計（赤字）</t>
  </si>
  <si>
    <t>その他会計（黒字）</t>
  </si>
  <si>
    <t>R01</t>
    <phoneticPr fontId="5"/>
  </si>
  <si>
    <t>R02</t>
    <phoneticPr fontId="5"/>
  </si>
  <si>
    <t>R03</t>
    <phoneticPr fontId="5"/>
  </si>
  <si>
    <t>R04</t>
    <phoneticPr fontId="5"/>
  </si>
  <si>
    <t>R05</t>
    <phoneticPr fontId="5"/>
  </si>
  <si>
    <t>公共施設整備基金</t>
  </si>
  <si>
    <t>地域振興基金</t>
  </si>
  <si>
    <t>市民のまちづくり基金</t>
  </si>
  <si>
    <t>病院施設等整備基金</t>
  </si>
  <si>
    <t>人口減少対策基金</t>
    <rPh sb="0" eb="8">
      <t>ジンコウゲンショウタイサクキキン</t>
    </rPh>
    <phoneticPr fontId="10"/>
  </si>
  <si>
    <t>基金繰入405、企業会計繰入2</t>
    <phoneticPr fontId="2"/>
  </si>
  <si>
    <t>-</t>
    <phoneticPr fontId="2"/>
  </si>
  <si>
    <t>岐阜県市町村会館組合</t>
    <rPh sb="0" eb="3">
      <t>ギフケン</t>
    </rPh>
    <rPh sb="3" eb="6">
      <t>シチョウソン</t>
    </rPh>
    <rPh sb="6" eb="8">
      <t>カイカン</t>
    </rPh>
    <rPh sb="8" eb="10">
      <t>クミアイ</t>
    </rPh>
    <phoneticPr fontId="10"/>
  </si>
  <si>
    <t>岐阜県後期高齢者医療広域連合（一般会計分）</t>
    <rPh sb="0" eb="3">
      <t>ギフケン</t>
    </rPh>
    <rPh sb="3" eb="5">
      <t>コウキ</t>
    </rPh>
    <rPh sb="5" eb="8">
      <t>コウレイシャ</t>
    </rPh>
    <rPh sb="8" eb="10">
      <t>イリョウ</t>
    </rPh>
    <rPh sb="10" eb="12">
      <t>コウイキ</t>
    </rPh>
    <rPh sb="12" eb="14">
      <t>レンゴウ</t>
    </rPh>
    <rPh sb="15" eb="17">
      <t>イッパン</t>
    </rPh>
    <rPh sb="17" eb="19">
      <t>カイケイ</t>
    </rPh>
    <rPh sb="19" eb="20">
      <t>ブン</t>
    </rPh>
    <phoneticPr fontId="10"/>
  </si>
  <si>
    <t>岐阜県後期高齢者医療広域連合（特別会計分）</t>
    <rPh sb="0" eb="3">
      <t>ギフケン</t>
    </rPh>
    <rPh sb="3" eb="5">
      <t>コウキ</t>
    </rPh>
    <rPh sb="5" eb="8">
      <t>コウレイシャ</t>
    </rPh>
    <rPh sb="8" eb="10">
      <t>イリョウ</t>
    </rPh>
    <rPh sb="10" eb="12">
      <t>コウイキ</t>
    </rPh>
    <rPh sb="12" eb="14">
      <t>レンゴウ</t>
    </rPh>
    <rPh sb="15" eb="17">
      <t>トクベツ</t>
    </rPh>
    <rPh sb="17" eb="19">
      <t>カイケイ</t>
    </rPh>
    <rPh sb="19" eb="20">
      <t>ブン</t>
    </rPh>
    <phoneticPr fontId="10"/>
  </si>
  <si>
    <t>岐阜県市町村職員退職手当組合</t>
    <rPh sb="0" eb="3">
      <t>ギフケン</t>
    </rPh>
    <rPh sb="3" eb="6">
      <t>シチョウソン</t>
    </rPh>
    <rPh sb="6" eb="8">
      <t>ショクイン</t>
    </rPh>
    <rPh sb="8" eb="10">
      <t>タイショク</t>
    </rPh>
    <rPh sb="10" eb="12">
      <t>テアテ</t>
    </rPh>
    <rPh sb="12" eb="14">
      <t>クミアイ</t>
    </rPh>
    <phoneticPr fontId="10"/>
  </si>
  <si>
    <t>土岐川防災ダム一部事務組合</t>
    <rPh sb="0" eb="3">
      <t>トキガワ</t>
    </rPh>
    <rPh sb="3" eb="5">
      <t>ボウサイ</t>
    </rPh>
    <rPh sb="7" eb="9">
      <t>イチブ</t>
    </rPh>
    <rPh sb="9" eb="11">
      <t>ジム</t>
    </rPh>
    <rPh sb="11" eb="13">
      <t>クミアイ</t>
    </rPh>
    <phoneticPr fontId="10"/>
  </si>
  <si>
    <t>国民宿舎恵那山荘</t>
  </si>
  <si>
    <t>恵那市体育連盟</t>
  </si>
  <si>
    <t>恵那市文化振興会</t>
  </si>
  <si>
    <t>恵那市施設管理公社</t>
  </si>
  <si>
    <t>中山道広重美術館</t>
  </si>
  <si>
    <t>恵那市土地開発公社</t>
  </si>
  <si>
    <t>日本大正村</t>
  </si>
  <si>
    <t>大正ロマン</t>
  </si>
  <si>
    <t>くしはらの里</t>
  </si>
  <si>
    <t>ジバスクラム恵那</t>
  </si>
  <si>
    <t>基金繰入47</t>
    <rPh sb="0" eb="2">
      <t>キキン</t>
    </rPh>
    <rPh sb="2" eb="4">
      <t>クリイレ</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</si>
  <si>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</si>
  <si>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</si>
  <si>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</si>
  <si>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</si>
  <si>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</si>
  <si>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と比較して低い水準にあり、年々減少傾向にあったが令和5年度はやや上昇した。また、将来負担比率も類似団体と比較して低い水準にある。地方債の計画的な発行・管理や、基金の一定程度の確保など、引き続き健全な財政運営に努めていく。</t>
    <rPh sb="36" eb="38">
      <t>レイワ</t>
    </rPh>
    <rPh sb="39" eb="41">
      <t>ネンド</t>
    </rPh>
    <rPh sb="44" eb="46">
      <t>ジョウショウ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</si>
  <si>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</si>
  <si>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</si>
  <si>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</si>
  <si>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類似団体と比べて低い水準にある。有形固定資産減価償却率はやや高い水準にあり、年々上昇傾向にある。公共施設の老朽化に伴う改修・更新への対策が必要なため、引き続き地方債を計画的に発行・管理していくとともに、公共施設の適切な維持管理に努め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</si>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</sst>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39" fillId="0" borderId="0">
      <alignment vertical="center"/>
    </xf>
    <xf numFmtId="0" fontId="40" fillId="0" borderId="0">
      <alignment vertical="center"/>
    </xf>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00"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0" borderId="114"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41" fillId="0" borderId="0" xfId="23"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40"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5">
    <cellStyle name="標準" xfId="0" builtinId="0"/>
    <cellStyle name="標準 10" xfId="24" xr:uid="{4E5E841C-B23D-4FBE-99A3-46BEE10FD3E3}"/>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68FC259B-C6B3-4E8E-B345-6315DD1E4823}"/>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3" xr:uid="{89ED2AF4-DB4B-44C2-B57C-8BFFC14CA545}"/>
    <cellStyle name="標準 8" xfId="21" xr:uid="{139EC466-B745-4939-8525-85D2854160B4}"/>
    <cellStyle name="標準 9" xfId="22" xr:uid="{7575AD13-6697-4B03-B18E-DC579EEA42A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76347</c:v>
                </c:pt>
                <c:pt idx="2">
                  <c:v>69604</c:v>
                </c:pt>
                <c:pt idx="3">
                  <c:v>68410</c:v>
                </c:pt>
                <c:pt idx="4">
                  <c:v>73019</c:v>
                </c:pt>
              </c:numCache>
            </c:numRef>
          </c:val>
          <c:smooth val="0"/>
          <c:extLst>
            <c:ext xmlns:c16="http://schemas.microsoft.com/office/drawing/2014/chart" uri="{C3380CC4-5D6E-409C-BE32-E72D297353CC}">
              <c16:uniqueId val="{00000000-8389-4135-BE34-595703329E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76547</c:v>
                </c:pt>
                <c:pt idx="1">
                  <c:v>63846</c:v>
                </c:pt>
                <c:pt idx="2">
                  <c:v>65753</c:v>
                </c:pt>
                <c:pt idx="3">
                  <c:v>78070</c:v>
                </c:pt>
                <c:pt idx="4">
                  <c:v>76151</c:v>
                </c:pt>
              </c:numCache>
            </c:numRef>
          </c:val>
          <c:smooth val="0"/>
          <c:extLst>
            <c:ext xmlns:c16="http://schemas.microsoft.com/office/drawing/2014/chart" uri="{C3380CC4-5D6E-409C-BE32-E72D297353CC}">
              <c16:uniqueId val="{00000001-8389-4135-BE34-595703329E7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6.2</c:v>
                </c:pt>
                <c:pt idx="1">
                  <c:v>8.25</c:v>
                </c:pt>
                <c:pt idx="2">
                  <c:v>13.5</c:v>
                </c:pt>
                <c:pt idx="3">
                  <c:v>9.8000000000000007</c:v>
                </c:pt>
                <c:pt idx="4">
                  <c:v>6.81</c:v>
                </c:pt>
              </c:numCache>
            </c:numRef>
          </c:val>
          <c:extLst>
            <c:ext xmlns:c16="http://schemas.microsoft.com/office/drawing/2014/chart" uri="{C3380CC4-5D6E-409C-BE32-E72D297353CC}">
              <c16:uniqueId val="{00000000-6E5A-4C57-862B-FA6310409D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16.420000000000002</c:v>
                </c:pt>
                <c:pt idx="1">
                  <c:v>16.61</c:v>
                </c:pt>
                <c:pt idx="2">
                  <c:v>16.18</c:v>
                </c:pt>
                <c:pt idx="3">
                  <c:v>16.84</c:v>
                </c:pt>
                <c:pt idx="4">
                  <c:v>16.41</c:v>
                </c:pt>
              </c:numCache>
            </c:numRef>
          </c:val>
          <c:extLst>
            <c:ext xmlns:c16="http://schemas.microsoft.com/office/drawing/2014/chart" uri="{C3380CC4-5D6E-409C-BE32-E72D297353CC}">
              <c16:uniqueId val="{00000001-6E5A-4C57-862B-FA6310409D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5.13</c:v>
                </c:pt>
                <c:pt idx="1">
                  <c:v>10.91</c:v>
                </c:pt>
                <c:pt idx="2">
                  <c:v>7.82</c:v>
                </c:pt>
                <c:pt idx="3">
                  <c:v>-2.68</c:v>
                </c:pt>
                <c:pt idx="4">
                  <c:v>-3.32</c:v>
                </c:pt>
              </c:numCache>
            </c:numRef>
          </c:val>
          <c:smooth val="0"/>
          <c:extLst>
            <c:ext xmlns:c16="http://schemas.microsoft.com/office/drawing/2014/chart" uri="{C3380CC4-5D6E-409C-BE32-E72D297353CC}">
              <c16:uniqueId val="{00000002-6E5A-4C57-862B-FA6310409D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66D-4571-A6B0-4E053183F3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66D-4571-A6B0-4E053183F3E4}"/>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0.79</c:v>
                </c:pt>
                <c:pt idx="2">
                  <c:v>#N/A</c:v>
                </c:pt>
                <c:pt idx="3">
                  <c:v>0.54</c:v>
                </c:pt>
                <c:pt idx="4">
                  <c:v>#N/A</c:v>
                </c:pt>
                <c:pt idx="5">
                  <c:v>0.84</c:v>
                </c:pt>
                <c:pt idx="6">
                  <c:v>#N/A</c:v>
                </c:pt>
                <c:pt idx="7">
                  <c:v>0.41</c:v>
                </c:pt>
                <c:pt idx="8">
                  <c:v>#N/A</c:v>
                </c:pt>
                <c:pt idx="9">
                  <c:v>0.01</c:v>
                </c:pt>
              </c:numCache>
            </c:numRef>
          </c:val>
          <c:extLst>
            <c:ext xmlns:c16="http://schemas.microsoft.com/office/drawing/2014/chart" uri="{C3380CC4-5D6E-409C-BE32-E72D297353CC}">
              <c16:uniqueId val="{00000002-A66D-4571-A6B0-4E053183F3E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0.08</c:v>
                </c:pt>
                <c:pt idx="4">
                  <c:v>#N/A</c:v>
                </c:pt>
                <c:pt idx="5">
                  <c:v>0.08</c:v>
                </c:pt>
                <c:pt idx="6">
                  <c:v>#N/A</c:v>
                </c:pt>
                <c:pt idx="7">
                  <c:v>0.13</c:v>
                </c:pt>
                <c:pt idx="8">
                  <c:v>#N/A</c:v>
                </c:pt>
                <c:pt idx="9">
                  <c:v>0.13</c:v>
                </c:pt>
              </c:numCache>
            </c:numRef>
          </c:val>
          <c:extLst>
            <c:ext xmlns:c16="http://schemas.microsoft.com/office/drawing/2014/chart" uri="{C3380CC4-5D6E-409C-BE32-E72D297353CC}">
              <c16:uniqueId val="{00000003-A66D-4571-A6B0-4E053183F3E4}"/>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0.33</c:v>
                </c:pt>
                <c:pt idx="4">
                  <c:v>#N/A</c:v>
                </c:pt>
                <c:pt idx="5">
                  <c:v>0.27</c:v>
                </c:pt>
                <c:pt idx="6">
                  <c:v>#N/A</c:v>
                </c:pt>
                <c:pt idx="7">
                  <c:v>0.66</c:v>
                </c:pt>
                <c:pt idx="8">
                  <c:v>#N/A</c:v>
                </c:pt>
                <c:pt idx="9">
                  <c:v>1</c:v>
                </c:pt>
              </c:numCache>
            </c:numRef>
          </c:val>
          <c:extLst>
            <c:ext xmlns:c16="http://schemas.microsoft.com/office/drawing/2014/chart" uri="{C3380CC4-5D6E-409C-BE32-E72D297353CC}">
              <c16:uniqueId val="{00000004-A66D-4571-A6B0-4E053183F3E4}"/>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c:v>
                </c:pt>
                <c:pt idx="2">
                  <c:v>#N/A</c:v>
                </c:pt>
                <c:pt idx="3">
                  <c:v>0.52</c:v>
                </c:pt>
                <c:pt idx="4">
                  <c:v>#N/A</c:v>
                </c:pt>
                <c:pt idx="5">
                  <c:v>0.78</c:v>
                </c:pt>
                <c:pt idx="6">
                  <c:v>#N/A</c:v>
                </c:pt>
                <c:pt idx="7">
                  <c:v>1.43</c:v>
                </c:pt>
                <c:pt idx="8">
                  <c:v>#N/A</c:v>
                </c:pt>
                <c:pt idx="9">
                  <c:v>1.36</c:v>
                </c:pt>
              </c:numCache>
            </c:numRef>
          </c:val>
          <c:extLst>
            <c:ext xmlns:c16="http://schemas.microsoft.com/office/drawing/2014/chart" uri="{C3380CC4-5D6E-409C-BE32-E72D297353CC}">
              <c16:uniqueId val="{00000005-A66D-4571-A6B0-4E053183F3E4}"/>
            </c:ext>
          </c:extLst>
        </c:ser>
        <c:ser>
          <c:idx val="6"/>
          <c:order val="6"/>
          <c:tx>
            <c:strRef>
              <c:f>データシート!$A$33</c:f>
              <c:strCache>
                <c:ptCount val="1"/>
                <c:pt idx="0">
                  <c:v>国民健康保険診療所事業会計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4.41</c:v>
                </c:pt>
                <c:pt idx="2">
                  <c:v>#N/A</c:v>
                </c:pt>
                <c:pt idx="3">
                  <c:v>4.42</c:v>
                </c:pt>
                <c:pt idx="4">
                  <c:v>#N/A</c:v>
                </c:pt>
                <c:pt idx="5">
                  <c:v>4.4800000000000004</c:v>
                </c:pt>
                <c:pt idx="6">
                  <c:v>#N/A</c:v>
                </c:pt>
                <c:pt idx="7">
                  <c:v>4.5599999999999996</c:v>
                </c:pt>
                <c:pt idx="8">
                  <c:v>#N/A</c:v>
                </c:pt>
                <c:pt idx="9">
                  <c:v>4.68</c:v>
                </c:pt>
              </c:numCache>
            </c:numRef>
          </c:val>
          <c:extLst>
            <c:ext xmlns:c16="http://schemas.microsoft.com/office/drawing/2014/chart" uri="{C3380CC4-5D6E-409C-BE32-E72D297353CC}">
              <c16:uniqueId val="{00000006-A66D-4571-A6B0-4E053183F3E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6.2</c:v>
                </c:pt>
                <c:pt idx="2">
                  <c:v>#N/A</c:v>
                </c:pt>
                <c:pt idx="3">
                  <c:v>8.24</c:v>
                </c:pt>
                <c:pt idx="4">
                  <c:v>#N/A</c:v>
                </c:pt>
                <c:pt idx="5">
                  <c:v>13.49</c:v>
                </c:pt>
                <c:pt idx="6">
                  <c:v>#N/A</c:v>
                </c:pt>
                <c:pt idx="7">
                  <c:v>9.7899999999999991</c:v>
                </c:pt>
                <c:pt idx="8">
                  <c:v>#N/A</c:v>
                </c:pt>
                <c:pt idx="9">
                  <c:v>6.8</c:v>
                </c:pt>
              </c:numCache>
            </c:numRef>
          </c:val>
          <c:extLst>
            <c:ext xmlns:c16="http://schemas.microsoft.com/office/drawing/2014/chart" uri="{C3380CC4-5D6E-409C-BE32-E72D297353CC}">
              <c16:uniqueId val="{00000007-A66D-4571-A6B0-4E053183F3E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13.12</c:v>
                </c:pt>
                <c:pt idx="2">
                  <c:v>#N/A</c:v>
                </c:pt>
                <c:pt idx="3">
                  <c:v>11.72</c:v>
                </c:pt>
                <c:pt idx="4">
                  <c:v>#N/A</c:v>
                </c:pt>
                <c:pt idx="5">
                  <c:v>12.11</c:v>
                </c:pt>
                <c:pt idx="6">
                  <c:v>#N/A</c:v>
                </c:pt>
                <c:pt idx="7">
                  <c:v>12.69</c:v>
                </c:pt>
                <c:pt idx="8">
                  <c:v>#N/A</c:v>
                </c:pt>
                <c:pt idx="9">
                  <c:v>12.73</c:v>
                </c:pt>
              </c:numCache>
            </c:numRef>
          </c:val>
          <c:extLst>
            <c:ext xmlns:c16="http://schemas.microsoft.com/office/drawing/2014/chart" uri="{C3380CC4-5D6E-409C-BE32-E72D297353CC}">
              <c16:uniqueId val="{00000008-A66D-4571-A6B0-4E053183F3E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16.78</c:v>
                </c:pt>
                <c:pt idx="2">
                  <c:v>#N/A</c:v>
                </c:pt>
                <c:pt idx="3">
                  <c:v>17.32</c:v>
                </c:pt>
                <c:pt idx="4">
                  <c:v>#N/A</c:v>
                </c:pt>
                <c:pt idx="5">
                  <c:v>17.7</c:v>
                </c:pt>
                <c:pt idx="6">
                  <c:v>#N/A</c:v>
                </c:pt>
                <c:pt idx="7">
                  <c:v>19.260000000000002</c:v>
                </c:pt>
                <c:pt idx="8">
                  <c:v>#N/A</c:v>
                </c:pt>
                <c:pt idx="9">
                  <c:v>19.809999999999999</c:v>
                </c:pt>
              </c:numCache>
            </c:numRef>
          </c:val>
          <c:extLst>
            <c:ext xmlns:c16="http://schemas.microsoft.com/office/drawing/2014/chart" uri="{C3380CC4-5D6E-409C-BE32-E72D297353CC}">
              <c16:uniqueId val="{00000009-A66D-4571-A6B0-4E053183F3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3599</c:v>
                </c:pt>
                <c:pt idx="5">
                  <c:v>3506</c:v>
                </c:pt>
                <c:pt idx="8">
                  <c:v>3462</c:v>
                </c:pt>
                <c:pt idx="11">
                  <c:v>3322</c:v>
                </c:pt>
                <c:pt idx="14">
                  <c:v>3221</c:v>
                </c:pt>
              </c:numCache>
            </c:numRef>
          </c:val>
          <c:extLst>
            <c:ext xmlns:c16="http://schemas.microsoft.com/office/drawing/2014/chart" uri="{C3380CC4-5D6E-409C-BE32-E72D297353CC}">
              <c16:uniqueId val="{00000000-B53A-46F4-8572-E580C51ABC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53A-46F4-8572-E580C51ABC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53A-46F4-8572-E580C51ABC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3A-46F4-8572-E580C51ABC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1021</c:v>
                </c:pt>
                <c:pt idx="3">
                  <c:v>595</c:v>
                </c:pt>
                <c:pt idx="6">
                  <c:v>861</c:v>
                </c:pt>
                <c:pt idx="9">
                  <c:v>844</c:v>
                </c:pt>
                <c:pt idx="12">
                  <c:v>894</c:v>
                </c:pt>
              </c:numCache>
            </c:numRef>
          </c:val>
          <c:extLst>
            <c:ext xmlns:c16="http://schemas.microsoft.com/office/drawing/2014/chart" uri="{C3380CC4-5D6E-409C-BE32-E72D297353CC}">
              <c16:uniqueId val="{00000004-B53A-46F4-8572-E580C51ABC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3A-46F4-8572-E580C51ABC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3A-46F4-8572-E580C51ABC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2849</c:v>
                </c:pt>
                <c:pt idx="3">
                  <c:v>2748</c:v>
                </c:pt>
                <c:pt idx="6">
                  <c:v>2613</c:v>
                </c:pt>
                <c:pt idx="9">
                  <c:v>2609</c:v>
                </c:pt>
                <c:pt idx="12">
                  <c:v>2652</c:v>
                </c:pt>
              </c:numCache>
            </c:numRef>
          </c:val>
          <c:extLst>
            <c:ext xmlns:c16="http://schemas.microsoft.com/office/drawing/2014/chart" uri="{C3380CC4-5D6E-409C-BE32-E72D297353CC}">
              <c16:uniqueId val="{00000007-B53A-46F4-8572-E580C51ABC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271</c:v>
                </c:pt>
                <c:pt idx="2">
                  <c:v>#N/A</c:v>
                </c:pt>
                <c:pt idx="3">
                  <c:v>#N/A</c:v>
                </c:pt>
                <c:pt idx="4">
                  <c:v>-163</c:v>
                </c:pt>
                <c:pt idx="5">
                  <c:v>#N/A</c:v>
                </c:pt>
                <c:pt idx="6">
                  <c:v>#N/A</c:v>
                </c:pt>
                <c:pt idx="7">
                  <c:v>12</c:v>
                </c:pt>
                <c:pt idx="8">
                  <c:v>#N/A</c:v>
                </c:pt>
                <c:pt idx="9">
                  <c:v>#N/A</c:v>
                </c:pt>
                <c:pt idx="10">
                  <c:v>131</c:v>
                </c:pt>
                <c:pt idx="11">
                  <c:v>#N/A</c:v>
                </c:pt>
                <c:pt idx="12">
                  <c:v>#N/A</c:v>
                </c:pt>
                <c:pt idx="13">
                  <c:v>325</c:v>
                </c:pt>
                <c:pt idx="14">
                  <c:v>#N/A</c:v>
                </c:pt>
              </c:numCache>
            </c:numRef>
          </c:val>
          <c:smooth val="0"/>
          <c:extLst>
            <c:ext xmlns:c16="http://schemas.microsoft.com/office/drawing/2014/chart" uri="{C3380CC4-5D6E-409C-BE32-E72D297353CC}">
              <c16:uniqueId val="{00000008-B53A-46F4-8572-E580C51ABC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30140</c:v>
                </c:pt>
                <c:pt idx="5">
                  <c:v>28520</c:v>
                </c:pt>
                <c:pt idx="8">
                  <c:v>27685</c:v>
                </c:pt>
                <c:pt idx="11">
                  <c:v>26087</c:v>
                </c:pt>
                <c:pt idx="14">
                  <c:v>24157</c:v>
                </c:pt>
              </c:numCache>
            </c:numRef>
          </c:val>
          <c:extLst>
            <c:ext xmlns:c16="http://schemas.microsoft.com/office/drawing/2014/chart" uri="{C3380CC4-5D6E-409C-BE32-E72D297353CC}">
              <c16:uniqueId val="{00000000-44C1-4CF5-9EF8-3F39812250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2900</c:v>
                </c:pt>
                <c:pt idx="5">
                  <c:v>3787</c:v>
                </c:pt>
                <c:pt idx="8">
                  <c:v>2827</c:v>
                </c:pt>
                <c:pt idx="11">
                  <c:v>2138</c:v>
                </c:pt>
                <c:pt idx="14">
                  <c:v>1421</c:v>
                </c:pt>
              </c:numCache>
            </c:numRef>
          </c:val>
          <c:extLst>
            <c:ext xmlns:c16="http://schemas.microsoft.com/office/drawing/2014/chart" uri="{C3380CC4-5D6E-409C-BE32-E72D297353CC}">
              <c16:uniqueId val="{00000001-44C1-4CF5-9EF8-3F39812250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15632</c:v>
                </c:pt>
                <c:pt idx="5">
                  <c:v>15820</c:v>
                </c:pt>
                <c:pt idx="8">
                  <c:v>16991</c:v>
                </c:pt>
                <c:pt idx="11">
                  <c:v>18288</c:v>
                </c:pt>
                <c:pt idx="14">
                  <c:v>19289</c:v>
                </c:pt>
              </c:numCache>
            </c:numRef>
          </c:val>
          <c:extLst>
            <c:ext xmlns:c16="http://schemas.microsoft.com/office/drawing/2014/chart" uri="{C3380CC4-5D6E-409C-BE32-E72D297353CC}">
              <c16:uniqueId val="{00000002-44C1-4CF5-9EF8-3F39812250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C1-4CF5-9EF8-3F39812250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4C1-4CF5-9EF8-3F39812250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312</c:v>
                </c:pt>
                <c:pt idx="3">
                  <c:v>319</c:v>
                </c:pt>
                <c:pt idx="6">
                  <c:v>0</c:v>
                </c:pt>
                <c:pt idx="9">
                  <c:v>0</c:v>
                </c:pt>
                <c:pt idx="12">
                  <c:v>0</c:v>
                </c:pt>
              </c:numCache>
            </c:numRef>
          </c:val>
          <c:extLst>
            <c:ext xmlns:c16="http://schemas.microsoft.com/office/drawing/2014/chart" uri="{C3380CC4-5D6E-409C-BE32-E72D297353CC}">
              <c16:uniqueId val="{00000005-44C1-4CF5-9EF8-3F39812250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5606</c:v>
                </c:pt>
                <c:pt idx="3">
                  <c:v>5644</c:v>
                </c:pt>
                <c:pt idx="6">
                  <c:v>5601</c:v>
                </c:pt>
                <c:pt idx="9">
                  <c:v>5583</c:v>
                </c:pt>
                <c:pt idx="12">
                  <c:v>5496</c:v>
                </c:pt>
              </c:numCache>
            </c:numRef>
          </c:val>
          <c:extLst>
            <c:ext xmlns:c16="http://schemas.microsoft.com/office/drawing/2014/chart" uri="{C3380CC4-5D6E-409C-BE32-E72D297353CC}">
              <c16:uniqueId val="{00000006-44C1-4CF5-9EF8-3F39812250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4C1-4CF5-9EF8-3F39812250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10016</c:v>
                </c:pt>
                <c:pt idx="3">
                  <c:v>8285</c:v>
                </c:pt>
                <c:pt idx="6">
                  <c:v>8344</c:v>
                </c:pt>
                <c:pt idx="9">
                  <c:v>7897</c:v>
                </c:pt>
                <c:pt idx="12">
                  <c:v>8125</c:v>
                </c:pt>
              </c:numCache>
            </c:numRef>
          </c:val>
          <c:extLst>
            <c:ext xmlns:c16="http://schemas.microsoft.com/office/drawing/2014/chart" uri="{C3380CC4-5D6E-409C-BE32-E72D297353CC}">
              <c16:uniqueId val="{00000008-44C1-4CF5-9EF8-3F39812250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4C1-4CF5-9EF8-3F39812250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28007</c:v>
                </c:pt>
                <c:pt idx="3">
                  <c:v>26179</c:v>
                </c:pt>
                <c:pt idx="6">
                  <c:v>25773</c:v>
                </c:pt>
                <c:pt idx="9">
                  <c:v>24811</c:v>
                </c:pt>
                <c:pt idx="12">
                  <c:v>23820</c:v>
                </c:pt>
              </c:numCache>
            </c:numRef>
          </c:val>
          <c:extLst>
            <c:ext xmlns:c16="http://schemas.microsoft.com/office/drawing/2014/chart" uri="{C3380CC4-5D6E-409C-BE32-E72D297353CC}">
              <c16:uniqueId val="{0000000A-44C1-4CF5-9EF8-3F398122507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4C1-4CF5-9EF8-3F398122507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2941</c:v>
                </c:pt>
                <c:pt idx="1">
                  <c:v>2956</c:v>
                </c:pt>
                <c:pt idx="2">
                  <c:v>2892</c:v>
                </c:pt>
              </c:numCache>
            </c:numRef>
          </c:val>
          <c:extLst>
            <c:ext xmlns:c16="http://schemas.microsoft.com/office/drawing/2014/chart" uri="{C3380CC4-5D6E-409C-BE32-E72D297353CC}">
              <c16:uniqueId val="{00000000-48CF-479A-B794-BE1BB62902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2489</c:v>
                </c:pt>
                <c:pt idx="1">
                  <c:v>2502</c:v>
                </c:pt>
                <c:pt idx="2">
                  <c:v>2599</c:v>
                </c:pt>
              </c:numCache>
            </c:numRef>
          </c:val>
          <c:extLst>
            <c:ext xmlns:c16="http://schemas.microsoft.com/office/drawing/2014/chart" uri="{C3380CC4-5D6E-409C-BE32-E72D297353CC}">
              <c16:uniqueId val="{00000001-48CF-479A-B794-BE1BB62902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13511</c:v>
                </c:pt>
                <c:pt idx="1">
                  <c:v>14717</c:v>
                </c:pt>
                <c:pt idx="2">
                  <c:v>15657</c:v>
                </c:pt>
              </c:numCache>
            </c:numRef>
          </c:val>
          <c:extLst>
            <c:ext xmlns:c16="http://schemas.microsoft.com/office/drawing/2014/chart" uri="{C3380CC4-5D6E-409C-BE32-E72D297353CC}">
              <c16:uniqueId val="{00000002-48CF-479A-B794-BE1BB62902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{A9C81411-CBC9-4F73-90F2-B9ED6EDA09BD}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A8C-4CA0-8902-D5737A1C21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{B05C52A6-A75B-4B1C-9A0B-DA0E6897EE68}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8C-4CA0-8902-D5737A1C21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{189E5357-F20E-45C0-9B74-E78B2F499C45}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8C-4CA0-8902-D5737A1C21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{1E8F5C89-3100-4543-80C9-60052A5FBA79}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8C-4CA0-8902-D5737A1C21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{A19E1584-C893-44C6-99C8-2B371B9A8210}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8C-4CA0-8902-D5737A1C21A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{C3A74BCE-7DD5-49A7-8ABF-677BF2BE8F3F}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A8C-4CA0-8902-D5737A1C21A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{4E4FDDB4-BBEE-4782-9528-84C13CCBEA6A}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A8C-4CA0-8902-D5737A1C21A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{C4741613-A6DF-42CB-A329-2ADEB16E79C7}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A8C-4CA0-8902-D5737A1C21A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{2BD895B6-2596-4CF2-947A-957F518EBE04}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A8C-4CA0-8902-D5737A1C21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c:v>
                </c:pt>
                <c:pt idx="8">
                  <c:v>63.4</c:v>
                </c:pt>
                <c:pt idx="16">
                  <c:v>64.599999999999994</c:v>
                </c:pt>
                <c:pt idx="24">
                  <c:v>66.099999999999994</c:v>
                </c:pt>
                <c:pt idx="32">
                  <c:v>67.5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A8C-4CA0-8902-D5737A1C21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{F8927A11-9322-4E30-B536-FD8D771B87E6}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A8C-4CA0-8902-D5737A1C21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{A25F05C4-BAA3-4173-BBD8-40C4F306FDC0}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8C-4CA0-8902-D5737A1C21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{00DC0280-3B20-4C1E-8EDF-5AB73F37EAD6}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8C-4CA0-8902-D5737A1C21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{E5E79E7A-688A-4A11-ABA8-22E828974C8B}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8C-4CA0-8902-D5737A1C21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{A4605797-BBE5-4313-B570-EFF32098375C}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8C-4CA0-8902-D5737A1C21A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{8BB5C31D-2153-452B-ADD9-AB312716AD5E}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A8C-4CA0-8902-D5737A1C21A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{BA34E7D5-EFA5-458B-997A-CBBB9D9A7583}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A8C-4CA0-8902-D5737A1C21A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{D4589BB6-5C8B-45D3-827D-568291BB4E8C}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A8C-4CA0-8902-D5737A1C21A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{15AA1117-A1A4-4CE8-AE95-8B13E2D1AA4D}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A8C-4CA0-8902-D5737A1C21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62</c:v>
                </c:pt>
                <c:pt idx="16">
                  <c:v>63.2</c:v>
                </c:pt>
                <c:pt idx="24">
                  <c:v>65.3</c:v>
                </c:pt>
                <c:pt idx="32">
                  <c:v>66.900000000000006</c:v>
                </c:pt>
              </c:numCache>
            </c:numRef>
          </c:xVal>
          <c:yVal>
            <c:numRef>
              <c:f>公会計指標分析・財政指標組合せ分析表!$BP$55:$DC$55</c:f>
              <c:numCache>
                <c:formatCode>#,##0.0;"▲ "#,##0.0</c:formatCode>
                <c:ptCount val="40"/>
                <c:pt idx="0">
                  <c:v>25.5</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CA8C-4CA0-8902-D5737A1C21AE}"/>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{DDC696BF-53BD-4F7D-8AD0-29F50C34E744}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16F-4844-981D-CF028FE018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{7B03DD86-7BFD-44F8-BA40-4267073A419F}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6F-4844-981D-CF028FE018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{39BF1E6C-BB4E-4A7E-BECE-A7AC149BAE51}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6F-4844-981D-CF028FE018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{3AAE8E7A-541D-4FB6-9D0A-C7DA9E45FDE4}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6F-4844-981D-CF028FE018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{A9393C39-D030-4808-9AF7-61B3E0B9D888}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6F-4844-981D-CF028FE0181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{9CAE9E34-730F-4518-8804-89009B9F1DC4}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16F-4844-981D-CF028FE0181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{111E5F14-5FAA-45C3-9F42-E67F640573FD}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16F-4844-981D-CF028FE0181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{41B1BDED-49A4-49E0-BD79-07E8AAB9533D}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16F-4844-981D-CF028FE0181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{1E56B48D-D7D8-43EC-9776-8E6FA0B0C719}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16F-4844-981D-CF028FE018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1</c:v>
                </c:pt>
                <c:pt idx="16">
                  <c:v>0.3</c:v>
                </c:pt>
                <c:pt idx="24">
                  <c:v>0</c:v>
                </c:pt>
                <c:pt idx="32">
                  <c:v>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16F-4844-981D-CF028FE018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{C57DAE4B-C815-4A1D-9507-DBC5F781D35E}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16F-4844-981D-CF028FE018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{90802076-AED3-43C1-9BE0-7D10986237C9}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6F-4844-981D-CF028FE018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{513B5212-9A98-4910-93C1-C70EFCAB3BF1}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6F-4844-981D-CF028FE018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{93A6EF14-54E4-4750-9DC3-0CD9D12693E7}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6F-4844-981D-CF028FE018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{8B29F836-B7E5-40BB-B9AA-C684AB442F42}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6F-4844-981D-CF028FE0181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{CF61B93D-FD45-4838-AFAD-278625861C84}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16F-4844-981D-CF028FE0181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{BB74B9FB-C9DE-45F9-96ED-FC78858E3177}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16F-4844-981D-CF028FE0181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{BF103005-1AB5-4A8F-B3AF-E4FD61482D2D}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16F-4844-981D-CF028FE0181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{72B7600C-F6FB-4FC7-A987-F2920D922EFA}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16F-4844-981D-CF028FE018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8.6</c:v>
                </c:pt>
                <c:pt idx="16">
                  <c:v>8.3000000000000007</c:v>
                </c:pt>
                <c:pt idx="24">
                  <c:v>8.4</c:v>
                </c:pt>
                <c:pt idx="32">
                  <c:v>8.6</c:v>
                </c:pt>
              </c:numCache>
            </c:numRef>
          </c:xVal>
          <c:yVal>
            <c:numRef>
              <c:f>公会計指標分析・財政指標組合せ分析表!$BP$77:$DC$77</c:f>
              <c:numCache>
                <c:formatCode>#,##0.0;"▲ "#,##0.0</c:formatCode>
                <c:ptCount val="40"/>
                <c:pt idx="0">
                  <c:v>25.5</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A16F-4844-981D-CF028FE01810}"/>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岐阜県恵那市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令和５年度においては実質公債費比率が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％上昇した。今後も学校屋内運動場（指定避難所）への空調設備設置や恵那南中学校整備事業で公債費の増加が見込まれるため、今後はより一層地方債の計画的な発行・管理に努める。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岐阜県恵那市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令和５年度は将来負担額のうち地方債の現在高が償還完了などにより</a:t>
          </a:r>
          <a:r>
            <a:rPr kumimoji="1" lang="en-US" altLang="ja-JP" sz="1400">
              <a:solidFill>
                <a:sysClr val="windowText" lastClr="000000"/>
              </a:solidFill>
              <a:latin typeface="ＭＳ ゴシック" pitchFamily="49" charset="-128"/>
              <a:ea typeface="ＭＳ ゴシック" pitchFamily="49" charset="-128"/>
            </a:rPr>
            <a:t>991</a:t>
          </a:r>
          <a:r>
            <a:rPr kumimoji="1" lang="ja-JP" altLang="en-US" sz="1400">
              <a:solidFill>
                <a:sysClr val="windowText" lastClr="000000"/>
              </a:solidFill>
              <a:latin typeface="ＭＳ ゴシック" pitchFamily="49" charset="-128"/>
              <a:ea typeface="ＭＳ ゴシック" pitchFamily="49" charset="-128"/>
            </a:rPr>
            <a:t>百万円減少した。将来負担比率については、充当可能財源等が将来負担額を上回るため、比率がマイナスとなり算出されていない。</a:t>
          </a:r>
        </a:p>
        <a:p>
          <a:r>
            <a:rPr kumimoji="1" lang="ja-JP" altLang="en-US" sz="1400">
              <a:solidFill>
                <a:sysClr val="windowText" lastClr="000000"/>
              </a:solidFill>
              <a:latin typeface="ＭＳ ゴシック" pitchFamily="49" charset="-128"/>
              <a:ea typeface="ＭＳ ゴシック" pitchFamily="49" charset="-128"/>
            </a:rPr>
            <a:t>今後も引き続き事業の選択と計画的な借入れを実施し、また、安定的な財政運営のために基金の一定程度の確保に引き続き努める。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岐阜県恵那市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・これは、今後の公共施設の維持修繕のため公共施設整備基金を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・市税の減収などの不測の事態への対応に加え、公共施設の老朽化対策など、今後の財政需要の増大にも適切に対応していけるように一定額を確保していくことを予定している。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・公共施設整備基金：今後見込まれる公共施設の整備や改修、除却の費用の一部に充てる。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・地域振興基金：地域のまちづくり活動の財源として活用する。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・人口減少対策基金：移住・定住者の増加等の人口減少対策事業等の財源として活用する。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・公共施設整備基金：積立金及び利息分として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・地域振興基金：利息分として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百万円の増。地域のまちづくり活動の財源として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・人口減少対策基金：利息分として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百万円の増。移住・定住推進事業に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・公共施設整備基金：合併により増加した公共施設の改修が今後増加するため、微増を見込んでいる。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・地域振興基金：地域のまちづくり活動に継続的に活用していくため、現状維持を見込んでいる。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・人口減少対策基金：人口減少対策事業に充て、今後減少していく見込み。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・令和５年度は財源不足を補うために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百万円の取崩を行った。積立については、利子分の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百万円積立を行ったことにより前年度から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後退による市税の大幅な減収や、大規模災害の発生など不測の事態に備えるため、これまで同様、予算編成や予算執行における効率化の徹底はもとより、当市が実施している収支改善の取組を着実に進め、「恵那市中・長期財政計画」（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月改定）に基づく財政運営上の数値目標としている財政調整基金残高が標準財政規模の約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・令和５年度は利息分として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百万円の積立を行った。取崩は臨時財政対策債償還基金費分の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・地方債の償還計画を踏まえ、現状維持を見込んでいる。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FC179F-81A0-45D2-98FE-65C009B42D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27A4C46-5A4E-4405-9E35-889E7669EE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16E94F1-2D86-4C82-B560-A715CFDC25DB}"/>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D596090-7D0F-487D-BF85-AEECC591D006}"/>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3654449-A4C7-45FA-B177-407490014685}"/>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2D8FB97-7010-4A24-BFA5-700F13432ED0}"/>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F2F36D6-B068-48FB-AF8C-709F2BB00F0A}"/>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5DDA423-32F9-41B5-8096-74631D2A8833}"/>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D1019F3-0EA7-4EC7-89C6-073BA107FFE4}"/>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0251844-ED35-44C7-961E-6FCB3CB0B57E}"/>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BE6E339-B0B0-4962-87CB-08ED539CF231}"/>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69258D3-E9FD-4091-A16D-E6A496E76B89}"/>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079ADE0-D737-41E5-90A7-12E9622F9696}"/>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B2CFF02-F7BC-4CF8-9A95-141D8E38F778}"/>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CCE18CA-0225-4B72-9CE3-72CA658903F8}"/>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3DCA9E1-E125-42EF-A6D7-CE2F6A7532CE}"/>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岐阜県恵那市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C663036-ABA8-4762-9CE6-04C7BA328ED6}"/>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257B302-CB57-4AB9-AE39-1B3040D79D7D}"/>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883F5F8-1EEC-473B-ACD4-6B5E4843E6B2}"/>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FB82D55-FB6B-48B3-96E4-96CBED7B5F5A}"/>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81C9E3C-41F5-44C0-88A8-E1D8C5BCDB87}"/>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29B2FF6-643A-4B17-8D0D-6793EE64722E}"/>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46,868
45,707
504.24
31,546,878
29,664,124
1,199,648
17,627,424
23,820,069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EDA7E7D-FCD5-4843-9CA6-3CD14CFA704F}"/>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4C77588-BFBB-43F4-AE35-7415F4787D8B}"/>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600AF4A-71B8-4F07-8641-2A5F115C59C7}"/>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FFD2D38D-B078-43C5-8401-8F186C830611}"/>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2960379-8315-4BB9-85A8-AA1765142F68}"/>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D013D28-D859-417B-9650-C38EDF5BA6E6}"/>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283E4AF-FD3C-411D-BC83-889A182362B3}"/>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81CE47B-AC96-4A7C-9A50-340057E4D38D}"/>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41F27CE-A093-438C-A22B-BF204BD85885}"/>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E9D0C2C-08E6-4DDB-B073-8B618384A4D6}"/>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B4DCCF4-0998-4D06-9CEA-83F4E158A138}"/>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1D93131-51FC-418C-B816-7B9BDCF96AAF}"/>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25FED09-F79D-4247-96E2-F8C975D169C4}"/>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44B12B4-D510-4A9C-A1CF-584205912BE8}"/>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A357CD7-0AC9-4CEE-88DC-C0A201563CA6}"/>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96AFD16-823A-4113-B019-05EAC781A1D1}"/>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267BD60-44EA-4837-BF68-20B95C092DEE}"/>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950CA90-A09F-459E-95BF-DC7A9BB1EBB8}"/>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7F548C7-AB77-4EDA-8E80-297279DF29F7}"/>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42D4F56-63EC-4C07-B9DD-3AD59BE999A2}"/>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D27C5E2-0C85-4C8F-8DE5-6A6E10642A2F}"/>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B57A1135-DF1D-4BDE-BD39-E7248D13E098}"/>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56A9818-BB6A-4D3C-A2E4-824A13D8298D}"/>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574BBFF-1C04-4190-AE6A-255C504A498B}"/>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1F99BA8-C3A5-4392-B6CA-40FA7A979F3C}"/>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0C9F133-4D14-4D9A-8217-0B280AAC12D0}"/>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FA53BED-1132-4CFA-96F2-65481B7B411E}"/>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6CD6756-7A14-40CB-922E-D90BCF2D21B4}"/>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8CE1E57-BCC8-414F-893F-8F424B5D144C}"/>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2DEE784-69F7-44E9-87AB-AC446F59F1D4}"/>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E970EFC-1FE8-4DF3-A519-B09D6FC4734A}"/>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6BC32B3-607F-4EDE-AE81-A66AF26AA825}"/>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12A4773-C5B6-453F-92C0-8AFD6A85F18E}"/>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3A60333-77EC-42FA-B805-3BF9D300CA68}"/>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2C38BE6-8E5E-42F4-9E58-6D50D62E2598}"/>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年度比で</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上昇し、</a:t>
          </a:r>
          <a:r>
            <a:rPr kumimoji="1" lang="ja-JP" altLang="en-US" sz="1100">
              <a:solidFill>
                <a:schemeClr val="dk1"/>
              </a:solidFill>
              <a:effectLst/>
              <a:latin typeface="+mn-lt"/>
              <a:ea typeface="+mn-ea"/>
              <a:cs typeface="+mn-cs"/>
            </a:rPr>
            <a:t>昨年度とほぼ変わらない上昇幅であった。</a:t>
          </a:r>
          <a:r>
            <a:rPr kumimoji="1" lang="ja-JP" altLang="ja-JP" sz="1100">
              <a:solidFill>
                <a:schemeClr val="dk1"/>
              </a:solidFill>
              <a:effectLst/>
              <a:latin typeface="+mn-lt"/>
              <a:ea typeface="+mn-ea"/>
              <a:cs typeface="+mn-cs"/>
            </a:rPr>
            <a:t>類似団体に比べてやや高い水準にある。公共施設の老朽化に伴う改修・更新への対策が必要であり、恵那市公共施設等総合管理計画書に基づき施設の適正な維持管理に努めていく。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24C65D6-BF6D-4F90-982B-D985D246CF0A}"/>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7D6D9B2-BBD1-46F7-9F21-CA368F9FA333}"/>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BE449C-18E9-4CFE-96A7-C06ADCA015CE}"/>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B281EC31-FCAF-4001-BEB0-DE25A7F38343}"/>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F8FB806B-7583-411A-B9BF-FECF87E32F74}"/>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C1F42B5C-0705-4A36-B8CD-1DF92F0E1459}"/>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CC92F019-DE21-4877-9487-5F08254218E1}"/>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2DC8D285-E494-4536-A327-014346DD5056}"/>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EEB23C86-CE17-4D9B-AF21-9AFDC26FF3AC}"/>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3647513-36A9-4077-9918-2A612BC2123A}"/>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DD7C2C74-3DDB-40A5-A96F-A9A87AC6A8F3}"/>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9B901569-C624-4CFA-BD04-EAB04D53F365}"/>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E825EF1F-BE44-4227-8C33-0D6C46CDB793}"/>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1278F36E-AFDF-4894-901C-ED1896137CCB}"/>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AA140070-A24D-488D-B958-1A7CF940E3AE}"/>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D26B6E74-EAE0-4356-8AEA-677D01DDF3DE}"/>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6457A5DD-8AF8-4D54-B37D-822DAAA573E9}"/>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4350246-ADBA-4479-B791-B2C70C335B9D}"/>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7" name="直線コネクタ 76">
          <a:extLst>
            <a:ext uri="{FF2B5EF4-FFF2-40B4-BE49-F238E27FC236}">
              <a16:creationId xmlns:a16="http://schemas.microsoft.com/office/drawing/2014/main" id="{2CDA258B-8417-444E-9F33-D9F60876F33A}"/>
            </a:ext>
          </a:extLst>
        </xdr:cNvPr>
        <xdr:cNvCxnSpPr/>
      </xdr:nvCxnSpPr>
      <xdr:spPr>
        <a:xfrm flipV="1">
          <a:off x="4206240" y="4477204"/>
          <a:ext cx="1270" cy="134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8" name="有形固定資産減価償却率最小値テキスト">
          <a:extLst>
            <a:ext uri="{FF2B5EF4-FFF2-40B4-BE49-F238E27FC236}">
              <a16:creationId xmlns:a16="http://schemas.microsoft.com/office/drawing/2014/main" id="{062967E3-1B5F-4582-AF73-62C9D94955E8}"/>
            </a:ext>
          </a:extLst>
        </xdr:cNvPr>
        <xdr:cNvSpPr txBox="1"/>
      </xdr:nvSpPr>
      <xdr:spPr>
        <a:xfrm>
          <a:off x="4258945" y="582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9" name="直線コネクタ 78">
          <a:extLst>
            <a:ext uri="{FF2B5EF4-FFF2-40B4-BE49-F238E27FC236}">
              <a16:creationId xmlns:a16="http://schemas.microsoft.com/office/drawing/2014/main" id="{2FD37634-1B14-4EA6-9014-CA784D24F626}"/>
            </a:ext>
          </a:extLst>
        </xdr:cNvPr>
        <xdr:cNvCxnSpPr/>
      </xdr:nvCxnSpPr>
      <xdr:spPr>
        <a:xfrm>
          <a:off x="4119245" y="582540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80" name="有形固定資産減価償却率最大値テキスト">
          <a:extLst>
            <a:ext uri="{FF2B5EF4-FFF2-40B4-BE49-F238E27FC236}">
              <a16:creationId xmlns:a16="http://schemas.microsoft.com/office/drawing/2014/main" id="{F2D99C6E-A00E-488B-BE0D-97E319663B50}"/>
            </a:ext>
          </a:extLst>
        </xdr:cNvPr>
        <xdr:cNvSpPr txBox="1"/>
      </xdr:nvSpPr>
      <xdr:spPr>
        <a:xfrm>
          <a:off x="4258945" y="42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81" name="直線コネクタ 80">
          <a:extLst>
            <a:ext uri="{FF2B5EF4-FFF2-40B4-BE49-F238E27FC236}">
              <a16:creationId xmlns:a16="http://schemas.microsoft.com/office/drawing/2014/main" id="{315D8EFC-079D-45AD-B140-6FF03C699E37}"/>
            </a:ext>
          </a:extLst>
        </xdr:cNvPr>
        <xdr:cNvCxnSpPr/>
      </xdr:nvCxnSpPr>
      <xdr:spPr>
        <a:xfrm>
          <a:off x="4119245" y="447720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82" name="有形固定資産減価償却率平均値テキスト">
          <a:extLst>
            <a:ext uri="{FF2B5EF4-FFF2-40B4-BE49-F238E27FC236}">
              <a16:creationId xmlns:a16="http://schemas.microsoft.com/office/drawing/2014/main" id="{AD66131B-559F-4F06-8C49-C115F23AC7AA}"/>
            </a:ext>
          </a:extLst>
        </xdr:cNvPr>
        <xdr:cNvSpPr txBox="1"/>
      </xdr:nvSpPr>
      <xdr:spPr>
        <a:xfrm>
          <a:off x="4258945" y="5009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83" name="フローチャート: 判断 82">
          <a:extLst>
            <a:ext uri="{FF2B5EF4-FFF2-40B4-BE49-F238E27FC236}">
              <a16:creationId xmlns:a16="http://schemas.microsoft.com/office/drawing/2014/main" id="{9296179E-C739-4C2D-9E58-3EDD8F25479F}"/>
            </a:ext>
          </a:extLst>
        </xdr:cNvPr>
        <xdr:cNvSpPr/>
      </xdr:nvSpPr>
      <xdr:spPr>
        <a:xfrm>
          <a:off x="4157345" y="51544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84" name="フローチャート: 判断 83">
          <a:extLst>
            <a:ext uri="{FF2B5EF4-FFF2-40B4-BE49-F238E27FC236}">
              <a16:creationId xmlns:a16="http://schemas.microsoft.com/office/drawing/2014/main" id="{B9DD36A3-6463-497D-85BA-53E0DE97A93A}"/>
            </a:ext>
          </a:extLst>
        </xdr:cNvPr>
        <xdr:cNvSpPr/>
      </xdr:nvSpPr>
      <xdr:spPr>
        <a:xfrm>
          <a:off x="3537585" y="51051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5" name="フローチャート: 判断 84">
          <a:extLst>
            <a:ext uri="{FF2B5EF4-FFF2-40B4-BE49-F238E27FC236}">
              <a16:creationId xmlns:a16="http://schemas.microsoft.com/office/drawing/2014/main" id="{E3499595-6D5D-4A3E-A42E-FF2B8AC0A33C}"/>
            </a:ext>
          </a:extLst>
        </xdr:cNvPr>
        <xdr:cNvSpPr/>
      </xdr:nvSpPr>
      <xdr:spPr>
        <a:xfrm>
          <a:off x="2867025" y="5040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6" name="フローチャート: 判断 85">
          <a:extLst>
            <a:ext uri="{FF2B5EF4-FFF2-40B4-BE49-F238E27FC236}">
              <a16:creationId xmlns:a16="http://schemas.microsoft.com/office/drawing/2014/main" id="{3F9356F9-CA05-4C7C-BAC2-DE6A384DCA1E}"/>
            </a:ext>
          </a:extLst>
        </xdr:cNvPr>
        <xdr:cNvSpPr/>
      </xdr:nvSpPr>
      <xdr:spPr>
        <a:xfrm>
          <a:off x="2196465" y="50071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111669</xdr:rowOff>
    </xdr:from>
    <xdr:to>
      <xdr:col>7</xdr:col>
      <xdr:colOff>187325</xdr:colOff>
      <xdr:row>30</xdr:row>
      <xdr:rowOff>41819</xdr:rowOff>
    </xdr:to>
    <xdr:sp macro="" textlink="">
      <xdr:nvSpPr>
        <xdr:cNvPr id="87" name="フローチャート: 判断 86">
          <a:extLst>
            <a:ext uri="{FF2B5EF4-FFF2-40B4-BE49-F238E27FC236}">
              <a16:creationId xmlns:a16="http://schemas.microsoft.com/office/drawing/2014/main" id="{4083FD46-DF1F-48AA-BE36-9A4D7959DD01}"/>
            </a:ext>
          </a:extLst>
        </xdr:cNvPr>
        <xdr:cNvSpPr/>
      </xdr:nvSpPr>
      <xdr:spPr>
        <a:xfrm>
          <a:off x="1525905" y="49732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EA1E4B9-535F-4EB5-B42B-9923D9204059}"/>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461A279-A832-4366-A82B-E8F3AFC0B697}"/>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C8EF995-AEA6-4409-A1A0-7DC64F68CBF9}"/>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B5988F0F-5E3B-409D-A8C5-CCFE34F7E16F}"/>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2648DEB2-6E99-4426-B2D7-0AE3D5184CD4}"/>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143782</xdr:rowOff>
    </xdr:from>
    <xdr:to>
      <xdr:col>23</xdr:col>
      <xdr:colOff>136525</xdr:colOff>
      <xdr:row>31</xdr:row>
      <xdr:rowOff>73932</xdr:rowOff>
    </xdr:to>
    <xdr:sp macro="" textlink="">
      <xdr:nvSpPr>
        <xdr:cNvPr id="93" name="楕円 92">
          <a:extLst>
            <a:ext uri="{FF2B5EF4-FFF2-40B4-BE49-F238E27FC236}">
              <a16:creationId xmlns:a16="http://schemas.microsoft.com/office/drawing/2014/main" id="{32B54234-04FE-4278-9A7D-F0F0EB1175C4}"/>
            </a:ext>
          </a:extLst>
        </xdr:cNvPr>
        <xdr:cNvSpPr/>
      </xdr:nvSpPr>
      <xdr:spPr>
        <a:xfrm>
          <a:off x="4157345" y="5172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122209</xdr:rowOff>
    </xdr:from>
    <xdr:ext cx="405111" cy="259045"/>
    <xdr:sp macro="" textlink="">
      <xdr:nvSpPr>
        <xdr:cNvPr id="94" name="有形固定資産減価償却率該当値テキスト">
          <a:extLst>
            <a:ext uri="{FF2B5EF4-FFF2-40B4-BE49-F238E27FC236}">
              <a16:creationId xmlns:a16="http://schemas.microsoft.com/office/drawing/2014/main" id="{FE25FC49-858F-4DF9-9792-13B3DDD3B531}"/>
            </a:ext>
          </a:extLst>
        </xdr:cNvPr>
        <xdr:cNvSpPr txBox="1"/>
      </xdr:nvSpPr>
      <xdr:spPr>
        <a:xfrm>
          <a:off x="4258945" y="5151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100602</xdr:rowOff>
    </xdr:from>
    <xdr:to>
      <xdr:col>19</xdr:col>
      <xdr:colOff>187325</xdr:colOff>
      <xdr:row>31</xdr:row>
      <xdr:rowOff>30752</xdr:rowOff>
    </xdr:to>
    <xdr:sp macro="" textlink="">
      <xdr:nvSpPr>
        <xdr:cNvPr id="95" name="楕円 94">
          <a:extLst>
            <a:ext uri="{FF2B5EF4-FFF2-40B4-BE49-F238E27FC236}">
              <a16:creationId xmlns:a16="http://schemas.microsoft.com/office/drawing/2014/main" id="{49D98F46-9687-4603-89CC-57519115E824}"/>
            </a:ext>
          </a:extLst>
        </xdr:cNvPr>
        <xdr:cNvSpPr/>
      </xdr:nvSpPr>
      <xdr:spPr>
        <a:xfrm>
          <a:off x="3537585" y="51298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151402</xdr:rowOff>
    </xdr:from>
    <xdr:to>
      <xdr:col>23</xdr:col>
      <xdr:colOff>85725</xdr:colOff>
      <xdr:row>31</xdr:row>
      <xdr:rowOff>23132</xdr:rowOff>
    </xdr:to>
    <xdr:cxnSp macro="">
      <xdr:nvCxnSpPr>
        <xdr:cNvPr id="96" name="直線コネクタ 95">
          <a:extLst>
            <a:ext uri="{FF2B5EF4-FFF2-40B4-BE49-F238E27FC236}">
              <a16:creationId xmlns:a16="http://schemas.microsoft.com/office/drawing/2014/main" id="{2EE88969-76D1-4203-AE50-F1C3F1706CAB}"/>
            </a:ext>
          </a:extLst>
        </xdr:cNvPr>
        <xdr:cNvCxnSpPr/>
      </xdr:nvCxnSpPr>
      <xdr:spPr>
        <a:xfrm>
          <a:off x="3588385" y="5180602"/>
          <a:ext cx="61976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54338</xdr:rowOff>
    </xdr:from>
    <xdr:to>
      <xdr:col>15</xdr:col>
      <xdr:colOff>187325</xdr:colOff>
      <xdr:row>30</xdr:row>
      <xdr:rowOff>155938</xdr:rowOff>
    </xdr:to>
    <xdr:sp macro="" textlink="">
      <xdr:nvSpPr>
        <xdr:cNvPr id="97" name="楕円 96">
          <a:extLst>
            <a:ext uri="{FF2B5EF4-FFF2-40B4-BE49-F238E27FC236}">
              <a16:creationId xmlns:a16="http://schemas.microsoft.com/office/drawing/2014/main" id="{769B10B9-F069-4B90-8B8A-499F5A5E4F52}"/>
            </a:ext>
          </a:extLst>
        </xdr:cNvPr>
        <xdr:cNvSpPr/>
      </xdr:nvSpPr>
      <xdr:spPr>
        <a:xfrm>
          <a:off x="2867025" y="50835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105138</xdr:rowOff>
    </xdr:from>
    <xdr:to>
      <xdr:col>19</xdr:col>
      <xdr:colOff>136525</xdr:colOff>
      <xdr:row>30</xdr:row>
      <xdr:rowOff>151402</xdr:rowOff>
    </xdr:to>
    <xdr:cxnSp macro="">
      <xdr:nvCxnSpPr>
        <xdr:cNvPr id="98" name="直線コネクタ 97">
          <a:extLst>
            <a:ext uri="{FF2B5EF4-FFF2-40B4-BE49-F238E27FC236}">
              <a16:creationId xmlns:a16="http://schemas.microsoft.com/office/drawing/2014/main" id="{194C9A1F-6281-412F-862D-7CD8BA4DA796}"/>
            </a:ext>
          </a:extLst>
        </xdr:cNvPr>
        <xdr:cNvCxnSpPr/>
      </xdr:nvCxnSpPr>
      <xdr:spPr>
        <a:xfrm>
          <a:off x="2917825" y="5134338"/>
          <a:ext cx="67056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17326</xdr:rowOff>
    </xdr:from>
    <xdr:to>
      <xdr:col>11</xdr:col>
      <xdr:colOff>187325</xdr:colOff>
      <xdr:row>30</xdr:row>
      <xdr:rowOff>118926</xdr:rowOff>
    </xdr:to>
    <xdr:sp macro="" textlink="">
      <xdr:nvSpPr>
        <xdr:cNvPr id="99" name="楕円 98">
          <a:extLst>
            <a:ext uri="{FF2B5EF4-FFF2-40B4-BE49-F238E27FC236}">
              <a16:creationId xmlns:a16="http://schemas.microsoft.com/office/drawing/2014/main" id="{9A7C11AA-BD0B-4CBB-B999-CDDC308544E1}"/>
            </a:ext>
          </a:extLst>
        </xdr:cNvPr>
        <xdr:cNvSpPr/>
      </xdr:nvSpPr>
      <xdr:spPr>
        <a:xfrm>
          <a:off x="2196465" y="50465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68126</xdr:rowOff>
    </xdr:from>
    <xdr:to>
      <xdr:col>15</xdr:col>
      <xdr:colOff>136525</xdr:colOff>
      <xdr:row>30</xdr:row>
      <xdr:rowOff>105138</xdr:rowOff>
    </xdr:to>
    <xdr:cxnSp macro="">
      <xdr:nvCxnSpPr>
        <xdr:cNvPr id="100" name="直線コネクタ 99">
          <a:extLst>
            <a:ext uri="{FF2B5EF4-FFF2-40B4-BE49-F238E27FC236}">
              <a16:creationId xmlns:a16="http://schemas.microsoft.com/office/drawing/2014/main" id="{1430CEAC-221B-496E-BABD-A92B805574C4}"/>
            </a:ext>
          </a:extLst>
        </xdr:cNvPr>
        <xdr:cNvCxnSpPr/>
      </xdr:nvCxnSpPr>
      <xdr:spPr>
        <a:xfrm>
          <a:off x="2247265" y="5097326"/>
          <a:ext cx="67056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145597</xdr:rowOff>
    </xdr:from>
    <xdr:to>
      <xdr:col>7</xdr:col>
      <xdr:colOff>187325</xdr:colOff>
      <xdr:row>30</xdr:row>
      <xdr:rowOff>75747</xdr:rowOff>
    </xdr:to>
    <xdr:sp macro="" textlink="">
      <xdr:nvSpPr>
        <xdr:cNvPr id="101" name="楕円 100">
          <a:extLst>
            <a:ext uri="{FF2B5EF4-FFF2-40B4-BE49-F238E27FC236}">
              <a16:creationId xmlns:a16="http://schemas.microsoft.com/office/drawing/2014/main" id="{032E73A4-EC69-472E-B985-7EAD0EDE2A4E}"/>
            </a:ext>
          </a:extLst>
        </xdr:cNvPr>
        <xdr:cNvSpPr/>
      </xdr:nvSpPr>
      <xdr:spPr>
        <a:xfrm>
          <a:off x="1525905" y="50071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24947</xdr:rowOff>
    </xdr:from>
    <xdr:to>
      <xdr:col>11</xdr:col>
      <xdr:colOff>136525</xdr:colOff>
      <xdr:row>30</xdr:row>
      <xdr:rowOff>68126</xdr:rowOff>
    </xdr:to>
    <xdr:cxnSp macro="">
      <xdr:nvCxnSpPr>
        <xdr:cNvPr id="102" name="直線コネクタ 101">
          <a:extLst>
            <a:ext uri="{FF2B5EF4-FFF2-40B4-BE49-F238E27FC236}">
              <a16:creationId xmlns:a16="http://schemas.microsoft.com/office/drawing/2014/main" id="{61FD38D2-DD30-4D93-9F03-DFA5110F6E0C}"/>
            </a:ext>
          </a:extLst>
        </xdr:cNvPr>
        <xdr:cNvCxnSpPr/>
      </xdr:nvCxnSpPr>
      <xdr:spPr>
        <a:xfrm>
          <a:off x="1576705" y="5054147"/>
          <a:ext cx="67056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103" name="n_1aveValue有形固定資産減価償却率">
          <a:extLst>
            <a:ext uri="{FF2B5EF4-FFF2-40B4-BE49-F238E27FC236}">
              <a16:creationId xmlns:a16="http://schemas.microsoft.com/office/drawing/2014/main" id="{88D658EE-FDE6-40FB-B451-5A9D7845EEE4}"/>
            </a:ext>
          </a:extLst>
        </xdr:cNvPr>
        <xdr:cNvSpPr txBox="1"/>
      </xdr:nvSpPr>
      <xdr:spPr>
        <a:xfrm>
          <a:off x="3395989" y="488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104" name="n_2aveValue有形固定資産減価償却率">
          <a:extLst>
            <a:ext uri="{FF2B5EF4-FFF2-40B4-BE49-F238E27FC236}">
              <a16:creationId xmlns:a16="http://schemas.microsoft.com/office/drawing/2014/main" id="{09E58E59-BF29-4E13-9312-438FB2DDE5DC}"/>
            </a:ext>
          </a:extLst>
        </xdr:cNvPr>
        <xdr:cNvSpPr txBox="1"/>
      </xdr:nvSpPr>
      <xdr:spPr>
        <a:xfrm>
          <a:off x="2738129" y="4823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105" name="n_3aveValue有形固定資産減価償却率">
          <a:extLst>
            <a:ext uri="{FF2B5EF4-FFF2-40B4-BE49-F238E27FC236}">
              <a16:creationId xmlns:a16="http://schemas.microsoft.com/office/drawing/2014/main" id="{DCEB7BB8-FFE0-4910-BAFC-71AAA1FACCBC}"/>
            </a:ext>
          </a:extLst>
        </xdr:cNvPr>
        <xdr:cNvSpPr txBox="1"/>
      </xdr:nvSpPr>
      <xdr:spPr>
        <a:xfrm>
          <a:off x="2067569" y="4786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58346</xdr:rowOff>
    </xdr:from>
    <xdr:ext cx="405111" cy="259045"/>
    <xdr:sp macro="" textlink="">
      <xdr:nvSpPr>
        <xdr:cNvPr id="106" name="n_4aveValue有形固定資産減価償却率">
          <a:extLst>
            <a:ext uri="{FF2B5EF4-FFF2-40B4-BE49-F238E27FC236}">
              <a16:creationId xmlns:a16="http://schemas.microsoft.com/office/drawing/2014/main" id="{D9246137-1AEF-41E1-90D5-993598AA3148}"/>
            </a:ext>
          </a:extLst>
        </xdr:cNvPr>
        <xdr:cNvSpPr txBox="1"/>
      </xdr:nvSpPr>
      <xdr:spPr>
        <a:xfrm>
          <a:off x="1397009" y="475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21879</xdr:rowOff>
    </xdr:from>
    <xdr:ext cx="405111" cy="259045"/>
    <xdr:sp macro="" textlink="">
      <xdr:nvSpPr>
        <xdr:cNvPr id="107" name="n_1mainValue有形固定資産減価償却率">
          <a:extLst>
            <a:ext uri="{FF2B5EF4-FFF2-40B4-BE49-F238E27FC236}">
              <a16:creationId xmlns:a16="http://schemas.microsoft.com/office/drawing/2014/main" id="{C30B0891-6B9F-495B-B163-DEB7670E4409}"/>
            </a:ext>
          </a:extLst>
        </xdr:cNvPr>
        <xdr:cNvSpPr txBox="1"/>
      </xdr:nvSpPr>
      <xdr:spPr>
        <a:xfrm>
          <a:off x="3395989" y="521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147065</xdr:rowOff>
    </xdr:from>
    <xdr:ext cx="405111" cy="259045"/>
    <xdr:sp macro="" textlink="">
      <xdr:nvSpPr>
        <xdr:cNvPr id="108" name="n_2mainValue有形固定資産減価償却率">
          <a:extLst>
            <a:ext uri="{FF2B5EF4-FFF2-40B4-BE49-F238E27FC236}">
              <a16:creationId xmlns:a16="http://schemas.microsoft.com/office/drawing/2014/main" id="{B34EF16D-64C9-42B4-BBDF-CD48D9FF41F2}"/>
            </a:ext>
          </a:extLst>
        </xdr:cNvPr>
        <xdr:cNvSpPr txBox="1"/>
      </xdr:nvSpPr>
      <xdr:spPr>
        <a:xfrm>
          <a:off x="2738129" y="517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110053</xdr:rowOff>
    </xdr:from>
    <xdr:ext cx="405111" cy="259045"/>
    <xdr:sp macro="" textlink="">
      <xdr:nvSpPr>
        <xdr:cNvPr id="109" name="n_3mainValue有形固定資産減価償却率">
          <a:extLst>
            <a:ext uri="{FF2B5EF4-FFF2-40B4-BE49-F238E27FC236}">
              <a16:creationId xmlns:a16="http://schemas.microsoft.com/office/drawing/2014/main" id="{50CC6E4A-8901-4FEA-B40A-62F62803A3E0}"/>
            </a:ext>
          </a:extLst>
        </xdr:cNvPr>
        <xdr:cNvSpPr txBox="1"/>
      </xdr:nvSpPr>
      <xdr:spPr>
        <a:xfrm>
          <a:off x="2067569" y="5139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66874</xdr:rowOff>
    </xdr:from>
    <xdr:ext cx="405111" cy="259045"/>
    <xdr:sp macro="" textlink="">
      <xdr:nvSpPr>
        <xdr:cNvPr id="110" name="n_4mainValue有形固定資産減価償却率">
          <a:extLst>
            <a:ext uri="{FF2B5EF4-FFF2-40B4-BE49-F238E27FC236}">
              <a16:creationId xmlns:a16="http://schemas.microsoft.com/office/drawing/2014/main" id="{A52CA0CC-4CC6-4235-8898-0DC1855B6948}"/>
            </a:ext>
          </a:extLst>
        </xdr:cNvPr>
        <xdr:cNvSpPr txBox="1"/>
      </xdr:nvSpPr>
      <xdr:spPr>
        <a:xfrm>
          <a:off x="1397009" y="509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5FA19AD7-F9C1-4810-89E7-B75D64078BEE}"/>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9BE2C6F8-829F-4702-B34C-4E5EED3411F5}"/>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C19281F4-4240-447B-A3F8-96288CE9F16D}"/>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AF6707BF-4EC1-426F-BC37-84F3D391AD5A}"/>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1013D9C5-3875-43CD-8588-2662028EC954}"/>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A6A7223D-CBAE-4285-8393-C2E87327CB79}"/>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AF02F913-0B12-4902-A1AB-041EA153B9E2}"/>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16B42E3A-E3F8-4B3B-ACB3-2D6AE0EBEF02}"/>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879999F-4FB0-4942-B674-36A2BE0D3F16}"/>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5719D8B6-FE7A-4F96-9F60-0AB1EE9B4B97}"/>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B4855D09-D333-42C2-B3BC-6250F6FE8F98}"/>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8AF60BC2-F0CD-440D-9137-C3C0D7464618}"/>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A760E262-7618-4A3B-BB25-7DC9C32253D8}"/>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年度比で</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％上昇した。令和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年度に引き続き、地方債現在高の減少と基金残高の増加はしているが、臨時財政対策債等の歳入が減少したため、令和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年度は比率が上昇に転じた。類似団体に比べて低い水準ではあるが、今後はより一層、地方債を計画的に発行・管理し、引き続き健全な財政運営に努めていく。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5EE79E2A-F2F5-4BCD-9427-D4D14B5C2517}"/>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E886F2D1-E4DE-4EAC-968F-65B0759A7E78}"/>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380091A-621B-43EF-86D0-EC51C98DFDC2}"/>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F49CE328-C6E8-441E-866B-5352EC3CAD33}"/>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5D4DC9DB-2E11-4FF2-AE4D-63355398316E}"/>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EA67FB49-2809-4F26-AE0F-261416332445}"/>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36D185B3-C7AF-4607-B9FB-70AE767CE8F7}"/>
            </a:ext>
          </a:extLst>
        </xdr:cNvPr>
        <xdr:cNvSpPr txBox="1"/>
      </xdr:nvSpPr>
      <xdr:spPr>
        <a:xfrm>
          <a:off x="9486041" y="550789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E37E3343-5601-497A-ACAA-5960F4D48680}"/>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CD67B9FB-D937-43D8-A79D-F53AB2663761}"/>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820DD894-F3A9-4944-A8F7-4B62FFED3907}"/>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142CEE72-50AA-4F2A-9818-9214F5EEC3B1}"/>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5F67C3D7-62B4-4885-8FC6-63414D5DDECD}"/>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5EE3D61F-EA5B-47FE-9581-9598E5BDA71E}"/>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A35DDFCF-E378-48FD-AE98-5034D38E9E2B}"/>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a:extLst>
            <a:ext uri="{FF2B5EF4-FFF2-40B4-BE49-F238E27FC236}">
              <a16:creationId xmlns:a16="http://schemas.microsoft.com/office/drawing/2014/main" id="{1ECC2374-9B9A-4647-8E4F-39A09DE5082B}"/>
            </a:ext>
          </a:extLst>
        </xdr:cNvPr>
        <xdr:cNvSpPr txBox="1"/>
      </xdr:nvSpPr>
      <xdr:spPr>
        <a:xfrm>
          <a:off x="9542936" y="430085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4678FD35-165F-44FF-B5DF-5EF8F30B4CD1}"/>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6A1D657B-04A4-4C4C-ACDC-A3A226BC4FCE}"/>
            </a:ext>
          </a:extLst>
        </xdr:cNvPr>
        <xdr:cNvSpPr txBox="1"/>
      </xdr:nvSpPr>
      <xdr:spPr>
        <a:xfrm>
          <a:off x="964552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1411068E-EE5E-4163-8578-A2D3781520E8}"/>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42" name="直線コネクタ 141">
          <a:extLst>
            <a:ext uri="{FF2B5EF4-FFF2-40B4-BE49-F238E27FC236}">
              <a16:creationId xmlns:a16="http://schemas.microsoft.com/office/drawing/2014/main" id="{A649EF02-C47E-45A9-AB48-BE6FD80F4481}"/>
            </a:ext>
          </a:extLst>
        </xdr:cNvPr>
        <xdr:cNvCxnSpPr/>
      </xdr:nvCxnSpPr>
      <xdr:spPr>
        <a:xfrm flipV="1">
          <a:off x="13027660" y="4306906"/>
          <a:ext cx="1269" cy="148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43" name="債務償還比率最小値テキスト">
          <a:extLst>
            <a:ext uri="{FF2B5EF4-FFF2-40B4-BE49-F238E27FC236}">
              <a16:creationId xmlns:a16="http://schemas.microsoft.com/office/drawing/2014/main" id="{41849EA1-E4A2-461D-A9C2-8DEBA9760A8F}"/>
            </a:ext>
          </a:extLst>
        </xdr:cNvPr>
        <xdr:cNvSpPr txBox="1"/>
      </xdr:nvSpPr>
      <xdr:spPr>
        <a:xfrm>
          <a:off x="13080365" y="57962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44" name="直線コネクタ 143">
          <a:extLst>
            <a:ext uri="{FF2B5EF4-FFF2-40B4-BE49-F238E27FC236}">
              <a16:creationId xmlns:a16="http://schemas.microsoft.com/office/drawing/2014/main" id="{29F45559-C26E-441F-94A3-297F47F52D0C}"/>
            </a:ext>
          </a:extLst>
        </xdr:cNvPr>
        <xdr:cNvCxnSpPr/>
      </xdr:nvCxnSpPr>
      <xdr:spPr>
        <a:xfrm>
          <a:off x="12963525" y="57923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45" name="債務償還比率最大値テキスト">
          <a:extLst>
            <a:ext uri="{FF2B5EF4-FFF2-40B4-BE49-F238E27FC236}">
              <a16:creationId xmlns:a16="http://schemas.microsoft.com/office/drawing/2014/main" id="{D38BF437-4D8A-430D-B5CE-44C2FC296F74}"/>
            </a:ext>
          </a:extLst>
        </xdr:cNvPr>
        <xdr:cNvSpPr txBox="1"/>
      </xdr:nvSpPr>
      <xdr:spPr>
        <a:xfrm>
          <a:off x="13080365" y="408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6" name="直線コネクタ 145">
          <a:extLst>
            <a:ext uri="{FF2B5EF4-FFF2-40B4-BE49-F238E27FC236}">
              <a16:creationId xmlns:a16="http://schemas.microsoft.com/office/drawing/2014/main" id="{CCE8577F-0766-46EE-9558-B7A91D1490DF}"/>
            </a:ext>
          </a:extLst>
        </xdr:cNvPr>
        <xdr:cNvCxnSpPr/>
      </xdr:nvCxnSpPr>
      <xdr:spPr>
        <a:xfrm>
          <a:off x="12963525" y="4306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7" name="債務償還比率平均値テキスト">
          <a:extLst>
            <a:ext uri="{FF2B5EF4-FFF2-40B4-BE49-F238E27FC236}">
              <a16:creationId xmlns:a16="http://schemas.microsoft.com/office/drawing/2014/main" id="{DBA1CFB7-3BAC-4572-AB10-D165CA380EB5}"/>
            </a:ext>
          </a:extLst>
        </xdr:cNvPr>
        <xdr:cNvSpPr txBox="1"/>
      </xdr:nvSpPr>
      <xdr:spPr>
        <a:xfrm>
          <a:off x="13080365" y="48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8" name="フローチャート: 判断 147">
          <a:extLst>
            <a:ext uri="{FF2B5EF4-FFF2-40B4-BE49-F238E27FC236}">
              <a16:creationId xmlns:a16="http://schemas.microsoft.com/office/drawing/2014/main" id="{D9DD9E33-63B9-4C62-9306-D7C153F7DD8A}"/>
            </a:ext>
          </a:extLst>
        </xdr:cNvPr>
        <xdr:cNvSpPr/>
      </xdr:nvSpPr>
      <xdr:spPr>
        <a:xfrm>
          <a:off x="13001625" y="4878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9" name="フローチャート: 判断 148">
          <a:extLst>
            <a:ext uri="{FF2B5EF4-FFF2-40B4-BE49-F238E27FC236}">
              <a16:creationId xmlns:a16="http://schemas.microsoft.com/office/drawing/2014/main" id="{DD4979EE-370A-4E88-A74C-E4EEF1DCE3AB}"/>
            </a:ext>
          </a:extLst>
        </xdr:cNvPr>
        <xdr:cNvSpPr/>
      </xdr:nvSpPr>
      <xdr:spPr>
        <a:xfrm>
          <a:off x="12359005" y="4863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50" name="フローチャート: 判断 149">
          <a:extLst>
            <a:ext uri="{FF2B5EF4-FFF2-40B4-BE49-F238E27FC236}">
              <a16:creationId xmlns:a16="http://schemas.microsoft.com/office/drawing/2014/main" id="{8AD812DF-EB27-4180-B1CD-D8CC0FDD0C53}"/>
            </a:ext>
          </a:extLst>
        </xdr:cNvPr>
        <xdr:cNvSpPr/>
      </xdr:nvSpPr>
      <xdr:spPr>
        <a:xfrm>
          <a:off x="11688445" y="48168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51" name="フローチャート: 判断 150">
          <a:extLst>
            <a:ext uri="{FF2B5EF4-FFF2-40B4-BE49-F238E27FC236}">
              <a16:creationId xmlns:a16="http://schemas.microsoft.com/office/drawing/2014/main" id="{4B327B72-64FF-4C8B-B5CE-2F8DE99DB028}"/>
            </a:ext>
          </a:extLst>
        </xdr:cNvPr>
        <xdr:cNvSpPr/>
      </xdr:nvSpPr>
      <xdr:spPr>
        <a:xfrm>
          <a:off x="11017885" y="50219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140507</xdr:rowOff>
    </xdr:from>
    <xdr:to>
      <xdr:col>60</xdr:col>
      <xdr:colOff>123825</xdr:colOff>
      <xdr:row>30</xdr:row>
      <xdr:rowOff>70657</xdr:rowOff>
    </xdr:to>
    <xdr:sp macro="" textlink="">
      <xdr:nvSpPr>
        <xdr:cNvPr id="152" name="フローチャート: 判断 151">
          <a:extLst>
            <a:ext uri="{FF2B5EF4-FFF2-40B4-BE49-F238E27FC236}">
              <a16:creationId xmlns:a16="http://schemas.microsoft.com/office/drawing/2014/main" id="{EA227177-80B0-4A37-B7FC-989E7C1FC938}"/>
            </a:ext>
          </a:extLst>
        </xdr:cNvPr>
        <xdr:cNvSpPr/>
      </xdr:nvSpPr>
      <xdr:spPr>
        <a:xfrm>
          <a:off x="10347325" y="5002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61B7C8B9-7B4D-49FB-83EB-F04FEFF7C1B1}"/>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109B609E-F930-43B6-B32A-3417FDA53CE9}"/>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A48CD95F-EC8A-4219-B29A-5DCC53E6EB0A}"/>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CCA26E07-7D24-4755-A4A8-C4B526DDE85F}"/>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050B9477-1D98-490A-A46B-333AACE0256C}"/>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170624</xdr:rowOff>
    </xdr:from>
    <xdr:to>
      <xdr:col>76</xdr:col>
      <xdr:colOff>73025</xdr:colOff>
      <xdr:row>27</xdr:row>
      <xdr:rowOff>100774</xdr:rowOff>
    </xdr:to>
    <xdr:sp macro="" textlink="">
      <xdr:nvSpPr>
        <xdr:cNvPr id="158" name="楕円 157">
          <a:extLst>
            <a:ext uri="{FF2B5EF4-FFF2-40B4-BE49-F238E27FC236}">
              <a16:creationId xmlns:a16="http://schemas.microsoft.com/office/drawing/2014/main" id="{0A8DE62A-3E88-4E69-93ED-2D4183596CE4}"/>
            </a:ext>
          </a:extLst>
        </xdr:cNvPr>
        <xdr:cNvSpPr/>
      </xdr:nvSpPr>
      <xdr:spPr>
        <a:xfrm>
          <a:off x="13001625" y="45292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22051</xdr:rowOff>
    </xdr:from>
    <xdr:ext cx="469744" cy="259045"/>
    <xdr:sp macro="" textlink="">
      <xdr:nvSpPr>
        <xdr:cNvPr id="159" name="債務償還比率該当値テキスト">
          <a:extLst>
            <a:ext uri="{FF2B5EF4-FFF2-40B4-BE49-F238E27FC236}">
              <a16:creationId xmlns:a16="http://schemas.microsoft.com/office/drawing/2014/main" id="{0A020CF0-609C-4614-849A-BD55F992C14D}"/>
            </a:ext>
          </a:extLst>
        </xdr:cNvPr>
        <xdr:cNvSpPr txBox="1"/>
      </xdr:nvSpPr>
      <xdr:spPr>
        <a:xfrm>
          <a:off x="13080365" y="438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163376</xdr:rowOff>
    </xdr:from>
    <xdr:to>
      <xdr:col>72</xdr:col>
      <xdr:colOff>123825</xdr:colOff>
      <xdr:row>27</xdr:row>
      <xdr:rowOff>93526</xdr:rowOff>
    </xdr:to>
    <xdr:sp macro="" textlink="">
      <xdr:nvSpPr>
        <xdr:cNvPr id="160" name="楕円 159">
          <a:extLst>
            <a:ext uri="{FF2B5EF4-FFF2-40B4-BE49-F238E27FC236}">
              <a16:creationId xmlns:a16="http://schemas.microsoft.com/office/drawing/2014/main" id="{04D1B4E6-9FDD-4D00-865E-F9ED44842F6E}"/>
            </a:ext>
          </a:extLst>
        </xdr:cNvPr>
        <xdr:cNvSpPr/>
      </xdr:nvSpPr>
      <xdr:spPr>
        <a:xfrm>
          <a:off x="12359005" y="4522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42726</xdr:rowOff>
    </xdr:from>
    <xdr:to>
      <xdr:col>76</xdr:col>
      <xdr:colOff>22225</xdr:colOff>
      <xdr:row>27</xdr:row>
      <xdr:rowOff>49974</xdr:rowOff>
    </xdr:to>
    <xdr:cxnSp macro="">
      <xdr:nvCxnSpPr>
        <xdr:cNvPr id="161" name="直線コネクタ 160">
          <a:extLst>
            <a:ext uri="{FF2B5EF4-FFF2-40B4-BE49-F238E27FC236}">
              <a16:creationId xmlns:a16="http://schemas.microsoft.com/office/drawing/2014/main" id="{40EF5AFD-C11D-44A7-9798-6BFCBCB2A74D}"/>
            </a:ext>
          </a:extLst>
        </xdr:cNvPr>
        <xdr:cNvCxnSpPr/>
      </xdr:nvCxnSpPr>
      <xdr:spPr>
        <a:xfrm>
          <a:off x="12409805" y="4569006"/>
          <a:ext cx="619760" cy="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124360</xdr:rowOff>
    </xdr:from>
    <xdr:to>
      <xdr:col>68</xdr:col>
      <xdr:colOff>123825</xdr:colOff>
      <xdr:row>27</xdr:row>
      <xdr:rowOff>54510</xdr:rowOff>
    </xdr:to>
    <xdr:sp macro="" textlink="">
      <xdr:nvSpPr>
        <xdr:cNvPr id="162" name="楕円 161">
          <a:extLst>
            <a:ext uri="{FF2B5EF4-FFF2-40B4-BE49-F238E27FC236}">
              <a16:creationId xmlns:a16="http://schemas.microsoft.com/office/drawing/2014/main" id="{40BD1BA6-D0CC-4162-98F0-62E885F30991}"/>
            </a:ext>
          </a:extLst>
        </xdr:cNvPr>
        <xdr:cNvSpPr/>
      </xdr:nvSpPr>
      <xdr:spPr>
        <a:xfrm>
          <a:off x="11688445" y="4483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3710</xdr:rowOff>
    </xdr:from>
    <xdr:to>
      <xdr:col>72</xdr:col>
      <xdr:colOff>73025</xdr:colOff>
      <xdr:row>27</xdr:row>
      <xdr:rowOff>42726</xdr:rowOff>
    </xdr:to>
    <xdr:cxnSp macro="">
      <xdr:nvCxnSpPr>
        <xdr:cNvPr id="163" name="直線コネクタ 162">
          <a:extLst>
            <a:ext uri="{FF2B5EF4-FFF2-40B4-BE49-F238E27FC236}">
              <a16:creationId xmlns:a16="http://schemas.microsoft.com/office/drawing/2014/main" id="{58085A31-F2E6-43F5-BAEC-B991A5104F56}"/>
            </a:ext>
          </a:extLst>
        </xdr:cNvPr>
        <xdr:cNvCxnSpPr/>
      </xdr:nvCxnSpPr>
      <xdr:spPr>
        <a:xfrm>
          <a:off x="11739245" y="4529990"/>
          <a:ext cx="670560" cy="3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77361</xdr:rowOff>
    </xdr:from>
    <xdr:to>
      <xdr:col>64</xdr:col>
      <xdr:colOff>123825</xdr:colOff>
      <xdr:row>28</xdr:row>
      <xdr:rowOff>7511</xdr:rowOff>
    </xdr:to>
    <xdr:sp macro="" textlink="">
      <xdr:nvSpPr>
        <xdr:cNvPr id="164" name="楕円 163">
          <a:extLst>
            <a:ext uri="{FF2B5EF4-FFF2-40B4-BE49-F238E27FC236}">
              <a16:creationId xmlns:a16="http://schemas.microsoft.com/office/drawing/2014/main" id="{5130D5B5-3FB5-4F36-AD8F-BC42BA0A2AB2}"/>
            </a:ext>
          </a:extLst>
        </xdr:cNvPr>
        <xdr:cNvSpPr/>
      </xdr:nvSpPr>
      <xdr:spPr>
        <a:xfrm>
          <a:off x="11017885" y="46036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3710</xdr:rowOff>
    </xdr:from>
    <xdr:to>
      <xdr:col>68</xdr:col>
      <xdr:colOff>73025</xdr:colOff>
      <xdr:row>27</xdr:row>
      <xdr:rowOff>128161</xdr:rowOff>
    </xdr:to>
    <xdr:cxnSp macro="">
      <xdr:nvCxnSpPr>
        <xdr:cNvPr id="165" name="直線コネクタ 164">
          <a:extLst>
            <a:ext uri="{FF2B5EF4-FFF2-40B4-BE49-F238E27FC236}">
              <a16:creationId xmlns:a16="http://schemas.microsoft.com/office/drawing/2014/main" id="{44E818B2-3966-43FA-B94E-7FD18E157462}"/>
            </a:ext>
          </a:extLst>
        </xdr:cNvPr>
        <xdr:cNvCxnSpPr/>
      </xdr:nvCxnSpPr>
      <xdr:spPr>
        <a:xfrm flipV="1">
          <a:off x="11068685" y="4529990"/>
          <a:ext cx="670560" cy="1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142286</xdr:rowOff>
    </xdr:from>
    <xdr:to>
      <xdr:col>60</xdr:col>
      <xdr:colOff>123825</xdr:colOff>
      <xdr:row>28</xdr:row>
      <xdr:rowOff>72436</xdr:rowOff>
    </xdr:to>
    <xdr:sp macro="" textlink="">
      <xdr:nvSpPr>
        <xdr:cNvPr id="166" name="楕円 165">
          <a:extLst>
            <a:ext uri="{FF2B5EF4-FFF2-40B4-BE49-F238E27FC236}">
              <a16:creationId xmlns:a16="http://schemas.microsoft.com/office/drawing/2014/main" id="{D11E69D8-4858-40E5-81D6-FAEA602A3F32}"/>
            </a:ext>
          </a:extLst>
        </xdr:cNvPr>
        <xdr:cNvSpPr/>
      </xdr:nvSpPr>
      <xdr:spPr>
        <a:xfrm>
          <a:off x="10347325" y="46685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128161</xdr:rowOff>
    </xdr:from>
    <xdr:to>
      <xdr:col>64</xdr:col>
      <xdr:colOff>73025</xdr:colOff>
      <xdr:row>28</xdr:row>
      <xdr:rowOff>21636</xdr:rowOff>
    </xdr:to>
    <xdr:cxnSp macro="">
      <xdr:nvCxnSpPr>
        <xdr:cNvPr id="167" name="直線コネクタ 166">
          <a:extLst>
            <a:ext uri="{FF2B5EF4-FFF2-40B4-BE49-F238E27FC236}">
              <a16:creationId xmlns:a16="http://schemas.microsoft.com/office/drawing/2014/main" id="{72112E48-8E63-4090-B53B-6F78B6FA26D7}"/>
            </a:ext>
          </a:extLst>
        </xdr:cNvPr>
        <xdr:cNvCxnSpPr/>
      </xdr:nvCxnSpPr>
      <xdr:spPr>
        <a:xfrm flipV="1">
          <a:off x="10398125" y="4654441"/>
          <a:ext cx="670560" cy="6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8" name="n_1aveValue債務償還比率">
          <a:extLst>
            <a:ext uri="{FF2B5EF4-FFF2-40B4-BE49-F238E27FC236}">
              <a16:creationId xmlns:a16="http://schemas.microsoft.com/office/drawing/2014/main" id="{5524AEC5-1DE4-4B39-8441-B5E10D0EF889}"/>
            </a:ext>
          </a:extLst>
        </xdr:cNvPr>
        <xdr:cNvSpPr txBox="1"/>
      </xdr:nvSpPr>
      <xdr:spPr>
        <a:xfrm>
          <a:off x="12185092" y="495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9" name="n_2aveValue債務償還比率">
          <a:extLst>
            <a:ext uri="{FF2B5EF4-FFF2-40B4-BE49-F238E27FC236}">
              <a16:creationId xmlns:a16="http://schemas.microsoft.com/office/drawing/2014/main" id="{7E350F68-76F3-44CC-A5FC-B0C272934296}"/>
            </a:ext>
          </a:extLst>
        </xdr:cNvPr>
        <xdr:cNvSpPr txBox="1"/>
      </xdr:nvSpPr>
      <xdr:spPr>
        <a:xfrm>
          <a:off x="11527232" y="490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70" name="n_3aveValue債務償還比率">
          <a:extLst>
            <a:ext uri="{FF2B5EF4-FFF2-40B4-BE49-F238E27FC236}">
              <a16:creationId xmlns:a16="http://schemas.microsoft.com/office/drawing/2014/main" id="{A5A39991-A8B6-4AD7-920F-08DDC42B6C13}"/>
            </a:ext>
          </a:extLst>
        </xdr:cNvPr>
        <xdr:cNvSpPr txBox="1"/>
      </xdr:nvSpPr>
      <xdr:spPr>
        <a:xfrm>
          <a:off x="10856672" y="511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61784</xdr:rowOff>
    </xdr:from>
    <xdr:ext cx="469744" cy="259045"/>
    <xdr:sp macro="" textlink="">
      <xdr:nvSpPr>
        <xdr:cNvPr id="171" name="n_4aveValue債務償還比率">
          <a:extLst>
            <a:ext uri="{FF2B5EF4-FFF2-40B4-BE49-F238E27FC236}">
              <a16:creationId xmlns:a16="http://schemas.microsoft.com/office/drawing/2014/main" id="{A404D293-86EE-4C52-8295-1854506F1AF7}"/>
            </a:ext>
          </a:extLst>
        </xdr:cNvPr>
        <xdr:cNvSpPr txBox="1"/>
      </xdr:nvSpPr>
      <xdr:spPr>
        <a:xfrm>
          <a:off x="10186112" y="509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110053</xdr:rowOff>
    </xdr:from>
    <xdr:ext cx="469744" cy="259045"/>
    <xdr:sp macro="" textlink="">
      <xdr:nvSpPr>
        <xdr:cNvPr id="172" name="n_1mainValue債務償還比率">
          <a:extLst>
            <a:ext uri="{FF2B5EF4-FFF2-40B4-BE49-F238E27FC236}">
              <a16:creationId xmlns:a16="http://schemas.microsoft.com/office/drawing/2014/main" id="{0A3C60D7-AAD6-44BD-999E-E94E18D13340}"/>
            </a:ext>
          </a:extLst>
        </xdr:cNvPr>
        <xdr:cNvSpPr txBox="1"/>
      </xdr:nvSpPr>
      <xdr:spPr>
        <a:xfrm>
          <a:off x="12185092" y="430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71037</xdr:rowOff>
    </xdr:from>
    <xdr:ext cx="469744" cy="259045"/>
    <xdr:sp macro="" textlink="">
      <xdr:nvSpPr>
        <xdr:cNvPr id="173" name="n_2mainValue債務償還比率">
          <a:extLst>
            <a:ext uri="{FF2B5EF4-FFF2-40B4-BE49-F238E27FC236}">
              <a16:creationId xmlns:a16="http://schemas.microsoft.com/office/drawing/2014/main" id="{DEAF0608-76C9-49A2-B935-BC03B9B4E02F}"/>
            </a:ext>
          </a:extLst>
        </xdr:cNvPr>
        <xdr:cNvSpPr txBox="1"/>
      </xdr:nvSpPr>
      <xdr:spPr>
        <a:xfrm>
          <a:off x="11527232" y="426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24038</xdr:rowOff>
    </xdr:from>
    <xdr:ext cx="469744" cy="259045"/>
    <xdr:sp macro="" textlink="">
      <xdr:nvSpPr>
        <xdr:cNvPr id="174" name="n_3mainValue債務償還比率">
          <a:extLst>
            <a:ext uri="{FF2B5EF4-FFF2-40B4-BE49-F238E27FC236}">
              <a16:creationId xmlns:a16="http://schemas.microsoft.com/office/drawing/2014/main" id="{B4FE42B9-02AD-41B2-A163-1FE635DEC468}"/>
            </a:ext>
          </a:extLst>
        </xdr:cNvPr>
        <xdr:cNvSpPr txBox="1"/>
      </xdr:nvSpPr>
      <xdr:spPr>
        <a:xfrm>
          <a:off x="10856672" y="438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88963</xdr:rowOff>
    </xdr:from>
    <xdr:ext cx="469744" cy="259045"/>
    <xdr:sp macro="" textlink="">
      <xdr:nvSpPr>
        <xdr:cNvPr id="175" name="n_4mainValue債務償還比率">
          <a:extLst>
            <a:ext uri="{FF2B5EF4-FFF2-40B4-BE49-F238E27FC236}">
              <a16:creationId xmlns:a16="http://schemas.microsoft.com/office/drawing/2014/main" id="{6D88006C-B0E6-4BAE-81DB-F037BF00B5CE}"/>
            </a:ext>
          </a:extLst>
        </xdr:cNvPr>
        <xdr:cNvSpPr txBox="1"/>
      </xdr:nvSpPr>
      <xdr:spPr>
        <a:xfrm>
          <a:off x="10186112" y="444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70D147CC-BD5B-45A2-B63F-A12E793B8611}"/>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C4BF7C6A-4E5E-4FE6-9B0F-B827C447BFFA}"/>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439796D0-D30B-40BB-A7E5-56E0AD9D50D7}"/>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4DDFD4F7-AD5C-4E22-B5AB-BAA306CF0DB9}"/>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AB0DD5B0-E0A4-4B9E-9328-05AE4F2D86DD}"/>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A7C89EB0-474F-4A90-8310-9EDC460D6081}"/>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16A7502-9A71-448C-B178-485D34CC8DA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8676531-A763-4E05-87F3-2E40850F55A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3C3EDD8-9022-4BAB-BE8E-526AEA296FE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44254CF-2D84-48D9-A7EB-5C86213F79B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岐阜県恵那市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3D5604-32D5-4FBC-B447-5295586BCD6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0532E90-BAD7-494D-AB0B-003AC531249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FEBE78-EBA4-46AD-A771-22A03B029CE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53E168F-CE28-4AB2-BE37-6C99A5D5C6A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96B324-4ECA-4723-B237-34DE8C4711D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33202AF-5219-499B-AA01-6BD2C8A2AAA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46,868
45,707
504.24
31,546,878
29,664,124
1,199,648
17,627,424
23,820,069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BED973-A02C-4CA4-99CE-67B28635FA6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4926BD3-EDBC-426C-8872-65B631D7B58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C8D9B49-F408-433F-B45A-09288A6638C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FB5D4C-2EAB-4127-9EFE-7C9470B9C1B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A5C0E2-BB87-4E7C-B73C-9BEF62233AE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81E89FC-B682-4AAB-BF70-08CC44162734}"/>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A49F355-48CF-49A6-A2BB-5C9EBCC5E87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2D6ADE2-1726-4715-944A-D647063D90F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4AE61AA-CD5C-433E-8EB3-E2D8D4162DB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D2A50D3-5FB2-413B-8F7E-5E1CD00041A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B81E31D-FDA0-424F-B6C2-69F3B1DD5DD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FBB89B0-F371-4DA1-88D0-D51F030181A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AB8F68A-FE8E-4094-BBDE-E8C12706EEE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5D8CC95-5739-4200-B3F4-3E0A1DB6317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0D682B6-7336-4C1A-9A17-2B0CD3FD2F0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E537CFB-B9A0-4A05-AF4A-2A1EFCD1A2E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B8F9E83-ADCB-44A8-B674-B58C0145CA8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EAFEA14-55EC-4F04-957A-8FCB5DAE9DF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9D34A8E-B54B-4294-91AD-87623EF5C27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CD0AD24-2C89-4EC3-93ED-2AF3EC14F15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796280B-A57C-4F9C-94E7-68551D616F5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CCD8C01-ACEB-43B4-B815-B7815BD96C2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0F8DE8E-DECF-4A34-980B-2B6F74C65F0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5797409-E652-43DC-9491-EAB3DAFFEEC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8D04A6A-EA24-482D-99C3-45ABE091DF0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96F8A62-EEF1-44A5-B2B6-CA682867441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4C0B864-8BF0-41E2-BC3C-B0B236E84BB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21B7DC7-594A-4789-B55D-83A6A7E131C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B42585-B2ED-49B6-B186-0ADE1447EE5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4F20365-2ADC-4008-94DB-93C730C411A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C14AD29-2539-4274-B83E-058DC0C25CB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70DA7BD-8F43-454C-9F46-135A228BA6EB}"/>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BD28B77-2852-4848-A9D0-1700191AB7BD}"/>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4439039-7E13-4FEB-8106-783D86C37B78}"/>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622261C-D9AC-4A49-A4F8-F326087BCFB7}"/>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6FF20F3-66CA-4980-A21B-8B7EFB39C62C}"/>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EE333BB-64FF-441C-8032-0F1998390F8F}"/>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0B9F985-3A9A-4B1D-893B-EFBF6715BC98}"/>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95931D3-B883-456F-9289-4380E728D38B}"/>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B747802-5EE2-42AA-B16D-B7426C178C5F}"/>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7927DB9-2C07-4943-BF1F-25BE78B90EF3}"/>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C721C2B-77F1-4A97-BFAB-30776D7AF278}"/>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8512A28-906C-47C6-9995-051BDF4A70C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6B55B64-7FFC-4568-A6B0-51A253BBCE19}"/>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7F1DB4D-A1AF-418B-975D-9BE98A5C28E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9C96833D-6205-4611-98CA-EF50CDE8716C}"/>
            </a:ext>
          </a:extLst>
        </xdr:cNvPr>
        <xdr:cNvCxnSpPr/>
      </xdr:nvCxnSpPr>
      <xdr:spPr>
        <a:xfrm flipV="1">
          <a:off x="4086225" y="565404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C6527120-0890-4492-AB4A-AA827C06FE33}"/>
            </a:ext>
          </a:extLst>
        </xdr:cNvPr>
        <xdr:cNvSpPr txBox="1"/>
      </xdr:nvSpPr>
      <xdr:spPr>
        <a:xfrm>
          <a:off x="4124960"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FDB15CB6-164E-4301-A874-46CECCB0AF5F}"/>
            </a:ext>
          </a:extLst>
        </xdr:cNvPr>
        <xdr:cNvCxnSpPr/>
      </xdr:nvCxnSpPr>
      <xdr:spPr>
        <a:xfrm>
          <a:off x="4020820" y="7065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D7445293-A098-4DA0-A337-182B4718A0A4}"/>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9997E000-52B5-4E52-94F7-77C0269876A5}"/>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D53CDAE4-6189-46F5-B998-510D29943536}"/>
            </a:ext>
          </a:extLst>
        </xdr:cNvPr>
        <xdr:cNvSpPr txBox="1"/>
      </xdr:nvSpPr>
      <xdr:spPr>
        <a:xfrm>
          <a:off x="412496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BF0E6BE9-ABE4-4BB4-B559-03E7AFE2E65D}"/>
            </a:ext>
          </a:extLst>
        </xdr:cNvPr>
        <xdr:cNvSpPr/>
      </xdr:nvSpPr>
      <xdr:spPr>
        <a:xfrm>
          <a:off x="4036060" y="6466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7F6DBA59-1CA3-437C-9ED2-1955317B48B5}"/>
            </a:ext>
          </a:extLst>
        </xdr:cNvPr>
        <xdr:cNvSpPr/>
      </xdr:nvSpPr>
      <xdr:spPr>
        <a:xfrm>
          <a:off x="3312160" y="64204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ADEE6888-5477-4177-8B91-07046C281E46}"/>
            </a:ext>
          </a:extLst>
        </xdr:cNvPr>
        <xdr:cNvSpPr/>
      </xdr:nvSpPr>
      <xdr:spPr>
        <a:xfrm>
          <a:off x="25146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A7EB54D1-9C79-4174-9230-979EAA257A83}"/>
            </a:ext>
          </a:extLst>
        </xdr:cNvPr>
        <xdr:cNvSpPr/>
      </xdr:nvSpPr>
      <xdr:spPr>
        <a:xfrm>
          <a:off x="173990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a:extLst>
            <a:ext uri="{FF2B5EF4-FFF2-40B4-BE49-F238E27FC236}">
              <a16:creationId xmlns:a16="http://schemas.microsoft.com/office/drawing/2014/main" id="{3184B439-EF00-4897-8A9E-173FD582716D}"/>
            </a:ext>
          </a:extLst>
        </xdr:cNvPr>
        <xdr:cNvSpPr/>
      </xdr:nvSpPr>
      <xdr:spPr>
        <a:xfrm>
          <a:off x="96520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ABF589F-9AC8-4412-9FA9-101AAD98DC4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75B738E-F8AF-47E6-B56A-1E6C80D9D8D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33E6269-C42B-49F9-84C2-ED46E2A4797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35724C0-8DCB-4FE6-8E69-EA07EDFD8F3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D79005B-E8D0-4392-94BD-24B94136EF5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73" name="楕円 72">
          <a:extLst>
            <a:ext uri="{FF2B5EF4-FFF2-40B4-BE49-F238E27FC236}">
              <a16:creationId xmlns:a16="http://schemas.microsoft.com/office/drawing/2014/main" id="{2CCF2B58-8554-4A44-A8E7-E948F1FA9F81}"/>
            </a:ext>
          </a:extLst>
        </xdr:cNvPr>
        <xdr:cNvSpPr/>
      </xdr:nvSpPr>
      <xdr:spPr>
        <a:xfrm>
          <a:off x="403606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63517</xdr:rowOff>
    </xdr:from>
    <xdr:ext cx="405111" cy="259045"/>
    <xdr:sp macro="" textlink="">
      <xdr:nvSpPr>
        <xdr:cNvPr id="74" name="【道路】&#10;有形固定資産減価償却率該当値テキスト">
          <a:extLst>
            <a:ext uri="{FF2B5EF4-FFF2-40B4-BE49-F238E27FC236}">
              <a16:creationId xmlns:a16="http://schemas.microsoft.com/office/drawing/2014/main" id="{2A615B6E-F08F-4234-B966-988E522C4FB8}"/>
            </a:ext>
          </a:extLst>
        </xdr:cNvPr>
        <xdr:cNvSpPr txBox="1"/>
      </xdr:nvSpPr>
      <xdr:spPr>
        <a:xfrm>
          <a:off x="4124960"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xdr:rowOff>
    </xdr:from>
    <xdr:to>
      <xdr:col>20</xdr:col>
      <xdr:colOff>38100</xdr:colOff>
      <xdr:row>37</xdr:row>
      <xdr:rowOff>109855</xdr:rowOff>
    </xdr:to>
    <xdr:sp macro="" textlink="">
      <xdr:nvSpPr>
        <xdr:cNvPr id="75" name="楕円 74">
          <a:extLst>
            <a:ext uri="{FF2B5EF4-FFF2-40B4-BE49-F238E27FC236}">
              <a16:creationId xmlns:a16="http://schemas.microsoft.com/office/drawing/2014/main" id="{A55369CA-3DBA-4893-AC27-0698575D79BA}"/>
            </a:ext>
          </a:extLst>
        </xdr:cNvPr>
        <xdr:cNvSpPr/>
      </xdr:nvSpPr>
      <xdr:spPr>
        <a:xfrm>
          <a:off x="3312160" y="62109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59055</xdr:rowOff>
    </xdr:from>
    <xdr:to>
      <xdr:col>24</xdr:col>
      <xdr:colOff>63500</xdr:colOff>
      <xdr:row>37</xdr:row>
      <xdr:rowOff>91440</xdr:rowOff>
    </xdr:to>
    <xdr:cxnSp macro="">
      <xdr:nvCxnSpPr>
        <xdr:cNvPr id="76" name="直線コネクタ 75">
          <a:extLst>
            <a:ext uri="{FF2B5EF4-FFF2-40B4-BE49-F238E27FC236}">
              <a16:creationId xmlns:a16="http://schemas.microsoft.com/office/drawing/2014/main" id="{15B43DF3-F85E-4D9F-BC7B-8FC43C3C1FE3}"/>
            </a:ext>
          </a:extLst>
        </xdr:cNvPr>
        <xdr:cNvCxnSpPr/>
      </xdr:nvCxnSpPr>
      <xdr:spPr>
        <a:xfrm>
          <a:off x="3355340" y="6261735"/>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154940</xdr:rowOff>
    </xdr:from>
    <xdr:to>
      <xdr:col>15</xdr:col>
      <xdr:colOff>101600</xdr:colOff>
      <xdr:row>37</xdr:row>
      <xdr:rowOff>85090</xdr:rowOff>
    </xdr:to>
    <xdr:sp macro="" textlink="">
      <xdr:nvSpPr>
        <xdr:cNvPr id="77" name="楕円 76">
          <a:extLst>
            <a:ext uri="{FF2B5EF4-FFF2-40B4-BE49-F238E27FC236}">
              <a16:creationId xmlns:a16="http://schemas.microsoft.com/office/drawing/2014/main" id="{D00DB13B-F860-4293-B094-75058F9CB53C}"/>
            </a:ext>
          </a:extLst>
        </xdr:cNvPr>
        <xdr:cNvSpPr/>
      </xdr:nvSpPr>
      <xdr:spPr>
        <a:xfrm>
          <a:off x="2514600" y="6189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34290</xdr:rowOff>
    </xdr:from>
    <xdr:to>
      <xdr:col>19</xdr:col>
      <xdr:colOff>177800</xdr:colOff>
      <xdr:row>37</xdr:row>
      <xdr:rowOff>59055</xdr:rowOff>
    </xdr:to>
    <xdr:cxnSp macro="">
      <xdr:nvCxnSpPr>
        <xdr:cNvPr id="78" name="直線コネクタ 77">
          <a:extLst>
            <a:ext uri="{FF2B5EF4-FFF2-40B4-BE49-F238E27FC236}">
              <a16:creationId xmlns:a16="http://schemas.microsoft.com/office/drawing/2014/main" id="{7438BDA5-133B-4D57-B762-BCD734A75857}"/>
            </a:ext>
          </a:extLst>
        </xdr:cNvPr>
        <xdr:cNvCxnSpPr/>
      </xdr:nvCxnSpPr>
      <xdr:spPr>
        <a:xfrm>
          <a:off x="2565400" y="623697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124460</xdr:rowOff>
    </xdr:from>
    <xdr:to>
      <xdr:col>10</xdr:col>
      <xdr:colOff>165100</xdr:colOff>
      <xdr:row>37</xdr:row>
      <xdr:rowOff>54610</xdr:rowOff>
    </xdr:to>
    <xdr:sp macro="" textlink="">
      <xdr:nvSpPr>
        <xdr:cNvPr id="79" name="楕円 78">
          <a:extLst>
            <a:ext uri="{FF2B5EF4-FFF2-40B4-BE49-F238E27FC236}">
              <a16:creationId xmlns:a16="http://schemas.microsoft.com/office/drawing/2014/main" id="{C9140D10-3ECE-4E2F-ABEE-D49D5F9CC345}"/>
            </a:ext>
          </a:extLst>
        </xdr:cNvPr>
        <xdr:cNvSpPr/>
      </xdr:nvSpPr>
      <xdr:spPr>
        <a:xfrm>
          <a:off x="1739900" y="615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3810</xdr:rowOff>
    </xdr:from>
    <xdr:to>
      <xdr:col>15</xdr:col>
      <xdr:colOff>50800</xdr:colOff>
      <xdr:row>37</xdr:row>
      <xdr:rowOff>34290</xdr:rowOff>
    </xdr:to>
    <xdr:cxnSp macro="">
      <xdr:nvCxnSpPr>
        <xdr:cNvPr id="80" name="直線コネクタ 79">
          <a:extLst>
            <a:ext uri="{FF2B5EF4-FFF2-40B4-BE49-F238E27FC236}">
              <a16:creationId xmlns:a16="http://schemas.microsoft.com/office/drawing/2014/main" id="{F392FD5F-F0BC-41C9-8D31-87E587625353}"/>
            </a:ext>
          </a:extLst>
        </xdr:cNvPr>
        <xdr:cNvCxnSpPr/>
      </xdr:nvCxnSpPr>
      <xdr:spPr>
        <a:xfrm>
          <a:off x="1790700" y="620649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92075</xdr:rowOff>
    </xdr:from>
    <xdr:to>
      <xdr:col>6</xdr:col>
      <xdr:colOff>38100</xdr:colOff>
      <xdr:row>37</xdr:row>
      <xdr:rowOff>22225</xdr:rowOff>
    </xdr:to>
    <xdr:sp macro="" textlink="">
      <xdr:nvSpPr>
        <xdr:cNvPr id="81" name="楕円 80">
          <a:extLst>
            <a:ext uri="{FF2B5EF4-FFF2-40B4-BE49-F238E27FC236}">
              <a16:creationId xmlns:a16="http://schemas.microsoft.com/office/drawing/2014/main" id="{AE47200A-271F-413C-9580-825A3C741B43}"/>
            </a:ext>
          </a:extLst>
        </xdr:cNvPr>
        <xdr:cNvSpPr/>
      </xdr:nvSpPr>
      <xdr:spPr>
        <a:xfrm>
          <a:off x="965200" y="61271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142875</xdr:rowOff>
    </xdr:from>
    <xdr:to>
      <xdr:col>10</xdr:col>
      <xdr:colOff>114300</xdr:colOff>
      <xdr:row>37</xdr:row>
      <xdr:rowOff>3810</xdr:rowOff>
    </xdr:to>
    <xdr:cxnSp macro="">
      <xdr:nvCxnSpPr>
        <xdr:cNvPr id="82" name="直線コネクタ 81">
          <a:extLst>
            <a:ext uri="{FF2B5EF4-FFF2-40B4-BE49-F238E27FC236}">
              <a16:creationId xmlns:a16="http://schemas.microsoft.com/office/drawing/2014/main" id="{6E9EADC6-9FA9-4AB3-84AC-99797F24F2BE}"/>
            </a:ext>
          </a:extLst>
        </xdr:cNvPr>
        <xdr:cNvCxnSpPr/>
      </xdr:nvCxnSpPr>
      <xdr:spPr>
        <a:xfrm>
          <a:off x="1008380" y="617791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30216F84-B776-4007-A691-FB23ED96D9B3}"/>
            </a:ext>
          </a:extLst>
        </xdr:cNvPr>
        <xdr:cNvSpPr txBox="1"/>
      </xdr:nvSpPr>
      <xdr:spPr>
        <a:xfrm>
          <a:off x="317056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92492B56-BD3B-4E1D-9F04-32B21B6BD546}"/>
            </a:ext>
          </a:extLst>
        </xdr:cNvPr>
        <xdr:cNvSpPr txBox="1"/>
      </xdr:nvSpPr>
      <xdr:spPr>
        <a:xfrm>
          <a:off x="23857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a:extLst>
            <a:ext uri="{FF2B5EF4-FFF2-40B4-BE49-F238E27FC236}">
              <a16:creationId xmlns:a16="http://schemas.microsoft.com/office/drawing/2014/main" id="{199B342F-5838-43CA-9C59-AD46482578C0}"/>
            </a:ext>
          </a:extLst>
        </xdr:cNvPr>
        <xdr:cNvSpPr txBox="1"/>
      </xdr:nvSpPr>
      <xdr:spPr>
        <a:xfrm>
          <a:off x="161100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9542</xdr:rowOff>
    </xdr:from>
    <xdr:ext cx="405111" cy="259045"/>
    <xdr:sp macro="" textlink="">
      <xdr:nvSpPr>
        <xdr:cNvPr id="86" name="n_4aveValue【道路】&#10;有形固定資産減価償却率">
          <a:extLst>
            <a:ext uri="{FF2B5EF4-FFF2-40B4-BE49-F238E27FC236}">
              <a16:creationId xmlns:a16="http://schemas.microsoft.com/office/drawing/2014/main" id="{56267187-414F-4DE6-82FA-294CB94CFFB1}"/>
            </a:ext>
          </a:extLst>
        </xdr:cNvPr>
        <xdr:cNvSpPr txBox="1"/>
      </xdr:nvSpPr>
      <xdr:spPr>
        <a:xfrm>
          <a:off x="83630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126382</xdr:rowOff>
    </xdr:from>
    <xdr:ext cx="405111" cy="259045"/>
    <xdr:sp macro="" textlink="">
      <xdr:nvSpPr>
        <xdr:cNvPr id="87" name="n_1mainValue【道路】&#10;有形固定資産減価償却率">
          <a:extLst>
            <a:ext uri="{FF2B5EF4-FFF2-40B4-BE49-F238E27FC236}">
              <a16:creationId xmlns:a16="http://schemas.microsoft.com/office/drawing/2014/main" id="{DBCA096B-5735-4334-BC37-4EBE36C579E1}"/>
            </a:ext>
          </a:extLst>
        </xdr:cNvPr>
        <xdr:cNvSpPr txBox="1"/>
      </xdr:nvSpPr>
      <xdr:spPr>
        <a:xfrm>
          <a:off x="317056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101617</xdr:rowOff>
    </xdr:from>
    <xdr:ext cx="405111" cy="259045"/>
    <xdr:sp macro="" textlink="">
      <xdr:nvSpPr>
        <xdr:cNvPr id="88" name="n_2mainValue【道路】&#10;有形固定資産減価償却率">
          <a:extLst>
            <a:ext uri="{FF2B5EF4-FFF2-40B4-BE49-F238E27FC236}">
              <a16:creationId xmlns:a16="http://schemas.microsoft.com/office/drawing/2014/main" id="{98E71682-9CD1-4646-B2AD-431343C73638}"/>
            </a:ext>
          </a:extLst>
        </xdr:cNvPr>
        <xdr:cNvSpPr txBox="1"/>
      </xdr:nvSpPr>
      <xdr:spPr>
        <a:xfrm>
          <a:off x="238570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71137</xdr:rowOff>
    </xdr:from>
    <xdr:ext cx="405111" cy="259045"/>
    <xdr:sp macro="" textlink="">
      <xdr:nvSpPr>
        <xdr:cNvPr id="89" name="n_3mainValue【道路】&#10;有形固定資産減価償却率">
          <a:extLst>
            <a:ext uri="{FF2B5EF4-FFF2-40B4-BE49-F238E27FC236}">
              <a16:creationId xmlns:a16="http://schemas.microsoft.com/office/drawing/2014/main" id="{B56313D5-A880-48E9-9956-E9E2867F156B}"/>
            </a:ext>
          </a:extLst>
        </xdr:cNvPr>
        <xdr:cNvSpPr txBox="1"/>
      </xdr:nvSpPr>
      <xdr:spPr>
        <a:xfrm>
          <a:off x="161100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38752</xdr:rowOff>
    </xdr:from>
    <xdr:ext cx="405111" cy="259045"/>
    <xdr:sp macro="" textlink="">
      <xdr:nvSpPr>
        <xdr:cNvPr id="90" name="n_4mainValue【道路】&#10;有形固定資産減価償却率">
          <a:extLst>
            <a:ext uri="{FF2B5EF4-FFF2-40B4-BE49-F238E27FC236}">
              <a16:creationId xmlns:a16="http://schemas.microsoft.com/office/drawing/2014/main" id="{39F2F01D-231B-4B0E-805C-D87C5050FBA0}"/>
            </a:ext>
          </a:extLst>
        </xdr:cNvPr>
        <xdr:cNvSpPr txBox="1"/>
      </xdr:nvSpPr>
      <xdr:spPr>
        <a:xfrm>
          <a:off x="83630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AF1BC00-6792-4FFD-A751-0969F55AD42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1F2443C-63E5-4FB1-A090-F54C932081D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D722DE3-1836-444A-B5A2-FBF118F3FC7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49BF776-EC74-478D-9711-E97E57F3FC9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4C6EF84-CE03-46FC-A0BA-B62F2AFB15B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4FFC8CA-F21C-40C5-A470-9B4A907476E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9FF5803-2DF8-4153-82B0-62ECDCBB659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44DC7C0-AF53-4872-866D-884110A2F09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98DCB0F-9BAB-4BA2-854F-CC9AB08C9001}"/>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83C14C9-0B79-4B1E-8BDE-89BB836CB7C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656A4EF7-A1A1-46FA-BA4E-BAC2ACEB725D}"/>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33C0DE5A-E732-4399-B35C-3E4AFE3519CC}"/>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ACC8C786-A416-406A-AFF8-0FCDC67A31EA}"/>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129D1E56-DB1D-467C-A516-C9C732B1D6C2}"/>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1D377E30-C17F-4DBF-89DD-51732BE80C51}"/>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7CF4F51-B5DF-4D4B-A1DC-9E71DB6742FB}"/>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A453585-47B5-4EE2-897C-638E3D482B4D}"/>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8A1D0E2E-2FCF-480B-BF77-7D115529674E}"/>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E25FE8B1-AB7D-44F1-883A-6B426F3F7AD2}"/>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F2671D21-E2CF-49B6-8BF8-1D6D38955214}"/>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39E27A3B-9A07-4246-8A17-38D02E09928E}"/>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EE6388F6-5FA8-4ADB-9855-314FE81590B7}"/>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428AAD8E-7B31-4DA5-BC0E-35B2B31DBB6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1DAA5A6A-12F4-4AB5-8C31-B43835AFCBD2}"/>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DE559A65-B196-4421-834C-AB9D2CD5DA2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47E40C23-7FB8-4FCE-97E5-3FF3F1E587FD}"/>
            </a:ext>
          </a:extLst>
        </xdr:cNvPr>
        <xdr:cNvCxnSpPr/>
      </xdr:nvCxnSpPr>
      <xdr:spPr>
        <a:xfrm flipV="1">
          <a:off x="9219565" y="5615831"/>
          <a:ext cx="0" cy="138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9EBA0C44-632D-4EB3-8401-A8BC5162C71B}"/>
            </a:ext>
          </a:extLst>
        </xdr:cNvPr>
        <xdr:cNvSpPr txBox="1"/>
      </xdr:nvSpPr>
      <xdr:spPr>
        <a:xfrm>
          <a:off x="9258300" y="700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23B0ED79-1558-4D9D-BA2E-F11142045CE9}"/>
            </a:ext>
          </a:extLst>
        </xdr:cNvPr>
        <xdr:cNvCxnSpPr/>
      </xdr:nvCxnSpPr>
      <xdr:spPr>
        <a:xfrm>
          <a:off x="9154160" y="7001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27FFB4E4-23F0-499D-8C56-93596DC0C372}"/>
            </a:ext>
          </a:extLst>
        </xdr:cNvPr>
        <xdr:cNvSpPr txBox="1"/>
      </xdr:nvSpPr>
      <xdr:spPr>
        <a:xfrm>
          <a:off x="9258300" y="53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E12550D8-5466-444A-BBA2-978225F2DBF4}"/>
            </a:ext>
          </a:extLst>
        </xdr:cNvPr>
        <xdr:cNvCxnSpPr/>
      </xdr:nvCxnSpPr>
      <xdr:spPr>
        <a:xfrm>
          <a:off x="9154160" y="5615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AEC6FFBA-2346-43FB-B247-F11AFD0ADF25}"/>
            </a:ext>
          </a:extLst>
        </xdr:cNvPr>
        <xdr:cNvSpPr txBox="1"/>
      </xdr:nvSpPr>
      <xdr:spPr>
        <a:xfrm>
          <a:off x="9258300" y="6475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49713C23-4643-4A75-866F-CDF16E151CD4}"/>
            </a:ext>
          </a:extLst>
        </xdr:cNvPr>
        <xdr:cNvSpPr/>
      </xdr:nvSpPr>
      <xdr:spPr>
        <a:xfrm>
          <a:off x="9192260" y="6497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CE0D4D42-C098-49CE-B9DD-B164CC5A317A}"/>
            </a:ext>
          </a:extLst>
        </xdr:cNvPr>
        <xdr:cNvSpPr/>
      </xdr:nvSpPr>
      <xdr:spPr>
        <a:xfrm>
          <a:off x="8445500" y="6493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F2256A27-1A0E-4D6E-B1BB-CDDAC9E03705}"/>
            </a:ext>
          </a:extLst>
        </xdr:cNvPr>
        <xdr:cNvSpPr/>
      </xdr:nvSpPr>
      <xdr:spPr>
        <a:xfrm>
          <a:off x="7670800" y="6496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55FB90B4-D723-477A-A478-5278F52EB2ED}"/>
            </a:ext>
          </a:extLst>
        </xdr:cNvPr>
        <xdr:cNvSpPr/>
      </xdr:nvSpPr>
      <xdr:spPr>
        <a:xfrm>
          <a:off x="6873240" y="6525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112007</xdr:rowOff>
    </xdr:from>
    <xdr:to>
      <xdr:col>36</xdr:col>
      <xdr:colOff>165100</xdr:colOff>
      <xdr:row>40</xdr:row>
      <xdr:rowOff>42157</xdr:rowOff>
    </xdr:to>
    <xdr:sp macro="" textlink="">
      <xdr:nvSpPr>
        <xdr:cNvPr id="126" name="フローチャート: 判断 125">
          <a:extLst>
            <a:ext uri="{FF2B5EF4-FFF2-40B4-BE49-F238E27FC236}">
              <a16:creationId xmlns:a16="http://schemas.microsoft.com/office/drawing/2014/main" id="{450DF9DD-E2C6-4997-A33B-7AEA971E244E}"/>
            </a:ext>
          </a:extLst>
        </xdr:cNvPr>
        <xdr:cNvSpPr/>
      </xdr:nvSpPr>
      <xdr:spPr>
        <a:xfrm>
          <a:off x="6098540" y="664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5397D15-E056-495E-AE02-6C600C65205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2D39921-6047-4E0A-AF77-37707FF797D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B4071F6-2FE4-4CC1-BE40-100A7CC07F1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5F069D7-C335-4671-B478-866294B24DE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4F8EBCC-3ADB-41DE-8D79-787514289D5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97736</xdr:rowOff>
    </xdr:from>
    <xdr:to>
      <xdr:col>55</xdr:col>
      <xdr:colOff>50800</xdr:colOff>
      <xdr:row>36</xdr:row>
      <xdr:rowOff>27886</xdr:rowOff>
    </xdr:to>
    <xdr:sp macro="" textlink="">
      <xdr:nvSpPr>
        <xdr:cNvPr id="132" name="楕円 131">
          <a:extLst>
            <a:ext uri="{FF2B5EF4-FFF2-40B4-BE49-F238E27FC236}">
              <a16:creationId xmlns:a16="http://schemas.microsoft.com/office/drawing/2014/main" id="{5DCD4957-2DC7-44BB-9EF8-B9A914071ED9}"/>
            </a:ext>
          </a:extLst>
        </xdr:cNvPr>
        <xdr:cNvSpPr/>
      </xdr:nvSpPr>
      <xdr:spPr>
        <a:xfrm>
          <a:off x="9192260" y="59651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120613</xdr:rowOff>
    </xdr:from>
    <xdr:ext cx="534377" cy="259045"/>
    <xdr:sp macro="" textlink="">
      <xdr:nvSpPr>
        <xdr:cNvPr id="133" name="【道路】&#10;一人当たり延長該当値テキスト">
          <a:extLst>
            <a:ext uri="{FF2B5EF4-FFF2-40B4-BE49-F238E27FC236}">
              <a16:creationId xmlns:a16="http://schemas.microsoft.com/office/drawing/2014/main" id="{1C4E1797-3154-4BB0-8026-2DCA0A52A18D}"/>
            </a:ext>
          </a:extLst>
        </xdr:cNvPr>
        <xdr:cNvSpPr txBox="1"/>
      </xdr:nvSpPr>
      <xdr:spPr>
        <a:xfrm>
          <a:off x="9258300" y="582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114684</xdr:rowOff>
    </xdr:from>
    <xdr:to>
      <xdr:col>50</xdr:col>
      <xdr:colOff>165100</xdr:colOff>
      <xdr:row>36</xdr:row>
      <xdr:rowOff>44834</xdr:rowOff>
    </xdr:to>
    <xdr:sp macro="" textlink="">
      <xdr:nvSpPr>
        <xdr:cNvPr id="134" name="楕円 133">
          <a:extLst>
            <a:ext uri="{FF2B5EF4-FFF2-40B4-BE49-F238E27FC236}">
              <a16:creationId xmlns:a16="http://schemas.microsoft.com/office/drawing/2014/main" id="{7AC96131-04C8-4B0E-A29F-F09069FC22F6}"/>
            </a:ext>
          </a:extLst>
        </xdr:cNvPr>
        <xdr:cNvSpPr/>
      </xdr:nvSpPr>
      <xdr:spPr>
        <a:xfrm>
          <a:off x="8445500" y="59820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148536</xdr:rowOff>
    </xdr:from>
    <xdr:to>
      <xdr:col>55</xdr:col>
      <xdr:colOff>0</xdr:colOff>
      <xdr:row>35</xdr:row>
      <xdr:rowOff>165484</xdr:rowOff>
    </xdr:to>
    <xdr:cxnSp macro="">
      <xdr:nvCxnSpPr>
        <xdr:cNvPr id="135" name="直線コネクタ 134">
          <a:extLst>
            <a:ext uri="{FF2B5EF4-FFF2-40B4-BE49-F238E27FC236}">
              <a16:creationId xmlns:a16="http://schemas.microsoft.com/office/drawing/2014/main" id="{7F5057C9-9A15-407C-A704-0E283FFDED86}"/>
            </a:ext>
          </a:extLst>
        </xdr:cNvPr>
        <xdr:cNvCxnSpPr/>
      </xdr:nvCxnSpPr>
      <xdr:spPr>
        <a:xfrm flipV="1">
          <a:off x="8496300" y="6015936"/>
          <a:ext cx="723900"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133234</xdr:rowOff>
    </xdr:from>
    <xdr:to>
      <xdr:col>46</xdr:col>
      <xdr:colOff>38100</xdr:colOff>
      <xdr:row>36</xdr:row>
      <xdr:rowOff>63384</xdr:rowOff>
    </xdr:to>
    <xdr:sp macro="" textlink="">
      <xdr:nvSpPr>
        <xdr:cNvPr id="136" name="楕円 135">
          <a:extLst>
            <a:ext uri="{FF2B5EF4-FFF2-40B4-BE49-F238E27FC236}">
              <a16:creationId xmlns:a16="http://schemas.microsoft.com/office/drawing/2014/main" id="{7E8550E9-BA90-42F9-BC2B-E58DE8F7A452}"/>
            </a:ext>
          </a:extLst>
        </xdr:cNvPr>
        <xdr:cNvSpPr/>
      </xdr:nvSpPr>
      <xdr:spPr>
        <a:xfrm>
          <a:off x="7670800" y="60006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165484</xdr:rowOff>
    </xdr:from>
    <xdr:to>
      <xdr:col>50</xdr:col>
      <xdr:colOff>114300</xdr:colOff>
      <xdr:row>36</xdr:row>
      <xdr:rowOff>12584</xdr:rowOff>
    </xdr:to>
    <xdr:cxnSp macro="">
      <xdr:nvCxnSpPr>
        <xdr:cNvPr id="137" name="直線コネクタ 136">
          <a:extLst>
            <a:ext uri="{FF2B5EF4-FFF2-40B4-BE49-F238E27FC236}">
              <a16:creationId xmlns:a16="http://schemas.microsoft.com/office/drawing/2014/main" id="{850B3D82-DF1B-406C-B541-8C3A0BD92EBF}"/>
            </a:ext>
          </a:extLst>
        </xdr:cNvPr>
        <xdr:cNvCxnSpPr/>
      </xdr:nvCxnSpPr>
      <xdr:spPr>
        <a:xfrm flipV="1">
          <a:off x="7713980" y="6032884"/>
          <a:ext cx="782320" cy="1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156747</xdr:rowOff>
    </xdr:from>
    <xdr:to>
      <xdr:col>41</xdr:col>
      <xdr:colOff>101600</xdr:colOff>
      <xdr:row>36</xdr:row>
      <xdr:rowOff>86897</xdr:rowOff>
    </xdr:to>
    <xdr:sp macro="" textlink="">
      <xdr:nvSpPr>
        <xdr:cNvPr id="138" name="楕円 137">
          <a:extLst>
            <a:ext uri="{FF2B5EF4-FFF2-40B4-BE49-F238E27FC236}">
              <a16:creationId xmlns:a16="http://schemas.microsoft.com/office/drawing/2014/main" id="{8B6879C2-BB87-4CDE-9D19-BD59E51ED4EA}"/>
            </a:ext>
          </a:extLst>
        </xdr:cNvPr>
        <xdr:cNvSpPr/>
      </xdr:nvSpPr>
      <xdr:spPr>
        <a:xfrm>
          <a:off x="6873240" y="60241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12584</xdr:rowOff>
    </xdr:from>
    <xdr:to>
      <xdr:col>45</xdr:col>
      <xdr:colOff>177800</xdr:colOff>
      <xdr:row>36</xdr:row>
      <xdr:rowOff>36097</xdr:rowOff>
    </xdr:to>
    <xdr:cxnSp macro="">
      <xdr:nvCxnSpPr>
        <xdr:cNvPr id="139" name="直線コネクタ 138">
          <a:extLst>
            <a:ext uri="{FF2B5EF4-FFF2-40B4-BE49-F238E27FC236}">
              <a16:creationId xmlns:a16="http://schemas.microsoft.com/office/drawing/2014/main" id="{1CC807B4-8EC6-4F7F-858B-60CC28926C08}"/>
            </a:ext>
          </a:extLst>
        </xdr:cNvPr>
        <xdr:cNvCxnSpPr/>
      </xdr:nvCxnSpPr>
      <xdr:spPr>
        <a:xfrm flipV="1">
          <a:off x="6924040" y="6047624"/>
          <a:ext cx="78994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1658</xdr:rowOff>
    </xdr:from>
    <xdr:to>
      <xdr:col>36</xdr:col>
      <xdr:colOff>165100</xdr:colOff>
      <xdr:row>36</xdr:row>
      <xdr:rowOff>103258</xdr:rowOff>
    </xdr:to>
    <xdr:sp macro="" textlink="">
      <xdr:nvSpPr>
        <xdr:cNvPr id="140" name="楕円 139">
          <a:extLst>
            <a:ext uri="{FF2B5EF4-FFF2-40B4-BE49-F238E27FC236}">
              <a16:creationId xmlns:a16="http://schemas.microsoft.com/office/drawing/2014/main" id="{F2288973-7D2E-4537-957F-D9CBD3227629}"/>
            </a:ext>
          </a:extLst>
        </xdr:cNvPr>
        <xdr:cNvSpPr/>
      </xdr:nvSpPr>
      <xdr:spPr>
        <a:xfrm>
          <a:off x="6098540" y="60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36097</xdr:rowOff>
    </xdr:from>
    <xdr:to>
      <xdr:col>41</xdr:col>
      <xdr:colOff>50800</xdr:colOff>
      <xdr:row>36</xdr:row>
      <xdr:rowOff>52458</xdr:rowOff>
    </xdr:to>
    <xdr:cxnSp macro="">
      <xdr:nvCxnSpPr>
        <xdr:cNvPr id="141" name="直線コネクタ 140">
          <a:extLst>
            <a:ext uri="{FF2B5EF4-FFF2-40B4-BE49-F238E27FC236}">
              <a16:creationId xmlns:a16="http://schemas.microsoft.com/office/drawing/2014/main" id="{390B2BA8-5819-4346-BFCC-FCC6AF62D92B}"/>
            </a:ext>
          </a:extLst>
        </xdr:cNvPr>
        <xdr:cNvCxnSpPr/>
      </xdr:nvCxnSpPr>
      <xdr:spPr>
        <a:xfrm flipV="1">
          <a:off x="6149340" y="6071137"/>
          <a:ext cx="7747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7C769589-1DDB-4CB5-BB42-B7427A5E4E00}"/>
            </a:ext>
          </a:extLst>
        </xdr:cNvPr>
        <xdr:cNvSpPr txBox="1"/>
      </xdr:nvSpPr>
      <xdr:spPr>
        <a:xfrm>
          <a:off x="8239271" y="658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E6531297-9FFA-4B8B-A07F-E8030F73D8DC}"/>
            </a:ext>
          </a:extLst>
        </xdr:cNvPr>
        <xdr:cNvSpPr txBox="1"/>
      </xdr:nvSpPr>
      <xdr:spPr>
        <a:xfrm>
          <a:off x="7477271" y="65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a:extLst>
            <a:ext uri="{FF2B5EF4-FFF2-40B4-BE49-F238E27FC236}">
              <a16:creationId xmlns:a16="http://schemas.microsoft.com/office/drawing/2014/main" id="{B8E0C99E-263D-4FC6-B78A-2FF59D5A7C20}"/>
            </a:ext>
          </a:extLst>
        </xdr:cNvPr>
        <xdr:cNvSpPr txBox="1"/>
      </xdr:nvSpPr>
      <xdr:spPr>
        <a:xfrm>
          <a:off x="6702571" y="66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33284</xdr:rowOff>
    </xdr:from>
    <xdr:ext cx="534377" cy="259045"/>
    <xdr:sp macro="" textlink="">
      <xdr:nvSpPr>
        <xdr:cNvPr id="145" name="n_4aveValue【道路】&#10;一人当たり延長">
          <a:extLst>
            <a:ext uri="{FF2B5EF4-FFF2-40B4-BE49-F238E27FC236}">
              <a16:creationId xmlns:a16="http://schemas.microsoft.com/office/drawing/2014/main" id="{9B24877D-E839-4EB0-BDBB-ACD5C721FBF1}"/>
            </a:ext>
          </a:extLst>
        </xdr:cNvPr>
        <xdr:cNvSpPr txBox="1"/>
      </xdr:nvSpPr>
      <xdr:spPr>
        <a:xfrm>
          <a:off x="5905011" y="673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61361</xdr:rowOff>
    </xdr:from>
    <xdr:ext cx="534377" cy="259045"/>
    <xdr:sp macro="" textlink="">
      <xdr:nvSpPr>
        <xdr:cNvPr id="146" name="n_1mainValue【道路】&#10;一人当たり延長">
          <a:extLst>
            <a:ext uri="{FF2B5EF4-FFF2-40B4-BE49-F238E27FC236}">
              <a16:creationId xmlns:a16="http://schemas.microsoft.com/office/drawing/2014/main" id="{E8BA1DB0-620C-4522-BC5B-3C989167FF2B}"/>
            </a:ext>
          </a:extLst>
        </xdr:cNvPr>
        <xdr:cNvSpPr txBox="1"/>
      </xdr:nvSpPr>
      <xdr:spPr>
        <a:xfrm>
          <a:off x="8239271" y="576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79911</xdr:rowOff>
    </xdr:from>
    <xdr:ext cx="534377" cy="259045"/>
    <xdr:sp macro="" textlink="">
      <xdr:nvSpPr>
        <xdr:cNvPr id="147" name="n_2mainValue【道路】&#10;一人当たり延長">
          <a:extLst>
            <a:ext uri="{FF2B5EF4-FFF2-40B4-BE49-F238E27FC236}">
              <a16:creationId xmlns:a16="http://schemas.microsoft.com/office/drawing/2014/main" id="{5C529A89-28F6-4C66-9713-E37E90F0463F}"/>
            </a:ext>
          </a:extLst>
        </xdr:cNvPr>
        <xdr:cNvSpPr txBox="1"/>
      </xdr:nvSpPr>
      <xdr:spPr>
        <a:xfrm>
          <a:off x="7477271" y="5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103424</xdr:rowOff>
    </xdr:from>
    <xdr:ext cx="534377" cy="259045"/>
    <xdr:sp macro="" textlink="">
      <xdr:nvSpPr>
        <xdr:cNvPr id="148" name="n_3mainValue【道路】&#10;一人当たり延長">
          <a:extLst>
            <a:ext uri="{FF2B5EF4-FFF2-40B4-BE49-F238E27FC236}">
              <a16:creationId xmlns:a16="http://schemas.microsoft.com/office/drawing/2014/main" id="{C7C56834-6ADB-426D-8794-C0A210C91132}"/>
            </a:ext>
          </a:extLst>
        </xdr:cNvPr>
        <xdr:cNvSpPr txBox="1"/>
      </xdr:nvSpPr>
      <xdr:spPr>
        <a:xfrm>
          <a:off x="6702571" y="580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119785</xdr:rowOff>
    </xdr:from>
    <xdr:ext cx="534377" cy="259045"/>
    <xdr:sp macro="" textlink="">
      <xdr:nvSpPr>
        <xdr:cNvPr id="149" name="n_4mainValue【道路】&#10;一人当たり延長">
          <a:extLst>
            <a:ext uri="{FF2B5EF4-FFF2-40B4-BE49-F238E27FC236}">
              <a16:creationId xmlns:a16="http://schemas.microsoft.com/office/drawing/2014/main" id="{17FFB386-5F31-4723-93A3-1318A7B4FAC6}"/>
            </a:ext>
          </a:extLst>
        </xdr:cNvPr>
        <xdr:cNvSpPr txBox="1"/>
      </xdr:nvSpPr>
      <xdr:spPr>
        <a:xfrm>
          <a:off x="5905011" y="581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24234C8B-10E4-4689-8B88-A6B3F36B0F3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4C8A8A8F-1107-4BCA-8E16-1F1412B733E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6A73A075-3FCF-4AF0-A287-B28B8EC1B5C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D90F3640-9982-48BB-8D23-DB459E54C0E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BF2D921-F6E3-4B15-88EC-2859D555180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E581A2AA-5386-4F70-AEF2-DD7708DBBFA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5DBAEC7E-8FA2-4704-AE0C-3EF56E82157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ADF3E40A-FC76-4348-B9DD-8089D91F330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75E8DB1C-1298-43AE-AD1C-F1DA03343C3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A2A25A93-F805-4BBF-B669-3FA9A92A53D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A72F0FF3-B637-4DEA-B329-470E2AEF9BB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EF6EED0-76BE-4047-845A-7642D4BBC3BE}"/>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D40F1A78-02D4-4D74-A94B-88DC3481E767}"/>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A08EBCC-F3B3-4F84-BB46-166FC8048A2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FC39B24F-FD6C-4DD1-B205-5E0DD2CB399C}"/>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C8996B4D-1C02-447E-AEBC-5F235FBFCC6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A8C501A9-18FE-46EE-9E0E-A8792BF7A33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50F07491-39DC-49BC-8382-612977F68282}"/>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ED56AB0F-2B61-4FE8-8E7F-8804734684E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85371281-E570-4912-8023-9CBCA3522DE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A06464EF-EE35-4236-8BF0-3F3BCEEEE152}"/>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89657C43-B024-44E2-8F9E-C4E0A242FB0D}"/>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EF9BEAEB-3C0B-4823-ADF8-9164ADC2EAB8}"/>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F3EB0FE9-31F5-4458-A23B-1CF3589B4AB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31F2AFB1-4DEB-4F73-81C1-55D9B6024B1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C2B60D32-476E-48B9-9EB8-2B6426C725F8}"/>
            </a:ext>
          </a:extLst>
        </xdr:cNvPr>
        <xdr:cNvCxnSpPr/>
      </xdr:nvCxnSpPr>
      <xdr:spPr>
        <a:xfrm flipV="1">
          <a:off x="4086225" y="9451521"/>
          <a:ext cx="0" cy="127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39FB5184-537E-4F65-B186-AAD4C1A67380}"/>
            </a:ext>
          </a:extLst>
        </xdr:cNvPr>
        <xdr:cNvSpPr txBox="1"/>
      </xdr:nvSpPr>
      <xdr:spPr>
        <a:xfrm>
          <a:off x="412496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C2E8C730-4661-47A5-8B7B-845EB19CF550}"/>
            </a:ext>
          </a:extLst>
        </xdr:cNvPr>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B4C0B5DE-2318-4A4E-9EEA-4B0A023734F5}"/>
            </a:ext>
          </a:extLst>
        </xdr:cNvPr>
        <xdr:cNvSpPr txBox="1"/>
      </xdr:nvSpPr>
      <xdr:spPr>
        <a:xfrm>
          <a:off x="4124960" y="9230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E01EBEDD-4155-4B48-935E-9DA12832CCA7}"/>
            </a:ext>
          </a:extLst>
        </xdr:cNvPr>
        <xdr:cNvCxnSpPr/>
      </xdr:nvCxnSpPr>
      <xdr:spPr>
        <a:xfrm>
          <a:off x="4020820" y="9451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EAA9416-C42F-4E51-9865-546FCD475AA7}"/>
            </a:ext>
          </a:extLst>
        </xdr:cNvPr>
        <xdr:cNvSpPr txBox="1"/>
      </xdr:nvSpPr>
      <xdr:spPr>
        <a:xfrm>
          <a:off x="4124960" y="1013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8F9440FD-68B5-415A-AB01-A89D7A303770}"/>
            </a:ext>
          </a:extLst>
        </xdr:cNvPr>
        <xdr:cNvSpPr/>
      </xdr:nvSpPr>
      <xdr:spPr>
        <a:xfrm>
          <a:off x="4036060" y="1027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DB8CD210-213A-4548-B2AD-BE6F3F13C762}"/>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75C267BC-4D8A-4441-9BA7-D47F5FF6ED40}"/>
            </a:ext>
          </a:extLst>
        </xdr:cNvPr>
        <xdr:cNvSpPr/>
      </xdr:nvSpPr>
      <xdr:spPr>
        <a:xfrm>
          <a:off x="2514600" y="1024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E7ECA6DF-5210-45D5-9589-4B8F3E328845}"/>
            </a:ext>
          </a:extLst>
        </xdr:cNvPr>
        <xdr:cNvSpPr/>
      </xdr:nvSpPr>
      <xdr:spPr>
        <a:xfrm>
          <a:off x="1739900" y="102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7943CD26-594F-422B-8F17-4B886B33E8BD}"/>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F14D879-6FA2-4F6B-88B9-7D8C32A77F2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22C4C1F-BF11-4CDC-833E-4365BE8FCCB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B30F041-D834-446B-91F9-23A98819FC7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F6A2D55-B29F-413A-BF9A-82D7926525E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921A918-A6AB-41DF-ABD7-65DCDFD1643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123916</xdr:rowOff>
    </xdr:from>
    <xdr:to>
      <xdr:col>24</xdr:col>
      <xdr:colOff>114300</xdr:colOff>
      <xdr:row>63</xdr:row>
      <xdr:rowOff>54066</xdr:rowOff>
    </xdr:to>
    <xdr:sp macro="" textlink="">
      <xdr:nvSpPr>
        <xdr:cNvPr id="191" name="楕円 190">
          <a:extLst>
            <a:ext uri="{FF2B5EF4-FFF2-40B4-BE49-F238E27FC236}">
              <a16:creationId xmlns:a16="http://schemas.microsoft.com/office/drawing/2014/main" id="{5194483F-5D0F-4049-85B2-4F1DEE13ECB1}"/>
            </a:ext>
          </a:extLst>
        </xdr:cNvPr>
        <xdr:cNvSpPr/>
      </xdr:nvSpPr>
      <xdr:spPr>
        <a:xfrm>
          <a:off x="4036060" y="10517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102343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BF0CF764-5D4B-40EE-8E7B-57FB94454270}"/>
            </a:ext>
          </a:extLst>
        </xdr:cNvPr>
        <xdr:cNvSpPr txBox="1"/>
      </xdr:nvSpPr>
      <xdr:spPr>
        <a:xfrm>
          <a:off x="4124960" y="1049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110853</xdr:rowOff>
    </xdr:from>
    <xdr:to>
      <xdr:col>20</xdr:col>
      <xdr:colOff>38100</xdr:colOff>
      <xdr:row>63</xdr:row>
      <xdr:rowOff>41003</xdr:rowOff>
    </xdr:to>
    <xdr:sp macro="" textlink="">
      <xdr:nvSpPr>
        <xdr:cNvPr id="193" name="楕円 192">
          <a:extLst>
            <a:ext uri="{FF2B5EF4-FFF2-40B4-BE49-F238E27FC236}">
              <a16:creationId xmlns:a16="http://schemas.microsoft.com/office/drawing/2014/main" id="{6CD067F5-E938-4BE4-BEA0-D98DBD5FFE03}"/>
            </a:ext>
          </a:extLst>
        </xdr:cNvPr>
        <xdr:cNvSpPr/>
      </xdr:nvSpPr>
      <xdr:spPr>
        <a:xfrm>
          <a:off x="3312160" y="105045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161653</xdr:rowOff>
    </xdr:from>
    <xdr:to>
      <xdr:col>24</xdr:col>
      <xdr:colOff>63500</xdr:colOff>
      <xdr:row>63</xdr:row>
      <xdr:rowOff>3266</xdr:rowOff>
    </xdr:to>
    <xdr:cxnSp macro="">
      <xdr:nvCxnSpPr>
        <xdr:cNvPr id="194" name="直線コネクタ 193">
          <a:extLst>
            <a:ext uri="{FF2B5EF4-FFF2-40B4-BE49-F238E27FC236}">
              <a16:creationId xmlns:a16="http://schemas.microsoft.com/office/drawing/2014/main" id="{488E84F5-D5E6-4C21-9057-50C150082022}"/>
            </a:ext>
          </a:extLst>
        </xdr:cNvPr>
        <xdr:cNvCxnSpPr/>
      </xdr:nvCxnSpPr>
      <xdr:spPr>
        <a:xfrm>
          <a:off x="3355340" y="10555333"/>
          <a:ext cx="73152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99423</xdr:rowOff>
    </xdr:from>
    <xdr:to>
      <xdr:col>15</xdr:col>
      <xdr:colOff>101600</xdr:colOff>
      <xdr:row>63</xdr:row>
      <xdr:rowOff>29573</xdr:rowOff>
    </xdr:to>
    <xdr:sp macro="" textlink="">
      <xdr:nvSpPr>
        <xdr:cNvPr id="195" name="楕円 194">
          <a:extLst>
            <a:ext uri="{FF2B5EF4-FFF2-40B4-BE49-F238E27FC236}">
              <a16:creationId xmlns:a16="http://schemas.microsoft.com/office/drawing/2014/main" id="{733E502E-C38A-4E41-AB83-E2AC3DBC042D}"/>
            </a:ext>
          </a:extLst>
        </xdr:cNvPr>
        <xdr:cNvSpPr/>
      </xdr:nvSpPr>
      <xdr:spPr>
        <a:xfrm>
          <a:off x="2514600" y="104931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150223</xdr:rowOff>
    </xdr:from>
    <xdr:to>
      <xdr:col>19</xdr:col>
      <xdr:colOff>177800</xdr:colOff>
      <xdr:row>62</xdr:row>
      <xdr:rowOff>161653</xdr:rowOff>
    </xdr:to>
    <xdr:cxnSp macro="">
      <xdr:nvCxnSpPr>
        <xdr:cNvPr id="196" name="直線コネクタ 195">
          <a:extLst>
            <a:ext uri="{FF2B5EF4-FFF2-40B4-BE49-F238E27FC236}">
              <a16:creationId xmlns:a16="http://schemas.microsoft.com/office/drawing/2014/main" id="{B4E019BC-CE9F-4E19-8E0C-EB1D05AB0A2A}"/>
            </a:ext>
          </a:extLst>
        </xdr:cNvPr>
        <xdr:cNvCxnSpPr/>
      </xdr:nvCxnSpPr>
      <xdr:spPr>
        <a:xfrm>
          <a:off x="2565400" y="10543903"/>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84727</xdr:rowOff>
    </xdr:from>
    <xdr:to>
      <xdr:col>10</xdr:col>
      <xdr:colOff>165100</xdr:colOff>
      <xdr:row>63</xdr:row>
      <xdr:rowOff>14877</xdr:rowOff>
    </xdr:to>
    <xdr:sp macro="" textlink="">
      <xdr:nvSpPr>
        <xdr:cNvPr id="197" name="楕円 196">
          <a:extLst>
            <a:ext uri="{FF2B5EF4-FFF2-40B4-BE49-F238E27FC236}">
              <a16:creationId xmlns:a16="http://schemas.microsoft.com/office/drawing/2014/main" id="{BE4E40C0-FA5E-4BA4-B94D-54EA56435845}"/>
            </a:ext>
          </a:extLst>
        </xdr:cNvPr>
        <xdr:cNvSpPr/>
      </xdr:nvSpPr>
      <xdr:spPr>
        <a:xfrm>
          <a:off x="1739900" y="10478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135527</xdr:rowOff>
    </xdr:from>
    <xdr:to>
      <xdr:col>15</xdr:col>
      <xdr:colOff>50800</xdr:colOff>
      <xdr:row>62</xdr:row>
      <xdr:rowOff>150223</xdr:rowOff>
    </xdr:to>
    <xdr:cxnSp macro="">
      <xdr:nvCxnSpPr>
        <xdr:cNvPr id="198" name="直線コネクタ 197">
          <a:extLst>
            <a:ext uri="{FF2B5EF4-FFF2-40B4-BE49-F238E27FC236}">
              <a16:creationId xmlns:a16="http://schemas.microsoft.com/office/drawing/2014/main" id="{B679F569-818D-48AC-A99B-887850611565}"/>
            </a:ext>
          </a:extLst>
        </xdr:cNvPr>
        <xdr:cNvCxnSpPr/>
      </xdr:nvCxnSpPr>
      <xdr:spPr>
        <a:xfrm>
          <a:off x="1790700" y="10529207"/>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71665</xdr:rowOff>
    </xdr:from>
    <xdr:to>
      <xdr:col>6</xdr:col>
      <xdr:colOff>38100</xdr:colOff>
      <xdr:row>63</xdr:row>
      <xdr:rowOff>1815</xdr:rowOff>
    </xdr:to>
    <xdr:sp macro="" textlink="">
      <xdr:nvSpPr>
        <xdr:cNvPr id="199" name="楕円 198">
          <a:extLst>
            <a:ext uri="{FF2B5EF4-FFF2-40B4-BE49-F238E27FC236}">
              <a16:creationId xmlns:a16="http://schemas.microsoft.com/office/drawing/2014/main" id="{DE26FE34-4CE6-4E8B-9B2B-3D48405C5088}"/>
            </a:ext>
          </a:extLst>
        </xdr:cNvPr>
        <xdr:cNvSpPr/>
      </xdr:nvSpPr>
      <xdr:spPr>
        <a:xfrm>
          <a:off x="965200" y="10465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122465</xdr:rowOff>
    </xdr:from>
    <xdr:to>
      <xdr:col>10</xdr:col>
      <xdr:colOff>114300</xdr:colOff>
      <xdr:row>62</xdr:row>
      <xdr:rowOff>135527</xdr:rowOff>
    </xdr:to>
    <xdr:cxnSp macro="">
      <xdr:nvCxnSpPr>
        <xdr:cNvPr id="200" name="直線コネクタ 199">
          <a:extLst>
            <a:ext uri="{FF2B5EF4-FFF2-40B4-BE49-F238E27FC236}">
              <a16:creationId xmlns:a16="http://schemas.microsoft.com/office/drawing/2014/main" id="{6597D11F-3421-4BAB-8667-D988C0788148}"/>
            </a:ext>
          </a:extLst>
        </xdr:cNvPr>
        <xdr:cNvCxnSpPr/>
      </xdr:nvCxnSpPr>
      <xdr:spPr>
        <a:xfrm>
          <a:off x="1008380" y="10516145"/>
          <a:ext cx="7823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CF907C77-DAAC-4AEE-845B-09588EDC3F6D}"/>
            </a:ext>
          </a:extLst>
        </xdr:cNvPr>
        <xdr:cNvSpPr txBox="1"/>
      </xdr:nvSpPr>
      <xdr:spPr>
        <a:xfrm>
          <a:off x="317056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27015268-A3AD-4F37-BB07-31EC90509EDE}"/>
            </a:ext>
          </a:extLst>
        </xdr:cNvPr>
        <xdr:cNvSpPr txBox="1"/>
      </xdr:nvSpPr>
      <xdr:spPr>
        <a:xfrm>
          <a:off x="2385704" y="10029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553FF9A8-DCFA-4240-91B1-9BF15A3B97D1}"/>
            </a:ext>
          </a:extLst>
        </xdr:cNvPr>
        <xdr:cNvSpPr txBox="1"/>
      </xdr:nvSpPr>
      <xdr:spPr>
        <a:xfrm>
          <a:off x="1611004" y="10025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D67EDB1E-D1CD-4802-9E3E-8FFF780D0811}"/>
            </a:ext>
          </a:extLst>
        </xdr:cNvPr>
        <xdr:cNvSpPr txBox="1"/>
      </xdr:nvSpPr>
      <xdr:spPr>
        <a:xfrm>
          <a:off x="8363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32130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8CB5D930-2C4C-46DB-BF6E-AA9C8677AF66}"/>
            </a:ext>
          </a:extLst>
        </xdr:cNvPr>
        <xdr:cNvSpPr txBox="1"/>
      </xdr:nvSpPr>
      <xdr:spPr>
        <a:xfrm>
          <a:off x="317056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20700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54E7572A-4797-4C22-93EE-86CE59514A05}"/>
            </a:ext>
          </a:extLst>
        </xdr:cNvPr>
        <xdr:cNvSpPr txBox="1"/>
      </xdr:nvSpPr>
      <xdr:spPr>
        <a:xfrm>
          <a:off x="238570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6004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3C25CB64-EBE4-4926-A2A8-BD141E80BC0C}"/>
            </a:ext>
          </a:extLst>
        </xdr:cNvPr>
        <xdr:cNvSpPr txBox="1"/>
      </xdr:nvSpPr>
      <xdr:spPr>
        <a:xfrm>
          <a:off x="161100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164392</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E83A8B86-BFA9-4355-8DA6-81CB02862057}"/>
            </a:ext>
          </a:extLst>
        </xdr:cNvPr>
        <xdr:cNvSpPr txBox="1"/>
      </xdr:nvSpPr>
      <xdr:spPr>
        <a:xfrm>
          <a:off x="836304" y="105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98057B03-7F2D-48FA-B976-9F778155AC6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EA38D09-2F91-4B8D-AD4F-37E8A2D1C9A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9F6F9E0-9E69-4135-98A6-636A71247B6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FEB8151-D6F1-4756-9C0C-75A8EFDBC62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480706C5-A922-4FCA-B84D-7D7709DBAF1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14AB0B98-DEE7-45B3-91E6-53522D69C86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6BD1E60F-5E15-475E-9DA9-8DA8A7DF635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F0E8E547-455F-490F-8C9F-EE1BB5DF827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DC60B913-0A2E-439F-A421-12E306DC4D3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E3AE6356-5AD1-427F-B76E-D2F9BA16EF8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7B40EB1A-58F9-4901-95ED-7366A36E9BB6}"/>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50B75AFE-CC71-4D71-A251-7DF0DEC57606}"/>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A3BD4903-182A-480F-AB1E-2DC1E25A5AF9}"/>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87F8C4C4-A256-4390-8665-695D4D481EF0}"/>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404CF855-8AF3-458D-89F0-417651CF873F}"/>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A421551C-BAEA-45B5-9F46-E0D5AA577D18}"/>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834336E7-4454-4A88-A366-7796BB6ABEF4}"/>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9A250553-5263-4509-91AF-F28AE1199762}"/>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B30CC619-9316-490F-964A-BC967B3F82D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22B51805-F7A7-4F75-96BD-257B39DFAC55}"/>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71DB9059-2C90-41AB-BE8D-689D725D1044}"/>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5A82337C-57F3-45C1-83AF-4C782C21BB90}"/>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ED93F3B8-DBA4-4DED-BA6B-250619BF2A8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44F29288-8D29-4387-808D-A92135588933}"/>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5E2176A0-6A92-46C9-8667-51228CB2641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F0375C36-F2CA-4E03-BC5A-E4117F4F4118}"/>
            </a:ext>
          </a:extLst>
        </xdr:cNvPr>
        <xdr:cNvCxnSpPr/>
      </xdr:nvCxnSpPr>
      <xdr:spPr>
        <a:xfrm flipV="1">
          <a:off x="9219565" y="9282351"/>
          <a:ext cx="0" cy="1576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D7AA0E21-9407-478A-A87F-95E359E99175}"/>
            </a:ext>
          </a:extLst>
        </xdr:cNvPr>
        <xdr:cNvSpPr txBox="1"/>
      </xdr:nvSpPr>
      <xdr:spPr>
        <a:xfrm>
          <a:off x="9258300" y="10862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3075E377-2BAA-419E-9391-A874AEC94171}"/>
            </a:ext>
          </a:extLst>
        </xdr:cNvPr>
        <xdr:cNvCxnSpPr/>
      </xdr:nvCxnSpPr>
      <xdr:spPr>
        <a:xfrm>
          <a:off x="9154160" y="108588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0304E771-1F5F-47A9-B73D-2B676892555D}"/>
            </a:ext>
          </a:extLst>
        </xdr:cNvPr>
        <xdr:cNvSpPr txBox="1"/>
      </xdr:nvSpPr>
      <xdr:spPr>
        <a:xfrm>
          <a:off x="9258300" y="906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CB5781BC-B5B0-4B05-A201-11D60E9C626B}"/>
            </a:ext>
          </a:extLst>
        </xdr:cNvPr>
        <xdr:cNvCxnSpPr/>
      </xdr:nvCxnSpPr>
      <xdr:spPr>
        <a:xfrm>
          <a:off x="9154160" y="9282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89D4CE7F-B7DE-4D23-A324-C938DF85D106}"/>
            </a:ext>
          </a:extLst>
        </xdr:cNvPr>
        <xdr:cNvSpPr txBox="1"/>
      </xdr:nvSpPr>
      <xdr:spPr>
        <a:xfrm>
          <a:off x="9258300" y="10180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781D242D-F410-45AC-BF24-BBC2F5852D98}"/>
            </a:ext>
          </a:extLst>
        </xdr:cNvPr>
        <xdr:cNvSpPr/>
      </xdr:nvSpPr>
      <xdr:spPr>
        <a:xfrm>
          <a:off x="9192260" y="10325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DF856735-F9BA-46A5-9A9E-B5BAE71B9F77}"/>
            </a:ext>
          </a:extLst>
        </xdr:cNvPr>
        <xdr:cNvSpPr/>
      </xdr:nvSpPr>
      <xdr:spPr>
        <a:xfrm>
          <a:off x="8445500" y="103421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5E192223-C720-45EE-9297-48DD2A8505BC}"/>
            </a:ext>
          </a:extLst>
        </xdr:cNvPr>
        <xdr:cNvSpPr/>
      </xdr:nvSpPr>
      <xdr:spPr>
        <a:xfrm>
          <a:off x="7670800" y="103369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BFEF0B16-693A-4E4F-9423-88FC47AC9958}"/>
            </a:ext>
          </a:extLst>
        </xdr:cNvPr>
        <xdr:cNvSpPr/>
      </xdr:nvSpPr>
      <xdr:spPr>
        <a:xfrm>
          <a:off x="6873240" y="10391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94501</xdr:rowOff>
    </xdr:from>
    <xdr:to>
      <xdr:col>36</xdr:col>
      <xdr:colOff>165100</xdr:colOff>
      <xdr:row>63</xdr:row>
      <xdr:rowOff>24651</xdr:rowOff>
    </xdr:to>
    <xdr:sp macro="" textlink="">
      <xdr:nvSpPr>
        <xdr:cNvPr id="244" name="フローチャート: 判断 243">
          <a:extLst>
            <a:ext uri="{FF2B5EF4-FFF2-40B4-BE49-F238E27FC236}">
              <a16:creationId xmlns:a16="http://schemas.microsoft.com/office/drawing/2014/main" id="{B3D36338-8B6B-4DFE-8860-56A5BDC62A38}"/>
            </a:ext>
          </a:extLst>
        </xdr:cNvPr>
        <xdr:cNvSpPr/>
      </xdr:nvSpPr>
      <xdr:spPr>
        <a:xfrm>
          <a:off x="6098540" y="10488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973E83C-18C9-4C3D-9E11-1F8F9094C09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754B0C0-D9FB-4C62-926B-E6FA03357DB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4D1870E-D586-4276-9D20-E1D3C45036B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C0345169-6627-4888-92DE-306023CBCAF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D3AC0146-4F23-4EDE-9684-3613B8EE7EA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168735</xdr:rowOff>
    </xdr:from>
    <xdr:to>
      <xdr:col>55</xdr:col>
      <xdr:colOff>50800</xdr:colOff>
      <xdr:row>62</xdr:row>
      <xdr:rowOff>98885</xdr:rowOff>
    </xdr:to>
    <xdr:sp macro="" textlink="">
      <xdr:nvSpPr>
        <xdr:cNvPr id="250" name="楕円 249">
          <a:extLst>
            <a:ext uri="{FF2B5EF4-FFF2-40B4-BE49-F238E27FC236}">
              <a16:creationId xmlns:a16="http://schemas.microsoft.com/office/drawing/2014/main" id="{82A80057-59F4-4011-8621-9D18E82A8101}"/>
            </a:ext>
          </a:extLst>
        </xdr:cNvPr>
        <xdr:cNvSpPr/>
      </xdr:nvSpPr>
      <xdr:spPr>
        <a:xfrm>
          <a:off x="9192260" y="103947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147162</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D6153EDC-3119-4425-A1B7-666A58DEFA2C}"/>
            </a:ext>
          </a:extLst>
        </xdr:cNvPr>
        <xdr:cNvSpPr txBox="1"/>
      </xdr:nvSpPr>
      <xdr:spPr>
        <a:xfrm>
          <a:off x="9258300" y="1037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3509</xdr:rowOff>
    </xdr:from>
    <xdr:to>
      <xdr:col>50</xdr:col>
      <xdr:colOff>165100</xdr:colOff>
      <xdr:row>62</xdr:row>
      <xdr:rowOff>105109</xdr:rowOff>
    </xdr:to>
    <xdr:sp macro="" textlink="">
      <xdr:nvSpPr>
        <xdr:cNvPr id="252" name="楕円 251">
          <a:extLst>
            <a:ext uri="{FF2B5EF4-FFF2-40B4-BE49-F238E27FC236}">
              <a16:creationId xmlns:a16="http://schemas.microsoft.com/office/drawing/2014/main" id="{BEDBC4B7-BD2F-4A3A-8937-BF63A1A8A290}"/>
            </a:ext>
          </a:extLst>
        </xdr:cNvPr>
        <xdr:cNvSpPr/>
      </xdr:nvSpPr>
      <xdr:spPr>
        <a:xfrm>
          <a:off x="8445500" y="1039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48085</xdr:rowOff>
    </xdr:from>
    <xdr:to>
      <xdr:col>55</xdr:col>
      <xdr:colOff>0</xdr:colOff>
      <xdr:row>62</xdr:row>
      <xdr:rowOff>54309</xdr:rowOff>
    </xdr:to>
    <xdr:cxnSp macro="">
      <xdr:nvCxnSpPr>
        <xdr:cNvPr id="253" name="直線コネクタ 252">
          <a:extLst>
            <a:ext uri="{FF2B5EF4-FFF2-40B4-BE49-F238E27FC236}">
              <a16:creationId xmlns:a16="http://schemas.microsoft.com/office/drawing/2014/main" id="{C991D790-07B9-4F58-A920-ADE5F675FC59}"/>
            </a:ext>
          </a:extLst>
        </xdr:cNvPr>
        <xdr:cNvCxnSpPr/>
      </xdr:nvCxnSpPr>
      <xdr:spPr>
        <a:xfrm flipV="1">
          <a:off x="8496300" y="10441765"/>
          <a:ext cx="723900" cy="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8376</xdr:rowOff>
    </xdr:from>
    <xdr:to>
      <xdr:col>46</xdr:col>
      <xdr:colOff>38100</xdr:colOff>
      <xdr:row>62</xdr:row>
      <xdr:rowOff>109976</xdr:rowOff>
    </xdr:to>
    <xdr:sp macro="" textlink="">
      <xdr:nvSpPr>
        <xdr:cNvPr id="254" name="楕円 253">
          <a:extLst>
            <a:ext uri="{FF2B5EF4-FFF2-40B4-BE49-F238E27FC236}">
              <a16:creationId xmlns:a16="http://schemas.microsoft.com/office/drawing/2014/main" id="{19DAC0B3-5A8B-4D63-8DDF-4CDD0AC07C3A}"/>
            </a:ext>
          </a:extLst>
        </xdr:cNvPr>
        <xdr:cNvSpPr/>
      </xdr:nvSpPr>
      <xdr:spPr>
        <a:xfrm>
          <a:off x="7670800" y="104020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54309</xdr:rowOff>
    </xdr:from>
    <xdr:to>
      <xdr:col>50</xdr:col>
      <xdr:colOff>114300</xdr:colOff>
      <xdr:row>62</xdr:row>
      <xdr:rowOff>59176</xdr:rowOff>
    </xdr:to>
    <xdr:cxnSp macro="">
      <xdr:nvCxnSpPr>
        <xdr:cNvPr id="255" name="直線コネクタ 254">
          <a:extLst>
            <a:ext uri="{FF2B5EF4-FFF2-40B4-BE49-F238E27FC236}">
              <a16:creationId xmlns:a16="http://schemas.microsoft.com/office/drawing/2014/main" id="{74A85F39-3D40-4190-A866-97613103137E}"/>
            </a:ext>
          </a:extLst>
        </xdr:cNvPr>
        <xdr:cNvCxnSpPr/>
      </xdr:nvCxnSpPr>
      <xdr:spPr>
        <a:xfrm flipV="1">
          <a:off x="7713980" y="10447989"/>
          <a:ext cx="782320" cy="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14494</xdr:rowOff>
    </xdr:from>
    <xdr:to>
      <xdr:col>41</xdr:col>
      <xdr:colOff>101600</xdr:colOff>
      <xdr:row>62</xdr:row>
      <xdr:rowOff>116094</xdr:rowOff>
    </xdr:to>
    <xdr:sp macro="" textlink="">
      <xdr:nvSpPr>
        <xdr:cNvPr id="256" name="楕円 255">
          <a:extLst>
            <a:ext uri="{FF2B5EF4-FFF2-40B4-BE49-F238E27FC236}">
              <a16:creationId xmlns:a16="http://schemas.microsoft.com/office/drawing/2014/main" id="{C506DA7B-9CA4-4AFB-87B5-DDC7A8B56F61}"/>
            </a:ext>
          </a:extLst>
        </xdr:cNvPr>
        <xdr:cNvSpPr/>
      </xdr:nvSpPr>
      <xdr:spPr>
        <a:xfrm>
          <a:off x="6873240" y="1040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59176</xdr:rowOff>
    </xdr:from>
    <xdr:to>
      <xdr:col>45</xdr:col>
      <xdr:colOff>177800</xdr:colOff>
      <xdr:row>62</xdr:row>
      <xdr:rowOff>65294</xdr:rowOff>
    </xdr:to>
    <xdr:cxnSp macro="">
      <xdr:nvCxnSpPr>
        <xdr:cNvPr id="257" name="直線コネクタ 256">
          <a:extLst>
            <a:ext uri="{FF2B5EF4-FFF2-40B4-BE49-F238E27FC236}">
              <a16:creationId xmlns:a16="http://schemas.microsoft.com/office/drawing/2014/main" id="{E2B78283-68BF-4ECF-A2DB-288B85AD2582}"/>
            </a:ext>
          </a:extLst>
        </xdr:cNvPr>
        <xdr:cNvCxnSpPr/>
      </xdr:nvCxnSpPr>
      <xdr:spPr>
        <a:xfrm flipV="1">
          <a:off x="6924040" y="10452856"/>
          <a:ext cx="789940" cy="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22184</xdr:rowOff>
    </xdr:from>
    <xdr:to>
      <xdr:col>36</xdr:col>
      <xdr:colOff>165100</xdr:colOff>
      <xdr:row>62</xdr:row>
      <xdr:rowOff>123784</xdr:rowOff>
    </xdr:to>
    <xdr:sp macro="" textlink="">
      <xdr:nvSpPr>
        <xdr:cNvPr id="258" name="楕円 257">
          <a:extLst>
            <a:ext uri="{FF2B5EF4-FFF2-40B4-BE49-F238E27FC236}">
              <a16:creationId xmlns:a16="http://schemas.microsoft.com/office/drawing/2014/main" id="{DFF541C9-70A3-485F-BFC4-1091D6DE31DD}"/>
            </a:ext>
          </a:extLst>
        </xdr:cNvPr>
        <xdr:cNvSpPr/>
      </xdr:nvSpPr>
      <xdr:spPr>
        <a:xfrm>
          <a:off x="6098540" y="1041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65294</xdr:rowOff>
    </xdr:from>
    <xdr:to>
      <xdr:col>41</xdr:col>
      <xdr:colOff>50800</xdr:colOff>
      <xdr:row>62</xdr:row>
      <xdr:rowOff>72984</xdr:rowOff>
    </xdr:to>
    <xdr:cxnSp macro="">
      <xdr:nvCxnSpPr>
        <xdr:cNvPr id="259" name="直線コネクタ 258">
          <a:extLst>
            <a:ext uri="{FF2B5EF4-FFF2-40B4-BE49-F238E27FC236}">
              <a16:creationId xmlns:a16="http://schemas.microsoft.com/office/drawing/2014/main" id="{1E9A6805-5EA5-4A64-9C03-84329C251CBE}"/>
            </a:ext>
          </a:extLst>
        </xdr:cNvPr>
        <xdr:cNvCxnSpPr/>
      </xdr:nvCxnSpPr>
      <xdr:spPr>
        <a:xfrm flipV="1">
          <a:off x="6149340" y="10458974"/>
          <a:ext cx="774700" cy="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650A6CF2-3B66-435C-8B4F-DF924AA1B0D2}"/>
            </a:ext>
          </a:extLst>
        </xdr:cNvPr>
        <xdr:cNvSpPr txBox="1"/>
      </xdr:nvSpPr>
      <xdr:spPr>
        <a:xfrm>
          <a:off x="8214575" y="1012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9F62A3B7-2A15-4879-94DE-4CC478CD51C8}"/>
            </a:ext>
          </a:extLst>
        </xdr:cNvPr>
        <xdr:cNvSpPr txBox="1"/>
      </xdr:nvSpPr>
      <xdr:spPr>
        <a:xfrm>
          <a:off x="7444955" y="1011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9D361397-575D-48BA-B626-2F14229C534F}"/>
            </a:ext>
          </a:extLst>
        </xdr:cNvPr>
        <xdr:cNvSpPr txBox="1"/>
      </xdr:nvSpPr>
      <xdr:spPr>
        <a:xfrm>
          <a:off x="6670255" y="1017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15778</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3DBEDB90-2792-4F12-9DF6-3355B624CA8C}"/>
            </a:ext>
          </a:extLst>
        </xdr:cNvPr>
        <xdr:cNvSpPr txBox="1"/>
      </xdr:nvSpPr>
      <xdr:spPr>
        <a:xfrm>
          <a:off x="5872695" y="1057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96236</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B7DDE84C-6BDA-43FC-8E5B-2170B9E36E0C}"/>
            </a:ext>
          </a:extLst>
        </xdr:cNvPr>
        <xdr:cNvSpPr txBox="1"/>
      </xdr:nvSpPr>
      <xdr:spPr>
        <a:xfrm>
          <a:off x="8214575" y="1048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101103</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0A2A6433-C2DA-4C96-84F3-8995902267A8}"/>
            </a:ext>
          </a:extLst>
        </xdr:cNvPr>
        <xdr:cNvSpPr txBox="1"/>
      </xdr:nvSpPr>
      <xdr:spPr>
        <a:xfrm>
          <a:off x="7444955" y="1049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107221</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C333EEE8-0B0F-44A0-8529-48699979DE0C}"/>
            </a:ext>
          </a:extLst>
        </xdr:cNvPr>
        <xdr:cNvSpPr txBox="1"/>
      </xdr:nvSpPr>
      <xdr:spPr>
        <a:xfrm>
          <a:off x="6670255" y="1050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140311</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45150939-EFD5-406D-9A18-C27C8B3ACD3B}"/>
            </a:ext>
          </a:extLst>
        </xdr:cNvPr>
        <xdr:cNvSpPr txBox="1"/>
      </xdr:nvSpPr>
      <xdr:spPr>
        <a:xfrm>
          <a:off x="5872695" y="1019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AECE5454-D8A7-4617-831D-651B00E5970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1A75E4F-B25C-41E3-A196-637FB841BC2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3C9DD478-35AA-4C44-90B5-DE1270367AB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858FFB1F-BAC6-498D-9E0D-3C70D4D1191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D9AEE95C-A4BC-42DD-AA4E-C48EF20A4D7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5F02D4AA-2E21-4253-904F-7F7DC29C71F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9011ABD0-720A-43E9-B6B1-31E06983DEB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41366273-98D2-40F7-B0A2-4154B78D322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398FC41C-6D84-4A0D-A473-00F4380ECE2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F98D1AB5-7717-4EB0-B172-34FFF795FDD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48520D84-DDC3-41D6-9AD2-8AF5A07B218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F828EA0C-E649-4814-AD23-A9C933AE1D42}"/>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650DA3E0-4C33-466C-9FEC-4F4D6AE6B9EF}"/>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1A182B40-EEB7-4941-B635-B275BA2BAFE4}"/>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991980AA-5B0F-4752-87F5-1C2DE2B3FD35}"/>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D6DA1400-172B-484B-ABEB-6EA9551AF0E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03CB54F7-D6B9-4AAE-A5E3-41BB9F72387D}"/>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C7769DC6-E81D-4DC7-AEF6-794409F00BF3}"/>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8206EFF1-3FB6-4BB1-83A5-A6065DECEC5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D5FBA80B-83B5-4A7F-9D13-D5B8147A9405}"/>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15C3923E-EFA6-4D11-95D7-848804BBE311}"/>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984CB528-4291-4FE6-B7F8-5101DEEE8B5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64D9BC2D-1AC8-46A1-86F9-8B902923E888}"/>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337C026F-5D1D-4646-AB8B-7FE16B22241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003EAA1F-695A-40B5-BC1B-593D9588AFCB}"/>
            </a:ext>
          </a:extLst>
        </xdr:cNvPr>
        <xdr:cNvCxnSpPr/>
      </xdr:nvCxnSpPr>
      <xdr:spPr>
        <a:xfrm flipV="1">
          <a:off x="4086225" y="1311592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FCB16D72-6513-4883-B2FD-A4FC2220A998}"/>
            </a:ext>
          </a:extLst>
        </xdr:cNvPr>
        <xdr:cNvSpPr txBox="1"/>
      </xdr:nvSpPr>
      <xdr:spPr>
        <a:xfrm>
          <a:off x="4124960" y="1451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A89B624B-2E6E-461C-A022-0C5706321817}"/>
            </a:ext>
          </a:extLst>
        </xdr:cNvPr>
        <xdr:cNvCxnSpPr/>
      </xdr:nvCxnSpPr>
      <xdr:spPr>
        <a:xfrm>
          <a:off x="402082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A0090B29-B429-4143-9F59-3D6675363A34}"/>
            </a:ext>
          </a:extLst>
        </xdr:cNvPr>
        <xdr:cNvSpPr txBox="1"/>
      </xdr:nvSpPr>
      <xdr:spPr>
        <a:xfrm>
          <a:off x="4124960" y="1289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04C8F6F4-958A-42FC-8A0D-4DE7E54E241E}"/>
            </a:ext>
          </a:extLst>
        </xdr:cNvPr>
        <xdr:cNvCxnSpPr/>
      </xdr:nvCxnSpPr>
      <xdr:spPr>
        <a:xfrm>
          <a:off x="4020820" y="1311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5CFBD20C-3270-4BDD-B3B1-AE3AC961B534}"/>
            </a:ext>
          </a:extLst>
        </xdr:cNvPr>
        <xdr:cNvSpPr txBox="1"/>
      </xdr:nvSpPr>
      <xdr:spPr>
        <a:xfrm>
          <a:off x="4124960" y="1381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307ECEC8-7014-4CC3-B4B4-EC466F91D2B9}"/>
            </a:ext>
          </a:extLst>
        </xdr:cNvPr>
        <xdr:cNvSpPr/>
      </xdr:nvSpPr>
      <xdr:spPr>
        <a:xfrm>
          <a:off x="403606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D1CC6D15-BC77-45B8-869E-04D559D26E3E}"/>
            </a:ext>
          </a:extLst>
        </xdr:cNvPr>
        <xdr:cNvSpPr/>
      </xdr:nvSpPr>
      <xdr:spPr>
        <a:xfrm>
          <a:off x="3312160" y="13876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832A27A1-C94B-451D-A636-2B4405C989C9}"/>
            </a:ext>
          </a:extLst>
        </xdr:cNvPr>
        <xdr:cNvSpPr/>
      </xdr:nvSpPr>
      <xdr:spPr>
        <a:xfrm>
          <a:off x="2514600" y="1381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1A3446E2-A0AA-42BF-8E8B-7F94C1460EC8}"/>
            </a:ext>
          </a:extLst>
        </xdr:cNvPr>
        <xdr:cNvSpPr/>
      </xdr:nvSpPr>
      <xdr:spPr>
        <a:xfrm>
          <a:off x="17399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151130</xdr:rowOff>
    </xdr:from>
    <xdr:to>
      <xdr:col>6</xdr:col>
      <xdr:colOff>38100</xdr:colOff>
      <xdr:row>83</xdr:row>
      <xdr:rowOff>81280</xdr:rowOff>
    </xdr:to>
    <xdr:sp macro="" textlink="">
      <xdr:nvSpPr>
        <xdr:cNvPr id="302" name="フローチャート: 判断 301">
          <a:extLst>
            <a:ext uri="{FF2B5EF4-FFF2-40B4-BE49-F238E27FC236}">
              <a16:creationId xmlns:a16="http://schemas.microsoft.com/office/drawing/2014/main" id="{84A354AF-6ECC-43F1-94F8-2D8DE4B9ADF7}"/>
            </a:ext>
          </a:extLst>
        </xdr:cNvPr>
        <xdr:cNvSpPr/>
      </xdr:nvSpPr>
      <xdr:spPr>
        <a:xfrm>
          <a:off x="965200" y="13897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7F25793-C396-4ECF-BA90-4FAF7494DBD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679FD56-EF4A-41EA-8161-038FE123D7C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6728C24-F2BC-42CB-A406-21F285C6448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4D9FE1DD-321A-41E5-8785-3F298FB6E4A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7BDCA880-FEA0-415D-AE94-F20CB8FC739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53975</xdr:rowOff>
    </xdr:from>
    <xdr:to>
      <xdr:col>24</xdr:col>
      <xdr:colOff>114300</xdr:colOff>
      <xdr:row>83</xdr:row>
      <xdr:rowOff>155575</xdr:rowOff>
    </xdr:to>
    <xdr:sp macro="" textlink="">
      <xdr:nvSpPr>
        <xdr:cNvPr id="308" name="楕円 307">
          <a:extLst>
            <a:ext uri="{FF2B5EF4-FFF2-40B4-BE49-F238E27FC236}">
              <a16:creationId xmlns:a16="http://schemas.microsoft.com/office/drawing/2014/main" id="{BA30E9A5-1E4E-404A-951C-10C28818B5AF}"/>
            </a:ext>
          </a:extLst>
        </xdr:cNvPr>
        <xdr:cNvSpPr/>
      </xdr:nvSpPr>
      <xdr:spPr>
        <a:xfrm>
          <a:off x="403606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32402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96B5B90B-BD1E-40C1-909C-534B671ED9AE}"/>
            </a:ext>
          </a:extLst>
        </xdr:cNvPr>
        <xdr:cNvSpPr txBox="1"/>
      </xdr:nvSpPr>
      <xdr:spPr>
        <a:xfrm>
          <a:off x="4124960"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21589</xdr:rowOff>
    </xdr:from>
    <xdr:to>
      <xdr:col>20</xdr:col>
      <xdr:colOff>38100</xdr:colOff>
      <xdr:row>83</xdr:row>
      <xdr:rowOff>123189</xdr:rowOff>
    </xdr:to>
    <xdr:sp macro="" textlink="">
      <xdr:nvSpPr>
        <xdr:cNvPr id="310" name="楕円 309">
          <a:extLst>
            <a:ext uri="{FF2B5EF4-FFF2-40B4-BE49-F238E27FC236}">
              <a16:creationId xmlns:a16="http://schemas.microsoft.com/office/drawing/2014/main" id="{3B5CA9E2-2DF5-48C8-8EBF-0489F21A73F4}"/>
            </a:ext>
          </a:extLst>
        </xdr:cNvPr>
        <xdr:cNvSpPr/>
      </xdr:nvSpPr>
      <xdr:spPr>
        <a:xfrm>
          <a:off x="3312160" y="139357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72389</xdr:rowOff>
    </xdr:from>
    <xdr:to>
      <xdr:col>24</xdr:col>
      <xdr:colOff>63500</xdr:colOff>
      <xdr:row>83</xdr:row>
      <xdr:rowOff>104775</xdr:rowOff>
    </xdr:to>
    <xdr:cxnSp macro="">
      <xdr:nvCxnSpPr>
        <xdr:cNvPr id="311" name="直線コネクタ 310">
          <a:extLst>
            <a:ext uri="{FF2B5EF4-FFF2-40B4-BE49-F238E27FC236}">
              <a16:creationId xmlns:a16="http://schemas.microsoft.com/office/drawing/2014/main" id="{BF72A659-3570-41D8-A019-9EB8D9E272FE}"/>
            </a:ext>
          </a:extLst>
        </xdr:cNvPr>
        <xdr:cNvCxnSpPr/>
      </xdr:nvCxnSpPr>
      <xdr:spPr>
        <a:xfrm>
          <a:off x="3355340" y="13986509"/>
          <a:ext cx="7315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158750</xdr:rowOff>
    </xdr:from>
    <xdr:to>
      <xdr:col>15</xdr:col>
      <xdr:colOff>101600</xdr:colOff>
      <xdr:row>83</xdr:row>
      <xdr:rowOff>88900</xdr:rowOff>
    </xdr:to>
    <xdr:sp macro="" textlink="">
      <xdr:nvSpPr>
        <xdr:cNvPr id="312" name="楕円 311">
          <a:extLst>
            <a:ext uri="{FF2B5EF4-FFF2-40B4-BE49-F238E27FC236}">
              <a16:creationId xmlns:a16="http://schemas.microsoft.com/office/drawing/2014/main" id="{4A463FD1-BF58-4D27-9565-47DAE1ACB577}"/>
            </a:ext>
          </a:extLst>
        </xdr:cNvPr>
        <xdr:cNvSpPr/>
      </xdr:nvSpPr>
      <xdr:spPr>
        <a:xfrm>
          <a:off x="2514600" y="1390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38100</xdr:rowOff>
    </xdr:from>
    <xdr:to>
      <xdr:col>19</xdr:col>
      <xdr:colOff>177800</xdr:colOff>
      <xdr:row>83</xdr:row>
      <xdr:rowOff>72389</xdr:rowOff>
    </xdr:to>
    <xdr:cxnSp macro="">
      <xdr:nvCxnSpPr>
        <xdr:cNvPr id="313" name="直線コネクタ 312">
          <a:extLst>
            <a:ext uri="{FF2B5EF4-FFF2-40B4-BE49-F238E27FC236}">
              <a16:creationId xmlns:a16="http://schemas.microsoft.com/office/drawing/2014/main" id="{A70400C7-4CA6-4C5D-AA96-6DB29AB51554}"/>
            </a:ext>
          </a:extLst>
        </xdr:cNvPr>
        <xdr:cNvCxnSpPr/>
      </xdr:nvCxnSpPr>
      <xdr:spPr>
        <a:xfrm>
          <a:off x="2565400" y="13952220"/>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122555</xdr:rowOff>
    </xdr:from>
    <xdr:to>
      <xdr:col>10</xdr:col>
      <xdr:colOff>165100</xdr:colOff>
      <xdr:row>83</xdr:row>
      <xdr:rowOff>52705</xdr:rowOff>
    </xdr:to>
    <xdr:sp macro="" textlink="">
      <xdr:nvSpPr>
        <xdr:cNvPr id="314" name="楕円 313">
          <a:extLst>
            <a:ext uri="{FF2B5EF4-FFF2-40B4-BE49-F238E27FC236}">
              <a16:creationId xmlns:a16="http://schemas.microsoft.com/office/drawing/2014/main" id="{D7467C39-4D9A-42A1-AFDC-44F9761E6EC4}"/>
            </a:ext>
          </a:extLst>
        </xdr:cNvPr>
        <xdr:cNvSpPr/>
      </xdr:nvSpPr>
      <xdr:spPr>
        <a:xfrm>
          <a:off x="1739900" y="13869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1905</xdr:rowOff>
    </xdr:from>
    <xdr:to>
      <xdr:col>15</xdr:col>
      <xdr:colOff>50800</xdr:colOff>
      <xdr:row>83</xdr:row>
      <xdr:rowOff>38100</xdr:rowOff>
    </xdr:to>
    <xdr:cxnSp macro="">
      <xdr:nvCxnSpPr>
        <xdr:cNvPr id="315" name="直線コネクタ 314">
          <a:extLst>
            <a:ext uri="{FF2B5EF4-FFF2-40B4-BE49-F238E27FC236}">
              <a16:creationId xmlns:a16="http://schemas.microsoft.com/office/drawing/2014/main" id="{B450D7FB-0390-4909-BBF7-9545F332479B}"/>
            </a:ext>
          </a:extLst>
        </xdr:cNvPr>
        <xdr:cNvCxnSpPr/>
      </xdr:nvCxnSpPr>
      <xdr:spPr>
        <a:xfrm>
          <a:off x="1790700" y="1391602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86361</xdr:rowOff>
    </xdr:from>
    <xdr:to>
      <xdr:col>6</xdr:col>
      <xdr:colOff>38100</xdr:colOff>
      <xdr:row>83</xdr:row>
      <xdr:rowOff>16511</xdr:rowOff>
    </xdr:to>
    <xdr:sp macro="" textlink="">
      <xdr:nvSpPr>
        <xdr:cNvPr id="316" name="楕円 315">
          <a:extLst>
            <a:ext uri="{FF2B5EF4-FFF2-40B4-BE49-F238E27FC236}">
              <a16:creationId xmlns:a16="http://schemas.microsoft.com/office/drawing/2014/main" id="{C373199E-C7CF-429E-B8C7-C59371C97699}"/>
            </a:ext>
          </a:extLst>
        </xdr:cNvPr>
        <xdr:cNvSpPr/>
      </xdr:nvSpPr>
      <xdr:spPr>
        <a:xfrm>
          <a:off x="965200" y="138328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137161</xdr:rowOff>
    </xdr:from>
    <xdr:to>
      <xdr:col>10</xdr:col>
      <xdr:colOff>114300</xdr:colOff>
      <xdr:row>83</xdr:row>
      <xdr:rowOff>1905</xdr:rowOff>
    </xdr:to>
    <xdr:cxnSp macro="">
      <xdr:nvCxnSpPr>
        <xdr:cNvPr id="317" name="直線コネクタ 316">
          <a:extLst>
            <a:ext uri="{FF2B5EF4-FFF2-40B4-BE49-F238E27FC236}">
              <a16:creationId xmlns:a16="http://schemas.microsoft.com/office/drawing/2014/main" id="{9B018907-457F-4FBD-8DF6-3E0CFC85C89F}"/>
            </a:ext>
          </a:extLst>
        </xdr:cNvPr>
        <xdr:cNvCxnSpPr/>
      </xdr:nvCxnSpPr>
      <xdr:spPr>
        <a:xfrm>
          <a:off x="1008380" y="13883641"/>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CC646335-1DCF-4E29-B4CE-EF2E51D39763}"/>
            </a:ext>
          </a:extLst>
        </xdr:cNvPr>
        <xdr:cNvSpPr txBox="1"/>
      </xdr:nvSpPr>
      <xdr:spPr>
        <a:xfrm>
          <a:off x="3170564" y="136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9228635D-0CCF-4D55-AE1C-B2E48F9198E4}"/>
            </a:ext>
          </a:extLst>
        </xdr:cNvPr>
        <xdr:cNvSpPr txBox="1"/>
      </xdr:nvSpPr>
      <xdr:spPr>
        <a:xfrm>
          <a:off x="2385704" y="1359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9B445629-960F-4635-A294-8710EB3EE9BE}"/>
            </a:ext>
          </a:extLst>
        </xdr:cNvPr>
        <xdr:cNvSpPr txBox="1"/>
      </xdr:nvSpPr>
      <xdr:spPr>
        <a:xfrm>
          <a:off x="161100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72407</xdr:rowOff>
    </xdr:from>
    <xdr:ext cx="405111" cy="259045"/>
    <xdr:sp macro="" textlink="">
      <xdr:nvSpPr>
        <xdr:cNvPr id="321" name="n_4aveValue【公営住宅】&#10;有形固定資産減価償却率">
          <a:extLst>
            <a:ext uri="{FF2B5EF4-FFF2-40B4-BE49-F238E27FC236}">
              <a16:creationId xmlns:a16="http://schemas.microsoft.com/office/drawing/2014/main" id="{D1C0D93B-D695-41FC-8960-573BA75EE0B2}"/>
            </a:ext>
          </a:extLst>
        </xdr:cNvPr>
        <xdr:cNvSpPr txBox="1"/>
      </xdr:nvSpPr>
      <xdr:spPr>
        <a:xfrm>
          <a:off x="83630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114316</xdr:rowOff>
    </xdr:from>
    <xdr:ext cx="405111" cy="259045"/>
    <xdr:sp macro="" textlink="">
      <xdr:nvSpPr>
        <xdr:cNvPr id="322" name="n_1mainValue【公営住宅】&#10;有形固定資産減価償却率">
          <a:extLst>
            <a:ext uri="{FF2B5EF4-FFF2-40B4-BE49-F238E27FC236}">
              <a16:creationId xmlns:a16="http://schemas.microsoft.com/office/drawing/2014/main" id="{BF062D1F-5D62-4988-AB28-17C213987DA0}"/>
            </a:ext>
          </a:extLst>
        </xdr:cNvPr>
        <xdr:cNvSpPr txBox="1"/>
      </xdr:nvSpPr>
      <xdr:spPr>
        <a:xfrm>
          <a:off x="3170564"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80027</xdr:rowOff>
    </xdr:from>
    <xdr:ext cx="405111" cy="259045"/>
    <xdr:sp macro="" textlink="">
      <xdr:nvSpPr>
        <xdr:cNvPr id="323" name="n_2mainValue【公営住宅】&#10;有形固定資産減価償却率">
          <a:extLst>
            <a:ext uri="{FF2B5EF4-FFF2-40B4-BE49-F238E27FC236}">
              <a16:creationId xmlns:a16="http://schemas.microsoft.com/office/drawing/2014/main" id="{1D21D850-0572-4201-A157-4A8F2920D8BA}"/>
            </a:ext>
          </a:extLst>
        </xdr:cNvPr>
        <xdr:cNvSpPr txBox="1"/>
      </xdr:nvSpPr>
      <xdr:spPr>
        <a:xfrm>
          <a:off x="238570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24" name="n_3mainValue【公営住宅】&#10;有形固定資産減価償却率">
          <a:extLst>
            <a:ext uri="{FF2B5EF4-FFF2-40B4-BE49-F238E27FC236}">
              <a16:creationId xmlns:a16="http://schemas.microsoft.com/office/drawing/2014/main" id="{722A8943-8C4A-4D53-ADA7-3FE4EE78124A}"/>
            </a:ext>
          </a:extLst>
        </xdr:cNvPr>
        <xdr:cNvSpPr txBox="1"/>
      </xdr:nvSpPr>
      <xdr:spPr>
        <a:xfrm>
          <a:off x="161100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33038</xdr:rowOff>
    </xdr:from>
    <xdr:ext cx="405111" cy="259045"/>
    <xdr:sp macro="" textlink="">
      <xdr:nvSpPr>
        <xdr:cNvPr id="325" name="n_4mainValue【公営住宅】&#10;有形固定資産減価償却率">
          <a:extLst>
            <a:ext uri="{FF2B5EF4-FFF2-40B4-BE49-F238E27FC236}">
              <a16:creationId xmlns:a16="http://schemas.microsoft.com/office/drawing/2014/main" id="{62ABA60F-50FB-4B72-9AE5-EAB1FE9491D1}"/>
            </a:ext>
          </a:extLst>
        </xdr:cNvPr>
        <xdr:cNvSpPr txBox="1"/>
      </xdr:nvSpPr>
      <xdr:spPr>
        <a:xfrm>
          <a:off x="836304" y="13611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FD7D3DDC-7A3A-4933-8569-32D20FF0D6B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1260DD05-9F1B-4072-8289-B1E6C1B2470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7891FFD0-FC72-4C65-8D18-ECE71CDA889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8BFBB324-50B2-4646-A838-DA9571F0C0B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F98068D2-5B95-4D13-8D2D-27938F22DCA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A9ACB242-2AD8-46DA-A40F-44E0F9130B9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70C4BA1D-BB64-4211-8E70-A78A279C247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1185D614-A5EA-4C3C-8334-1FB8B25CB4C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EB48E06-15C4-4525-87DA-2F210E63EC9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FE119A94-AA92-4639-8ECF-A05C7B6E5C7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88E752D-BEB6-498E-86B2-29BAEC4BC0A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2DCE9B2E-8407-492B-8BFC-76D432BE8043}"/>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9907610D-A91B-4E73-9726-A1D03C58DFB5}"/>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32BDC31E-57DE-49A4-9492-8F8AD9036271}"/>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59FEF6F2-52F4-4C33-86F8-1591E0A8777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49890295-5E1A-4E87-A5AF-0A44B06E1CC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1C94C7EE-2BC2-4251-B281-AAFBDFBBB3FA}"/>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1F7B5992-BC61-4F04-B15A-B6222FCC1331}"/>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E17DC53C-86EB-4427-9507-D2C6FD33A3B2}"/>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F91DC7CF-9DAE-47D5-978D-209580F58C58}"/>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C0DFC557-C89C-46B0-8977-3C00CE61F92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B7E6C64F-BA4B-409F-8186-E9D28454DB99}"/>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F293BB50-5DBF-4635-9301-0D4BF049534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5BDA90BC-85E8-41D1-912C-BBEEE747745B}"/>
            </a:ext>
          </a:extLst>
        </xdr:cNvPr>
        <xdr:cNvCxnSpPr/>
      </xdr:nvCxnSpPr>
      <xdr:spPr>
        <a:xfrm flipV="1">
          <a:off x="9219565" y="13032105"/>
          <a:ext cx="0" cy="146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885306F8-A326-407F-8A36-C520CC455F2E}"/>
            </a:ext>
          </a:extLst>
        </xdr:cNvPr>
        <xdr:cNvSpPr txBox="1"/>
      </xdr:nvSpPr>
      <xdr:spPr>
        <a:xfrm>
          <a:off x="9258300" y="145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2F7CD27F-A0A2-4F3D-8BCE-46D5D5F91CDD}"/>
            </a:ext>
          </a:extLst>
        </xdr:cNvPr>
        <xdr:cNvCxnSpPr/>
      </xdr:nvCxnSpPr>
      <xdr:spPr>
        <a:xfrm>
          <a:off x="9154160" y="14498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BAAE252A-7E8D-4A8F-8936-80A03314AA4C}"/>
            </a:ext>
          </a:extLst>
        </xdr:cNvPr>
        <xdr:cNvSpPr txBox="1"/>
      </xdr:nvSpPr>
      <xdr:spPr>
        <a:xfrm>
          <a:off x="9258300" y="128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30C2D8A1-0D98-44C0-9403-0BF1706201F3}"/>
            </a:ext>
          </a:extLst>
        </xdr:cNvPr>
        <xdr:cNvCxnSpPr/>
      </xdr:nvCxnSpPr>
      <xdr:spPr>
        <a:xfrm>
          <a:off x="9154160" y="13032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8A4EBCBF-B96A-4C17-98F0-B6AC73BBBE4F}"/>
            </a:ext>
          </a:extLst>
        </xdr:cNvPr>
        <xdr:cNvSpPr txBox="1"/>
      </xdr:nvSpPr>
      <xdr:spPr>
        <a:xfrm>
          <a:off x="9258300" y="14176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A1438AB4-CB04-40B2-9539-8E2A89EE8231}"/>
            </a:ext>
          </a:extLst>
        </xdr:cNvPr>
        <xdr:cNvSpPr/>
      </xdr:nvSpPr>
      <xdr:spPr>
        <a:xfrm>
          <a:off x="9192260" y="14198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24E98BBE-DD50-440C-ABCC-C470D4544C07}"/>
            </a:ext>
          </a:extLst>
        </xdr:cNvPr>
        <xdr:cNvSpPr/>
      </xdr:nvSpPr>
      <xdr:spPr>
        <a:xfrm>
          <a:off x="8445500" y="141822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3E0345D1-A208-44C4-B043-23DFC2AC88AB}"/>
            </a:ext>
          </a:extLst>
        </xdr:cNvPr>
        <xdr:cNvSpPr/>
      </xdr:nvSpPr>
      <xdr:spPr>
        <a:xfrm>
          <a:off x="7670800" y="141837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FBCCD827-B048-4130-9B61-1C9E95E1AFE2}"/>
            </a:ext>
          </a:extLst>
        </xdr:cNvPr>
        <xdr:cNvSpPr/>
      </xdr:nvSpPr>
      <xdr:spPr>
        <a:xfrm>
          <a:off x="6873240" y="141940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32258</xdr:rowOff>
    </xdr:from>
    <xdr:to>
      <xdr:col>36</xdr:col>
      <xdr:colOff>165100</xdr:colOff>
      <xdr:row>85</xdr:row>
      <xdr:rowOff>133858</xdr:rowOff>
    </xdr:to>
    <xdr:sp macro="" textlink="">
      <xdr:nvSpPr>
        <xdr:cNvPr id="359" name="フローチャート: 判断 358">
          <a:extLst>
            <a:ext uri="{FF2B5EF4-FFF2-40B4-BE49-F238E27FC236}">
              <a16:creationId xmlns:a16="http://schemas.microsoft.com/office/drawing/2014/main" id="{2B4160C8-73AD-4BBB-9009-99C8F4AA6F38}"/>
            </a:ext>
          </a:extLst>
        </xdr:cNvPr>
        <xdr:cNvSpPr/>
      </xdr:nvSpPr>
      <xdr:spPr>
        <a:xfrm>
          <a:off x="609854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AD3AED8-74A8-4774-A790-92D17AB539E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3FDEB78-C1E0-4E91-AC67-5D5E8773CAB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D83EA75-00ED-41E1-8836-D41B5EB9979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58371C0B-A4A2-4B4D-AC2A-E010F3021EB1}"/>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119BDB57-2D36-4F5F-A4E8-68A0162CA02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114936</xdr:rowOff>
    </xdr:from>
    <xdr:to>
      <xdr:col>55</xdr:col>
      <xdr:colOff>50800</xdr:colOff>
      <xdr:row>85</xdr:row>
      <xdr:rowOff>45086</xdr:rowOff>
    </xdr:to>
    <xdr:sp macro="" textlink="">
      <xdr:nvSpPr>
        <xdr:cNvPr id="365" name="楕円 364">
          <a:extLst>
            <a:ext uri="{FF2B5EF4-FFF2-40B4-BE49-F238E27FC236}">
              <a16:creationId xmlns:a16="http://schemas.microsoft.com/office/drawing/2014/main" id="{5ACBA366-1FA6-4E59-A5D5-471A8F70A6EF}"/>
            </a:ext>
          </a:extLst>
        </xdr:cNvPr>
        <xdr:cNvSpPr/>
      </xdr:nvSpPr>
      <xdr:spPr>
        <a:xfrm>
          <a:off x="9192260" y="141966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137813</xdr:rowOff>
    </xdr:from>
    <xdr:ext cx="469744" cy="259045"/>
    <xdr:sp macro="" textlink="">
      <xdr:nvSpPr>
        <xdr:cNvPr id="366" name="【公営住宅】&#10;一人当たり面積該当値テキスト">
          <a:extLst>
            <a:ext uri="{FF2B5EF4-FFF2-40B4-BE49-F238E27FC236}">
              <a16:creationId xmlns:a16="http://schemas.microsoft.com/office/drawing/2014/main" id="{2FA57BC7-871B-4DE1-BC69-11BAD223D93B}"/>
            </a:ext>
          </a:extLst>
        </xdr:cNvPr>
        <xdr:cNvSpPr txBox="1"/>
      </xdr:nvSpPr>
      <xdr:spPr>
        <a:xfrm>
          <a:off x="9258300" y="1405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116839</xdr:rowOff>
    </xdr:from>
    <xdr:to>
      <xdr:col>50</xdr:col>
      <xdr:colOff>165100</xdr:colOff>
      <xdr:row>85</xdr:row>
      <xdr:rowOff>46989</xdr:rowOff>
    </xdr:to>
    <xdr:sp macro="" textlink="">
      <xdr:nvSpPr>
        <xdr:cNvPr id="367" name="楕円 366">
          <a:extLst>
            <a:ext uri="{FF2B5EF4-FFF2-40B4-BE49-F238E27FC236}">
              <a16:creationId xmlns:a16="http://schemas.microsoft.com/office/drawing/2014/main" id="{172C5F6D-8C7C-4838-B4D6-9052A9DCEF1C}"/>
            </a:ext>
          </a:extLst>
        </xdr:cNvPr>
        <xdr:cNvSpPr/>
      </xdr:nvSpPr>
      <xdr:spPr>
        <a:xfrm>
          <a:off x="8445500" y="14198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165736</xdr:rowOff>
    </xdr:from>
    <xdr:to>
      <xdr:col>55</xdr:col>
      <xdr:colOff>0</xdr:colOff>
      <xdr:row>84</xdr:row>
      <xdr:rowOff>167639</xdr:rowOff>
    </xdr:to>
    <xdr:cxnSp macro="">
      <xdr:nvCxnSpPr>
        <xdr:cNvPr id="368" name="直線コネクタ 367">
          <a:extLst>
            <a:ext uri="{FF2B5EF4-FFF2-40B4-BE49-F238E27FC236}">
              <a16:creationId xmlns:a16="http://schemas.microsoft.com/office/drawing/2014/main" id="{4AD0975B-632E-4F6F-B2B4-3A8673B50F01}"/>
            </a:ext>
          </a:extLst>
        </xdr:cNvPr>
        <xdr:cNvCxnSpPr/>
      </xdr:nvCxnSpPr>
      <xdr:spPr>
        <a:xfrm flipV="1">
          <a:off x="8496300" y="14247496"/>
          <a:ext cx="7239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120269</xdr:rowOff>
    </xdr:from>
    <xdr:to>
      <xdr:col>46</xdr:col>
      <xdr:colOff>38100</xdr:colOff>
      <xdr:row>85</xdr:row>
      <xdr:rowOff>50419</xdr:rowOff>
    </xdr:to>
    <xdr:sp macro="" textlink="">
      <xdr:nvSpPr>
        <xdr:cNvPr id="369" name="楕円 368">
          <a:extLst>
            <a:ext uri="{FF2B5EF4-FFF2-40B4-BE49-F238E27FC236}">
              <a16:creationId xmlns:a16="http://schemas.microsoft.com/office/drawing/2014/main" id="{3743680F-1E27-42DD-ABC2-669BA77EF779}"/>
            </a:ext>
          </a:extLst>
        </xdr:cNvPr>
        <xdr:cNvSpPr/>
      </xdr:nvSpPr>
      <xdr:spPr>
        <a:xfrm>
          <a:off x="7670800" y="142020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167639</xdr:rowOff>
    </xdr:from>
    <xdr:to>
      <xdr:col>50</xdr:col>
      <xdr:colOff>114300</xdr:colOff>
      <xdr:row>84</xdr:row>
      <xdr:rowOff>171069</xdr:rowOff>
    </xdr:to>
    <xdr:cxnSp macro="">
      <xdr:nvCxnSpPr>
        <xdr:cNvPr id="370" name="直線コネクタ 369">
          <a:extLst>
            <a:ext uri="{FF2B5EF4-FFF2-40B4-BE49-F238E27FC236}">
              <a16:creationId xmlns:a16="http://schemas.microsoft.com/office/drawing/2014/main" id="{54EB4BE7-FED5-4B87-923B-9452F6569AD9}"/>
            </a:ext>
          </a:extLst>
        </xdr:cNvPr>
        <xdr:cNvCxnSpPr/>
      </xdr:nvCxnSpPr>
      <xdr:spPr>
        <a:xfrm flipV="1">
          <a:off x="7713980" y="14249399"/>
          <a:ext cx="78232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122937</xdr:rowOff>
    </xdr:from>
    <xdr:to>
      <xdr:col>41</xdr:col>
      <xdr:colOff>101600</xdr:colOff>
      <xdr:row>85</xdr:row>
      <xdr:rowOff>53087</xdr:rowOff>
    </xdr:to>
    <xdr:sp macro="" textlink="">
      <xdr:nvSpPr>
        <xdr:cNvPr id="371" name="楕円 370">
          <a:extLst>
            <a:ext uri="{FF2B5EF4-FFF2-40B4-BE49-F238E27FC236}">
              <a16:creationId xmlns:a16="http://schemas.microsoft.com/office/drawing/2014/main" id="{510A2F1C-CCA2-4625-B986-DAB08FD13CD5}"/>
            </a:ext>
          </a:extLst>
        </xdr:cNvPr>
        <xdr:cNvSpPr/>
      </xdr:nvSpPr>
      <xdr:spPr>
        <a:xfrm>
          <a:off x="6873240" y="142046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171069</xdr:rowOff>
    </xdr:from>
    <xdr:to>
      <xdr:col>45</xdr:col>
      <xdr:colOff>177800</xdr:colOff>
      <xdr:row>85</xdr:row>
      <xdr:rowOff>2287</xdr:rowOff>
    </xdr:to>
    <xdr:cxnSp macro="">
      <xdr:nvCxnSpPr>
        <xdr:cNvPr id="372" name="直線コネクタ 371">
          <a:extLst>
            <a:ext uri="{FF2B5EF4-FFF2-40B4-BE49-F238E27FC236}">
              <a16:creationId xmlns:a16="http://schemas.microsoft.com/office/drawing/2014/main" id="{952B67B9-FEB4-4D7E-9E2C-67502E09C57A}"/>
            </a:ext>
          </a:extLst>
        </xdr:cNvPr>
        <xdr:cNvCxnSpPr/>
      </xdr:nvCxnSpPr>
      <xdr:spPr>
        <a:xfrm flipV="1">
          <a:off x="6924040" y="1425282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125603</xdr:rowOff>
    </xdr:from>
    <xdr:to>
      <xdr:col>36</xdr:col>
      <xdr:colOff>165100</xdr:colOff>
      <xdr:row>85</xdr:row>
      <xdr:rowOff>55753</xdr:rowOff>
    </xdr:to>
    <xdr:sp macro="" textlink="">
      <xdr:nvSpPr>
        <xdr:cNvPr id="373" name="楕円 372">
          <a:extLst>
            <a:ext uri="{FF2B5EF4-FFF2-40B4-BE49-F238E27FC236}">
              <a16:creationId xmlns:a16="http://schemas.microsoft.com/office/drawing/2014/main" id="{DF333BCF-6778-4BA2-AE76-1B9FFEFCCA74}"/>
            </a:ext>
          </a:extLst>
        </xdr:cNvPr>
        <xdr:cNvSpPr/>
      </xdr:nvSpPr>
      <xdr:spPr>
        <a:xfrm>
          <a:off x="6098540" y="142073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2287</xdr:rowOff>
    </xdr:from>
    <xdr:to>
      <xdr:col>41</xdr:col>
      <xdr:colOff>50800</xdr:colOff>
      <xdr:row>85</xdr:row>
      <xdr:rowOff>4953</xdr:rowOff>
    </xdr:to>
    <xdr:cxnSp macro="">
      <xdr:nvCxnSpPr>
        <xdr:cNvPr id="374" name="直線コネクタ 373">
          <a:extLst>
            <a:ext uri="{FF2B5EF4-FFF2-40B4-BE49-F238E27FC236}">
              <a16:creationId xmlns:a16="http://schemas.microsoft.com/office/drawing/2014/main" id="{F779CC19-985A-47A0-B6CA-D0C487493A76}"/>
            </a:ext>
          </a:extLst>
        </xdr:cNvPr>
        <xdr:cNvCxnSpPr/>
      </xdr:nvCxnSpPr>
      <xdr:spPr>
        <a:xfrm flipV="1">
          <a:off x="6149340" y="14251687"/>
          <a:ext cx="7747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5BC20885-5D61-4CA1-A3DE-63ACD0E519C4}"/>
            </a:ext>
          </a:extLst>
        </xdr:cNvPr>
        <xdr:cNvSpPr txBox="1"/>
      </xdr:nvSpPr>
      <xdr:spPr>
        <a:xfrm>
          <a:off x="8271587" y="1396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C51704CE-94DD-4A87-B165-1D2FF0615C53}"/>
            </a:ext>
          </a:extLst>
        </xdr:cNvPr>
        <xdr:cNvSpPr txBox="1"/>
      </xdr:nvSpPr>
      <xdr:spPr>
        <a:xfrm>
          <a:off x="7509587" y="1396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F75661D6-1026-44F5-AF39-486EDA69785A}"/>
            </a:ext>
          </a:extLst>
        </xdr:cNvPr>
        <xdr:cNvSpPr txBox="1"/>
      </xdr:nvSpPr>
      <xdr:spPr>
        <a:xfrm>
          <a:off x="6712027" y="1397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124985</xdr:rowOff>
    </xdr:from>
    <xdr:ext cx="469744" cy="259045"/>
    <xdr:sp macro="" textlink="">
      <xdr:nvSpPr>
        <xdr:cNvPr id="378" name="n_4aveValue【公営住宅】&#10;一人当たり面積">
          <a:extLst>
            <a:ext uri="{FF2B5EF4-FFF2-40B4-BE49-F238E27FC236}">
              <a16:creationId xmlns:a16="http://schemas.microsoft.com/office/drawing/2014/main" id="{7D9DC616-0AFE-48BC-8068-47B036395D88}"/>
            </a:ext>
          </a:extLst>
        </xdr:cNvPr>
        <xdr:cNvSpPr txBox="1"/>
      </xdr:nvSpPr>
      <xdr:spPr>
        <a:xfrm>
          <a:off x="5937327" y="1437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38116</xdr:rowOff>
    </xdr:from>
    <xdr:ext cx="469744" cy="259045"/>
    <xdr:sp macro="" textlink="">
      <xdr:nvSpPr>
        <xdr:cNvPr id="379" name="n_1mainValue【公営住宅】&#10;一人当たり面積">
          <a:extLst>
            <a:ext uri="{FF2B5EF4-FFF2-40B4-BE49-F238E27FC236}">
              <a16:creationId xmlns:a16="http://schemas.microsoft.com/office/drawing/2014/main" id="{2C4EB1A1-D017-440C-AC4C-C30959C44661}"/>
            </a:ext>
          </a:extLst>
        </xdr:cNvPr>
        <xdr:cNvSpPr txBox="1"/>
      </xdr:nvSpPr>
      <xdr:spPr>
        <a:xfrm>
          <a:off x="827158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41546</xdr:rowOff>
    </xdr:from>
    <xdr:ext cx="469744" cy="259045"/>
    <xdr:sp macro="" textlink="">
      <xdr:nvSpPr>
        <xdr:cNvPr id="380" name="n_2mainValue【公営住宅】&#10;一人当たり面積">
          <a:extLst>
            <a:ext uri="{FF2B5EF4-FFF2-40B4-BE49-F238E27FC236}">
              <a16:creationId xmlns:a16="http://schemas.microsoft.com/office/drawing/2014/main" id="{6CFD492F-8B93-4EF3-AA6E-B61F62DC9E1E}"/>
            </a:ext>
          </a:extLst>
        </xdr:cNvPr>
        <xdr:cNvSpPr txBox="1"/>
      </xdr:nvSpPr>
      <xdr:spPr>
        <a:xfrm>
          <a:off x="7509587" y="1429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44214</xdr:rowOff>
    </xdr:from>
    <xdr:ext cx="469744" cy="259045"/>
    <xdr:sp macro="" textlink="">
      <xdr:nvSpPr>
        <xdr:cNvPr id="381" name="n_3mainValue【公営住宅】&#10;一人当たり面積">
          <a:extLst>
            <a:ext uri="{FF2B5EF4-FFF2-40B4-BE49-F238E27FC236}">
              <a16:creationId xmlns:a16="http://schemas.microsoft.com/office/drawing/2014/main" id="{4B52EE29-E481-45B7-9659-DAA43D84CCF2}"/>
            </a:ext>
          </a:extLst>
        </xdr:cNvPr>
        <xdr:cNvSpPr txBox="1"/>
      </xdr:nvSpPr>
      <xdr:spPr>
        <a:xfrm>
          <a:off x="6712027" y="142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72280</xdr:rowOff>
    </xdr:from>
    <xdr:ext cx="469744" cy="259045"/>
    <xdr:sp macro="" textlink="">
      <xdr:nvSpPr>
        <xdr:cNvPr id="382" name="n_4mainValue【公営住宅】&#10;一人当たり面積">
          <a:extLst>
            <a:ext uri="{FF2B5EF4-FFF2-40B4-BE49-F238E27FC236}">
              <a16:creationId xmlns:a16="http://schemas.microsoft.com/office/drawing/2014/main" id="{779EBCBB-E1D3-44D3-8E3B-D97AC0B9479F}"/>
            </a:ext>
          </a:extLst>
        </xdr:cNvPr>
        <xdr:cNvSpPr txBox="1"/>
      </xdr:nvSpPr>
      <xdr:spPr>
        <a:xfrm>
          <a:off x="5937327" y="1398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2188F681-731C-4EC6-A57A-A6B6B4BFCAE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EA9D9689-F3B5-4413-8646-0E01862B220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34E0E66-F100-48AA-9155-C46F033F55C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2CE2B942-07CF-4541-AC8E-1B41A148081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FBBE92EF-F8DB-4219-9026-A4769B2B7A1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AD0AA5D7-2EDB-4909-933C-B4690BE464B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2FD50C62-3C5E-46AD-9319-5406CDDA962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8CBC1813-9CE8-4D33-BF1F-E59FE5AC3FE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7689317F-A998-4230-977F-89EB3EEB0D7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F0D6FBA1-1013-4A61-8B5D-4B13D432E6F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5BE77C26-2175-49FD-A891-65A6A7A8092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865F5683-07CC-4016-B82A-16413738257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69E5FCC2-E489-4E7B-8B1A-D673CE9DCEE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BD80714D-8B77-451F-B614-A52E50015A9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5F0DADA5-617D-46F7-9451-5907D481A59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18B56E2F-A217-460A-A827-ABB3CB508E1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B52DEE6C-7F3F-49B1-B545-9C70D7BCF1C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84404CB4-2ED3-463D-B4DA-E8B486B83DC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DF4050AD-F1C2-4661-A816-5D60781D578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5D3EB011-6E99-4A69-B8AE-39430549070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EDA5A1FE-EA72-4C2D-AC98-1FB7E8FCA4E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6A37A7DB-B5E0-4883-80C3-738D17D8C3B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211C9866-CEFA-4E56-9CCA-009E759F225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A3A8CEA6-41ED-420B-AFF2-70968D76051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EF0694D8-32BC-4B65-AF62-6418CA9571E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6BEE9A06-CA85-42FB-B3A2-D42B83371EA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3A2DC670-DB99-4350-9FA8-B1AEA6830A4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DC9CC8E0-612D-446D-AAD4-03D71732CAE6}"/>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94542852-7652-4CDA-B606-B00702273AF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936B0BD9-40AC-4F40-B9B6-D4D3CC6D9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17C0404B-F32D-4DC7-A3DF-1112C67B314D}"/>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1252D94E-E825-4FE4-AFF2-083DE091E78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AE187AB2-2B69-4EBE-B62E-8A816C3C5912}"/>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ED2130AF-8085-49E6-98BE-3DAB5BC1A5BB}"/>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1A8E39CD-4E9E-43E1-AB6B-A6AD3DE8D8BD}"/>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6B9B364-99C9-450D-B35F-A09EA4DED3F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001663E7-C186-4196-A688-3CCEAE6A435F}"/>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DC955143-8A18-4516-8F10-B1A9D22EA9A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DF6F329A-04A1-428E-A4C5-3B9AB3D96FAB}"/>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EEC49F5E-E174-4E2A-8959-892A77A9735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7F41AA3A-B20D-4D17-B1EA-9B17EAA2B5CE}"/>
            </a:ext>
          </a:extLst>
        </xdr:cNvPr>
        <xdr:cNvCxnSpPr/>
      </xdr:nvCxnSpPr>
      <xdr:spPr>
        <a:xfrm flipV="1">
          <a:off x="14375764" y="55854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0F52C523-E8E6-48BC-B4C3-C017413AD8A1}"/>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89BBC8AD-F0F8-45F6-AE97-D4119C4A7A41}"/>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21BF562D-4631-4BE6-888F-B0F43E19B513}"/>
            </a:ext>
          </a:extLst>
        </xdr:cNvPr>
        <xdr:cNvSpPr txBox="1"/>
      </xdr:nvSpPr>
      <xdr:spPr>
        <a:xfrm>
          <a:off x="14414500" y="53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5CFA7DAD-9BDF-4B14-AFE5-DA9DE0DC7C8C}"/>
            </a:ext>
          </a:extLst>
        </xdr:cNvPr>
        <xdr:cNvCxnSpPr/>
      </xdr:nvCxnSpPr>
      <xdr:spPr>
        <a:xfrm>
          <a:off x="14287500" y="558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0CBE03B1-1FBA-419E-A966-A789997AB08C}"/>
            </a:ext>
          </a:extLst>
        </xdr:cNvPr>
        <xdr:cNvSpPr txBox="1"/>
      </xdr:nvSpPr>
      <xdr:spPr>
        <a:xfrm>
          <a:off x="14414500" y="6045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643E6E5F-BD56-4917-A498-43A93FE01897}"/>
            </a:ext>
          </a:extLst>
        </xdr:cNvPr>
        <xdr:cNvSpPr/>
      </xdr:nvSpPr>
      <xdr:spPr>
        <a:xfrm>
          <a:off x="14325600" y="61937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40A87AB0-F7C0-4BB5-9370-EE1C3A816E49}"/>
            </a:ext>
          </a:extLst>
        </xdr:cNvPr>
        <xdr:cNvSpPr/>
      </xdr:nvSpPr>
      <xdr:spPr>
        <a:xfrm>
          <a:off x="13578840" y="618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112EE0D0-32EB-44CE-BD0E-00F368C1BF4B}"/>
            </a:ext>
          </a:extLst>
        </xdr:cNvPr>
        <xdr:cNvSpPr/>
      </xdr:nvSpPr>
      <xdr:spPr>
        <a:xfrm>
          <a:off x="12804140" y="6157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EB6DC00B-A913-4640-B1F5-AE06DD46E60F}"/>
            </a:ext>
          </a:extLst>
        </xdr:cNvPr>
        <xdr:cNvSpPr/>
      </xdr:nvSpPr>
      <xdr:spPr>
        <a:xfrm>
          <a:off x="12029440" y="6149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33" name="フローチャート: 判断 432">
          <a:extLst>
            <a:ext uri="{FF2B5EF4-FFF2-40B4-BE49-F238E27FC236}">
              <a16:creationId xmlns:a16="http://schemas.microsoft.com/office/drawing/2014/main" id="{0F699AAE-4BFA-41A6-A45B-29A34B8D88B5}"/>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CF1CEB4-C6DF-4D5A-8DF0-20028FC3632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F66333A-55FE-47CC-AECB-2A0EA3D6D56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634F091-E4F9-4F5E-9DFF-2E742ABB9604}"/>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2CB3A40D-9C30-4819-B8B5-8A2E63DF83A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D963E852-8FFE-4472-A13D-94FF978E052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86360</xdr:rowOff>
    </xdr:from>
    <xdr:to>
      <xdr:col>85</xdr:col>
      <xdr:colOff>177800</xdr:colOff>
      <xdr:row>38</xdr:row>
      <xdr:rowOff>16510</xdr:rowOff>
    </xdr:to>
    <xdr:sp macro="" textlink="">
      <xdr:nvSpPr>
        <xdr:cNvPr id="439" name="楕円 438">
          <a:extLst>
            <a:ext uri="{FF2B5EF4-FFF2-40B4-BE49-F238E27FC236}">
              <a16:creationId xmlns:a16="http://schemas.microsoft.com/office/drawing/2014/main" id="{DFCB6818-FDF3-4B1E-96D5-9FBEB52EF66C}"/>
            </a:ext>
          </a:extLst>
        </xdr:cNvPr>
        <xdr:cNvSpPr/>
      </xdr:nvSpPr>
      <xdr:spPr>
        <a:xfrm>
          <a:off x="14325600" y="62890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64787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9C6C98F3-F365-4162-9E30-0D771B449D61}"/>
            </a:ext>
          </a:extLst>
        </xdr:cNvPr>
        <xdr:cNvSpPr txBox="1"/>
      </xdr:nvSpPr>
      <xdr:spPr>
        <a:xfrm>
          <a:off x="14414500"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19685</xdr:rowOff>
    </xdr:from>
    <xdr:to>
      <xdr:col>81</xdr:col>
      <xdr:colOff>101600</xdr:colOff>
      <xdr:row>37</xdr:row>
      <xdr:rowOff>121285</xdr:rowOff>
    </xdr:to>
    <xdr:sp macro="" textlink="">
      <xdr:nvSpPr>
        <xdr:cNvPr id="441" name="楕円 440">
          <a:extLst>
            <a:ext uri="{FF2B5EF4-FFF2-40B4-BE49-F238E27FC236}">
              <a16:creationId xmlns:a16="http://schemas.microsoft.com/office/drawing/2014/main" id="{F4EE5934-2F46-4FF4-9891-F3732A9E5BC9}"/>
            </a:ext>
          </a:extLst>
        </xdr:cNvPr>
        <xdr:cNvSpPr/>
      </xdr:nvSpPr>
      <xdr:spPr>
        <a:xfrm>
          <a:off x="1357884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70485</xdr:rowOff>
    </xdr:from>
    <xdr:to>
      <xdr:col>85</xdr:col>
      <xdr:colOff>127000</xdr:colOff>
      <xdr:row>37</xdr:row>
      <xdr:rowOff>137160</xdr:rowOff>
    </xdr:to>
    <xdr:cxnSp macro="">
      <xdr:nvCxnSpPr>
        <xdr:cNvPr id="442" name="直線コネクタ 441">
          <a:extLst>
            <a:ext uri="{FF2B5EF4-FFF2-40B4-BE49-F238E27FC236}">
              <a16:creationId xmlns:a16="http://schemas.microsoft.com/office/drawing/2014/main" id="{B3A5318D-792C-49D6-805F-C89C49C833EF}"/>
            </a:ext>
          </a:extLst>
        </xdr:cNvPr>
        <xdr:cNvCxnSpPr/>
      </xdr:nvCxnSpPr>
      <xdr:spPr>
        <a:xfrm>
          <a:off x="13629640" y="6273165"/>
          <a:ext cx="74676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43" name="楕円 442">
          <a:extLst>
            <a:ext uri="{FF2B5EF4-FFF2-40B4-BE49-F238E27FC236}">
              <a16:creationId xmlns:a16="http://schemas.microsoft.com/office/drawing/2014/main" id="{30E51D09-8175-4444-B3F3-8A1DD15572E1}"/>
            </a:ext>
          </a:extLst>
        </xdr:cNvPr>
        <xdr:cNvSpPr/>
      </xdr:nvSpPr>
      <xdr:spPr>
        <a:xfrm>
          <a:off x="12804140" y="619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43815</xdr:rowOff>
    </xdr:from>
    <xdr:to>
      <xdr:col>81</xdr:col>
      <xdr:colOff>50800</xdr:colOff>
      <xdr:row>37</xdr:row>
      <xdr:rowOff>70485</xdr:rowOff>
    </xdr:to>
    <xdr:cxnSp macro="">
      <xdr:nvCxnSpPr>
        <xdr:cNvPr id="444" name="直線コネクタ 443">
          <a:extLst>
            <a:ext uri="{FF2B5EF4-FFF2-40B4-BE49-F238E27FC236}">
              <a16:creationId xmlns:a16="http://schemas.microsoft.com/office/drawing/2014/main" id="{1AB9D644-8AFE-4504-91BE-D60A57CC4FEB}"/>
            </a:ext>
          </a:extLst>
        </xdr:cNvPr>
        <xdr:cNvCxnSpPr/>
      </xdr:nvCxnSpPr>
      <xdr:spPr>
        <a:xfrm>
          <a:off x="12854940" y="624649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95885</xdr:rowOff>
    </xdr:from>
    <xdr:to>
      <xdr:col>72</xdr:col>
      <xdr:colOff>38100</xdr:colOff>
      <xdr:row>37</xdr:row>
      <xdr:rowOff>26035</xdr:rowOff>
    </xdr:to>
    <xdr:sp macro="" textlink="">
      <xdr:nvSpPr>
        <xdr:cNvPr id="445" name="楕円 444">
          <a:extLst>
            <a:ext uri="{FF2B5EF4-FFF2-40B4-BE49-F238E27FC236}">
              <a16:creationId xmlns:a16="http://schemas.microsoft.com/office/drawing/2014/main" id="{FB1DF9C2-A884-4A89-9971-AA3029E06126}"/>
            </a:ext>
          </a:extLst>
        </xdr:cNvPr>
        <xdr:cNvSpPr/>
      </xdr:nvSpPr>
      <xdr:spPr>
        <a:xfrm>
          <a:off x="12029440" y="6130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146685</xdr:rowOff>
    </xdr:from>
    <xdr:to>
      <xdr:col>76</xdr:col>
      <xdr:colOff>114300</xdr:colOff>
      <xdr:row>37</xdr:row>
      <xdr:rowOff>43815</xdr:rowOff>
    </xdr:to>
    <xdr:cxnSp macro="">
      <xdr:nvCxnSpPr>
        <xdr:cNvPr id="446" name="直線コネクタ 445">
          <a:extLst>
            <a:ext uri="{FF2B5EF4-FFF2-40B4-BE49-F238E27FC236}">
              <a16:creationId xmlns:a16="http://schemas.microsoft.com/office/drawing/2014/main" id="{382E2C87-440F-4D6B-B283-B6D6AA92015E}"/>
            </a:ext>
          </a:extLst>
        </xdr:cNvPr>
        <xdr:cNvCxnSpPr/>
      </xdr:nvCxnSpPr>
      <xdr:spPr>
        <a:xfrm>
          <a:off x="12072620" y="6181725"/>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34925</xdr:rowOff>
    </xdr:from>
    <xdr:to>
      <xdr:col>67</xdr:col>
      <xdr:colOff>101600</xdr:colOff>
      <xdr:row>36</xdr:row>
      <xdr:rowOff>136525</xdr:rowOff>
    </xdr:to>
    <xdr:sp macro="" textlink="">
      <xdr:nvSpPr>
        <xdr:cNvPr id="447" name="楕円 446">
          <a:extLst>
            <a:ext uri="{FF2B5EF4-FFF2-40B4-BE49-F238E27FC236}">
              <a16:creationId xmlns:a16="http://schemas.microsoft.com/office/drawing/2014/main" id="{3DD2FC38-6DBB-4037-9C4A-5E59257B9EDF}"/>
            </a:ext>
          </a:extLst>
        </xdr:cNvPr>
        <xdr:cNvSpPr/>
      </xdr:nvSpPr>
      <xdr:spPr>
        <a:xfrm>
          <a:off x="1123188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85725</xdr:rowOff>
    </xdr:from>
    <xdr:to>
      <xdr:col>71</xdr:col>
      <xdr:colOff>177800</xdr:colOff>
      <xdr:row>36</xdr:row>
      <xdr:rowOff>146685</xdr:rowOff>
    </xdr:to>
    <xdr:cxnSp macro="">
      <xdr:nvCxnSpPr>
        <xdr:cNvPr id="448" name="直線コネクタ 447">
          <a:extLst>
            <a:ext uri="{FF2B5EF4-FFF2-40B4-BE49-F238E27FC236}">
              <a16:creationId xmlns:a16="http://schemas.microsoft.com/office/drawing/2014/main" id="{8905A078-A88B-4144-A487-54292D676330}"/>
            </a:ext>
          </a:extLst>
        </xdr:cNvPr>
        <xdr:cNvCxnSpPr/>
      </xdr:nvCxnSpPr>
      <xdr:spPr>
        <a:xfrm>
          <a:off x="11282680" y="6120765"/>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BFDE8241-72D5-414E-B12E-6D4E900D22DF}"/>
            </a:ext>
          </a:extLst>
        </xdr:cNvPr>
        <xdr:cNvSpPr txBox="1"/>
      </xdr:nvSpPr>
      <xdr:spPr>
        <a:xfrm>
          <a:off x="134372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F2AF8578-009F-4D06-9958-8B04C2DFF455}"/>
            </a:ext>
          </a:extLst>
        </xdr:cNvPr>
        <xdr:cNvSpPr txBox="1"/>
      </xdr:nvSpPr>
      <xdr:spPr>
        <a:xfrm>
          <a:off x="126752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7672F860-8FA8-4523-99EE-5F84F9274EF0}"/>
            </a:ext>
          </a:extLst>
        </xdr:cNvPr>
        <xdr:cNvSpPr txBox="1"/>
      </xdr:nvSpPr>
      <xdr:spPr>
        <a:xfrm>
          <a:off x="11900544" y="62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7E67F995-33CF-4A7E-A4BD-DBB3BACDDAAC}"/>
            </a:ext>
          </a:extLst>
        </xdr:cNvPr>
        <xdr:cNvSpPr txBox="1"/>
      </xdr:nvSpPr>
      <xdr:spPr>
        <a:xfrm>
          <a:off x="1110298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112412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C4FAD821-8AB6-477D-95A5-0419C80C4CFA}"/>
            </a:ext>
          </a:extLst>
        </xdr:cNvPr>
        <xdr:cNvSpPr txBox="1"/>
      </xdr:nvSpPr>
      <xdr:spPr>
        <a:xfrm>
          <a:off x="1343724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85742</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D149DFDD-D974-435D-94CC-5B14AF4386D6}"/>
            </a:ext>
          </a:extLst>
        </xdr:cNvPr>
        <xdr:cNvSpPr txBox="1"/>
      </xdr:nvSpPr>
      <xdr:spPr>
        <a:xfrm>
          <a:off x="12675244" y="628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42562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F0B41D42-D491-4235-902D-D70189722E56}"/>
            </a:ext>
          </a:extLst>
        </xdr:cNvPr>
        <xdr:cNvSpPr txBox="1"/>
      </xdr:nvSpPr>
      <xdr:spPr>
        <a:xfrm>
          <a:off x="119005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153052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23B84304-6854-4934-B32D-EA188921D7F2}"/>
            </a:ext>
          </a:extLst>
        </xdr:cNvPr>
        <xdr:cNvSpPr txBox="1"/>
      </xdr:nvSpPr>
      <xdr:spPr>
        <a:xfrm>
          <a:off x="1110298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2ED49477-F022-49FB-B8B2-A185A1BEE84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79CCA64F-0DA1-4AB2-BA6F-65550321CC0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B417E161-A2B2-478E-A443-AEBBE77EB38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A1ACC6AF-832D-4E7E-BD9D-8C51AF614B2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FBCB356-7F3F-43E2-965C-7A1F611987F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BA4F85F5-492F-463F-9928-9C9D0A5FCD2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3A1FEAD2-F404-4E15-A0EB-B820D3A13E7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5B640E2D-917B-4D42-8868-77F7E082CD9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A1D03322-36D7-478E-9DC5-C94BB3088FD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9DAD5C4B-D7A9-4E1F-B263-B8B72BEBAFE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88B6C9C2-0BCD-48AB-875C-CFC0203EED05}"/>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0FBC3D3D-5651-483A-8ECF-E7AC15E71533}"/>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D2AF4242-3A1A-460F-90C6-70D2B61F7DE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B640B8EE-2947-48C9-B9AB-FE53E779E232}"/>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34109434-F98E-486E-85D3-8F4C4F409DE1}"/>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D3909C21-5476-45A1-B824-FA941CF8C41E}"/>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BC774351-4B5F-451C-A349-1E69B63C5525}"/>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E874B9F0-43A4-43C5-A0FF-8A37460F7EFC}"/>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181EA410-33FE-4C70-9328-171010C66841}"/>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2FD4A37B-BD15-4A3A-80AA-377EACA32F7A}"/>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6DD64541-D365-4F71-865E-62BB70E1DFB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8B500D2C-EC7A-4DE3-BDE3-2173F7E396F5}"/>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91950FD3-F67C-442B-8B32-C9FD88F8F7A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FB3AD51D-1FFA-47E1-BCF8-2926A6A54026}"/>
            </a:ext>
          </a:extLst>
        </xdr:cNvPr>
        <xdr:cNvCxnSpPr/>
      </xdr:nvCxnSpPr>
      <xdr:spPr>
        <a:xfrm flipV="1">
          <a:off x="19509104" y="58369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C6FDAE15-01BB-4FA5-A24D-27D768F8FAB4}"/>
            </a:ext>
          </a:extLst>
        </xdr:cNvPr>
        <xdr:cNvSpPr txBox="1"/>
      </xdr:nvSpPr>
      <xdr:spPr>
        <a:xfrm>
          <a:off x="19547840"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2ECAA1C9-FFA9-4A9E-A6A4-B78DA59BDD82}"/>
            </a:ext>
          </a:extLst>
        </xdr:cNvPr>
        <xdr:cNvCxnSpPr/>
      </xdr:nvCxnSpPr>
      <xdr:spPr>
        <a:xfrm>
          <a:off x="1944370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4D53B3A5-ABAF-471A-AC29-26B3C864A908}"/>
            </a:ext>
          </a:extLst>
        </xdr:cNvPr>
        <xdr:cNvSpPr txBox="1"/>
      </xdr:nvSpPr>
      <xdr:spPr>
        <a:xfrm>
          <a:off x="19547840" y="56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0F8A1D3B-5FC3-45A5-AF16-E266FC7BEE96}"/>
            </a:ext>
          </a:extLst>
        </xdr:cNvPr>
        <xdr:cNvCxnSpPr/>
      </xdr:nvCxnSpPr>
      <xdr:spPr>
        <a:xfrm>
          <a:off x="19443700" y="5836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ADEAB7D0-4B6F-4EAE-A4FC-2D01E1CDF9EB}"/>
            </a:ext>
          </a:extLst>
        </xdr:cNvPr>
        <xdr:cNvSpPr txBox="1"/>
      </xdr:nvSpPr>
      <xdr:spPr>
        <a:xfrm>
          <a:off x="1954784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29138AAA-7806-4118-AD4E-951388B59BC3}"/>
            </a:ext>
          </a:extLst>
        </xdr:cNvPr>
        <xdr:cNvSpPr/>
      </xdr:nvSpPr>
      <xdr:spPr>
        <a:xfrm>
          <a:off x="19458940" y="667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6B06D7A7-28A7-4D44-9798-3D40B438BD18}"/>
            </a:ext>
          </a:extLst>
        </xdr:cNvPr>
        <xdr:cNvSpPr/>
      </xdr:nvSpPr>
      <xdr:spPr>
        <a:xfrm>
          <a:off x="18735040" y="666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C59E5DF1-029D-4E42-9116-482CBE20B4B6}"/>
            </a:ext>
          </a:extLst>
        </xdr:cNvPr>
        <xdr:cNvSpPr/>
      </xdr:nvSpPr>
      <xdr:spPr>
        <a:xfrm>
          <a:off x="17937480" y="6668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5DB80885-3B29-49BB-8531-4D2D93AEB69B}"/>
            </a:ext>
          </a:extLst>
        </xdr:cNvPr>
        <xdr:cNvSpPr/>
      </xdr:nvSpPr>
      <xdr:spPr>
        <a:xfrm>
          <a:off x="17162780" y="6685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36830</xdr:rowOff>
    </xdr:from>
    <xdr:to>
      <xdr:col>98</xdr:col>
      <xdr:colOff>38100</xdr:colOff>
      <xdr:row>40</xdr:row>
      <xdr:rowOff>138430</xdr:rowOff>
    </xdr:to>
    <xdr:sp macro="" textlink="">
      <xdr:nvSpPr>
        <xdr:cNvPr id="490" name="フローチャート: 判断 489">
          <a:extLst>
            <a:ext uri="{FF2B5EF4-FFF2-40B4-BE49-F238E27FC236}">
              <a16:creationId xmlns:a16="http://schemas.microsoft.com/office/drawing/2014/main" id="{D72DFFCB-D374-4BB3-93D5-1FA7BA5C910E}"/>
            </a:ext>
          </a:extLst>
        </xdr:cNvPr>
        <xdr:cNvSpPr/>
      </xdr:nvSpPr>
      <xdr:spPr>
        <a:xfrm>
          <a:off x="16388080" y="67424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DFC23F6-5313-4517-89AF-0469D9E28FD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D465C6C-92C0-4A82-98D8-BD5520AB392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50486791-3AE3-43D3-9E65-41961BF452E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FFEA760E-D557-4660-838C-F3EFFE898AC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6B8715EA-2880-4718-8A2D-564396ABBC4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143510</xdr:rowOff>
    </xdr:from>
    <xdr:to>
      <xdr:col>116</xdr:col>
      <xdr:colOff>114300</xdr:colOff>
      <xdr:row>39</xdr:row>
      <xdr:rowOff>73660</xdr:rowOff>
    </xdr:to>
    <xdr:sp macro="" textlink="">
      <xdr:nvSpPr>
        <xdr:cNvPr id="496" name="楕円 495">
          <a:extLst>
            <a:ext uri="{FF2B5EF4-FFF2-40B4-BE49-F238E27FC236}">
              <a16:creationId xmlns:a16="http://schemas.microsoft.com/office/drawing/2014/main" id="{182168D5-A0CC-42EE-9D54-127CDBAE0435}"/>
            </a:ext>
          </a:extLst>
        </xdr:cNvPr>
        <xdr:cNvSpPr/>
      </xdr:nvSpPr>
      <xdr:spPr>
        <a:xfrm>
          <a:off x="19458940" y="6513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166387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5FBF0551-9757-454D-BCCB-C827FDE58ECF}"/>
            </a:ext>
          </a:extLst>
        </xdr:cNvPr>
        <xdr:cNvSpPr txBox="1"/>
      </xdr:nvSpPr>
      <xdr:spPr>
        <a:xfrm>
          <a:off x="19547840"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156845</xdr:rowOff>
    </xdr:from>
    <xdr:to>
      <xdr:col>112</xdr:col>
      <xdr:colOff>38100</xdr:colOff>
      <xdr:row>39</xdr:row>
      <xdr:rowOff>86995</xdr:rowOff>
    </xdr:to>
    <xdr:sp macro="" textlink="">
      <xdr:nvSpPr>
        <xdr:cNvPr id="498" name="楕円 497">
          <a:extLst>
            <a:ext uri="{FF2B5EF4-FFF2-40B4-BE49-F238E27FC236}">
              <a16:creationId xmlns:a16="http://schemas.microsoft.com/office/drawing/2014/main" id="{81F768FA-2AF4-4C9E-8939-AC937B4EB66A}"/>
            </a:ext>
          </a:extLst>
        </xdr:cNvPr>
        <xdr:cNvSpPr/>
      </xdr:nvSpPr>
      <xdr:spPr>
        <a:xfrm>
          <a:off x="18735040" y="65271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22860</xdr:rowOff>
    </xdr:from>
    <xdr:to>
      <xdr:col>116</xdr:col>
      <xdr:colOff>63500</xdr:colOff>
      <xdr:row>39</xdr:row>
      <xdr:rowOff>36195</xdr:rowOff>
    </xdr:to>
    <xdr:cxnSp macro="">
      <xdr:nvCxnSpPr>
        <xdr:cNvPr id="499" name="直線コネクタ 498">
          <a:extLst>
            <a:ext uri="{FF2B5EF4-FFF2-40B4-BE49-F238E27FC236}">
              <a16:creationId xmlns:a16="http://schemas.microsoft.com/office/drawing/2014/main" id="{746FAAFD-5970-456E-A7FA-6C50CD32C767}"/>
            </a:ext>
          </a:extLst>
        </xdr:cNvPr>
        <xdr:cNvCxnSpPr/>
      </xdr:nvCxnSpPr>
      <xdr:spPr>
        <a:xfrm flipV="1">
          <a:off x="18778220" y="6560820"/>
          <a:ext cx="7315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164465</xdr:rowOff>
    </xdr:from>
    <xdr:to>
      <xdr:col>107</xdr:col>
      <xdr:colOff>101600</xdr:colOff>
      <xdr:row>39</xdr:row>
      <xdr:rowOff>94615</xdr:rowOff>
    </xdr:to>
    <xdr:sp macro="" textlink="">
      <xdr:nvSpPr>
        <xdr:cNvPr id="500" name="楕円 499">
          <a:extLst>
            <a:ext uri="{FF2B5EF4-FFF2-40B4-BE49-F238E27FC236}">
              <a16:creationId xmlns:a16="http://schemas.microsoft.com/office/drawing/2014/main" id="{71A9A08E-2172-4AA0-B01A-54C82EB75048}"/>
            </a:ext>
          </a:extLst>
        </xdr:cNvPr>
        <xdr:cNvSpPr/>
      </xdr:nvSpPr>
      <xdr:spPr>
        <a:xfrm>
          <a:off x="17937480" y="653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36195</xdr:rowOff>
    </xdr:from>
    <xdr:to>
      <xdr:col>111</xdr:col>
      <xdr:colOff>177800</xdr:colOff>
      <xdr:row>39</xdr:row>
      <xdr:rowOff>43815</xdr:rowOff>
    </xdr:to>
    <xdr:cxnSp macro="">
      <xdr:nvCxnSpPr>
        <xdr:cNvPr id="501" name="直線コネクタ 500">
          <a:extLst>
            <a:ext uri="{FF2B5EF4-FFF2-40B4-BE49-F238E27FC236}">
              <a16:creationId xmlns:a16="http://schemas.microsoft.com/office/drawing/2014/main" id="{1569B2F7-1168-4A7E-956F-FFB183D9A576}"/>
            </a:ext>
          </a:extLst>
        </xdr:cNvPr>
        <xdr:cNvCxnSpPr/>
      </xdr:nvCxnSpPr>
      <xdr:spPr>
        <a:xfrm flipV="1">
          <a:off x="17988280" y="6574155"/>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635</xdr:rowOff>
    </xdr:from>
    <xdr:to>
      <xdr:col>102</xdr:col>
      <xdr:colOff>165100</xdr:colOff>
      <xdr:row>39</xdr:row>
      <xdr:rowOff>102235</xdr:rowOff>
    </xdr:to>
    <xdr:sp macro="" textlink="">
      <xdr:nvSpPr>
        <xdr:cNvPr id="502" name="楕円 501">
          <a:extLst>
            <a:ext uri="{FF2B5EF4-FFF2-40B4-BE49-F238E27FC236}">
              <a16:creationId xmlns:a16="http://schemas.microsoft.com/office/drawing/2014/main" id="{8B467B22-63DF-4AA7-885A-B1BF44E3492B}"/>
            </a:ext>
          </a:extLst>
        </xdr:cNvPr>
        <xdr:cNvSpPr/>
      </xdr:nvSpPr>
      <xdr:spPr>
        <a:xfrm>
          <a:off x="1716278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43815</xdr:rowOff>
    </xdr:from>
    <xdr:to>
      <xdr:col>107</xdr:col>
      <xdr:colOff>50800</xdr:colOff>
      <xdr:row>39</xdr:row>
      <xdr:rowOff>51435</xdr:rowOff>
    </xdr:to>
    <xdr:cxnSp macro="">
      <xdr:nvCxnSpPr>
        <xdr:cNvPr id="503" name="直線コネクタ 502">
          <a:extLst>
            <a:ext uri="{FF2B5EF4-FFF2-40B4-BE49-F238E27FC236}">
              <a16:creationId xmlns:a16="http://schemas.microsoft.com/office/drawing/2014/main" id="{897763C8-51AB-49E9-BF40-DE91652CE586}"/>
            </a:ext>
          </a:extLst>
        </xdr:cNvPr>
        <xdr:cNvCxnSpPr/>
      </xdr:nvCxnSpPr>
      <xdr:spPr>
        <a:xfrm flipV="1">
          <a:off x="17213580" y="6581775"/>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8255</xdr:rowOff>
    </xdr:from>
    <xdr:to>
      <xdr:col>98</xdr:col>
      <xdr:colOff>38100</xdr:colOff>
      <xdr:row>39</xdr:row>
      <xdr:rowOff>109855</xdr:rowOff>
    </xdr:to>
    <xdr:sp macro="" textlink="">
      <xdr:nvSpPr>
        <xdr:cNvPr id="504" name="楕円 503">
          <a:extLst>
            <a:ext uri="{FF2B5EF4-FFF2-40B4-BE49-F238E27FC236}">
              <a16:creationId xmlns:a16="http://schemas.microsoft.com/office/drawing/2014/main" id="{9BAD5965-AEBD-4495-954C-414DEB094BFF}"/>
            </a:ext>
          </a:extLst>
        </xdr:cNvPr>
        <xdr:cNvSpPr/>
      </xdr:nvSpPr>
      <xdr:spPr>
        <a:xfrm>
          <a:off x="16388080" y="65462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51435</xdr:rowOff>
    </xdr:from>
    <xdr:to>
      <xdr:col>102</xdr:col>
      <xdr:colOff>114300</xdr:colOff>
      <xdr:row>39</xdr:row>
      <xdr:rowOff>59055</xdr:rowOff>
    </xdr:to>
    <xdr:cxnSp macro="">
      <xdr:nvCxnSpPr>
        <xdr:cNvPr id="505" name="直線コネクタ 504">
          <a:extLst>
            <a:ext uri="{FF2B5EF4-FFF2-40B4-BE49-F238E27FC236}">
              <a16:creationId xmlns:a16="http://schemas.microsoft.com/office/drawing/2014/main" id="{8677F92B-6E5E-49B7-84BE-92B91B6D6920}"/>
            </a:ext>
          </a:extLst>
        </xdr:cNvPr>
        <xdr:cNvCxnSpPr/>
      </xdr:nvCxnSpPr>
      <xdr:spPr>
        <a:xfrm flipV="1">
          <a:off x="16431260" y="6589395"/>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E317B35D-572A-401C-A7F4-70EEC36B5ECA}"/>
            </a:ext>
          </a:extLst>
        </xdr:cNvPr>
        <xdr:cNvSpPr txBox="1"/>
      </xdr:nvSpPr>
      <xdr:spPr>
        <a:xfrm>
          <a:off x="185611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C462F64F-EADB-4174-A659-1CB0FF9F856D}"/>
            </a:ext>
          </a:extLst>
        </xdr:cNvPr>
        <xdr:cNvSpPr txBox="1"/>
      </xdr:nvSpPr>
      <xdr:spPr>
        <a:xfrm>
          <a:off x="1777626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5A4BA60F-B0BF-4799-89AA-93ADA3B34898}"/>
            </a:ext>
          </a:extLst>
        </xdr:cNvPr>
        <xdr:cNvSpPr txBox="1"/>
      </xdr:nvSpPr>
      <xdr:spPr>
        <a:xfrm>
          <a:off x="17001567"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129557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B07C55B1-8F94-486B-9DEE-2AE1F977D73B}"/>
            </a:ext>
          </a:extLst>
        </xdr:cNvPr>
        <xdr:cNvSpPr txBox="1"/>
      </xdr:nvSpPr>
      <xdr:spPr>
        <a:xfrm>
          <a:off x="16226867" y="6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103522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EF801243-FFC3-456B-B692-6B1A38D16154}"/>
            </a:ext>
          </a:extLst>
        </xdr:cNvPr>
        <xdr:cNvSpPr txBox="1"/>
      </xdr:nvSpPr>
      <xdr:spPr>
        <a:xfrm>
          <a:off x="18561127" y="630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111142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373BA08C-C7F1-46A4-9ED7-E55F6F64B6E4}"/>
            </a:ext>
          </a:extLst>
        </xdr:cNvPr>
        <xdr:cNvSpPr txBox="1"/>
      </xdr:nvSpPr>
      <xdr:spPr>
        <a:xfrm>
          <a:off x="17776267" y="63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118762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B512A69E-A96F-4F6F-AA97-1F053C84A941}"/>
            </a:ext>
          </a:extLst>
        </xdr:cNvPr>
        <xdr:cNvSpPr txBox="1"/>
      </xdr:nvSpPr>
      <xdr:spPr>
        <a:xfrm>
          <a:off x="17001567"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126382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E3EDE047-4A91-4938-9609-71932B64A705}"/>
            </a:ext>
          </a:extLst>
        </xdr:cNvPr>
        <xdr:cNvSpPr txBox="1"/>
      </xdr:nvSpPr>
      <xdr:spPr>
        <a:xfrm>
          <a:off x="16226867" y="632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0405CD6A-1D6F-477D-A7CA-99F65F00A6C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BE29ECC1-BB75-400B-8FB4-1C668D98449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4EC7AB03-55B9-410E-8413-AC29B0179F4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AA568772-6E4B-483B-BA44-3765F284121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FF251149-EDE5-4AD0-B268-319C6B21F70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5B5ED0A-7812-47F6-A4FB-0296E760BFB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5966323B-46D2-45B3-8602-9746557F983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E1F519A4-7830-433E-A6F8-C0F527C8F03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08073201-6509-474A-911C-13CFAB64621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808820EF-9B63-4BC5-A5A7-652BC2725B3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D2EE1EB4-5CC5-4699-BAC2-DAB7FA70980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62C35DEB-E953-474E-95FA-5B6F86115264}"/>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6B795AB9-DB05-4AB1-8F0B-59C73CD8FDD7}"/>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380E035C-231F-46A7-8B91-AA80677323AA}"/>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7B4C9B79-D172-4A7F-94C5-12CDFC650BC9}"/>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66635CA4-D001-44C9-AC39-F4385F38E2AE}"/>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3B085D29-8313-4D8B-9836-EC9065B629BC}"/>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BBA6F423-B6FE-4FB1-8472-2D5C07BF74F2}"/>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CF76BF57-7F19-468B-A02C-64EF22DD3172}"/>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187D14EA-A00C-44F5-A38E-14A4E39521C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C7EA074E-6ABF-4C0C-BD33-EB45B99CE321}"/>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F8086194-24F0-4308-AEE2-5FA64C673CA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EC25768A-DA65-4A62-BF10-E3D4C08C2C58}"/>
            </a:ext>
          </a:extLst>
        </xdr:cNvPr>
        <xdr:cNvCxnSpPr/>
      </xdr:nvCxnSpPr>
      <xdr:spPr>
        <a:xfrm flipV="1">
          <a:off x="14375764" y="9320784"/>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D27B95A2-F94C-4D28-9196-C02A7DC1C5A8}"/>
            </a:ext>
          </a:extLst>
        </xdr:cNvPr>
        <xdr:cNvSpPr txBox="1"/>
      </xdr:nvSpPr>
      <xdr:spPr>
        <a:xfrm>
          <a:off x="14414500"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6FBEB8A3-8B4B-4F10-BBBA-A69A8129B1C3}"/>
            </a:ext>
          </a:extLst>
        </xdr:cNvPr>
        <xdr:cNvCxnSpPr/>
      </xdr:nvCxnSpPr>
      <xdr:spPr>
        <a:xfrm>
          <a:off x="14287500" y="10453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434A597-4CB2-49C6-9CFD-69F93EB5F489}"/>
            </a:ext>
          </a:extLst>
        </xdr:cNvPr>
        <xdr:cNvSpPr txBox="1"/>
      </xdr:nvSpPr>
      <xdr:spPr>
        <a:xfrm>
          <a:off x="14414500" y="909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2CD30F55-8464-4776-A51A-ED8ABFF31A21}"/>
            </a:ext>
          </a:extLst>
        </xdr:cNvPr>
        <xdr:cNvCxnSpPr/>
      </xdr:nvCxnSpPr>
      <xdr:spPr>
        <a:xfrm>
          <a:off x="14287500" y="9320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4FA1570-12CD-4DA1-976B-723ECB9272EA}"/>
            </a:ext>
          </a:extLst>
        </xdr:cNvPr>
        <xdr:cNvSpPr txBox="1"/>
      </xdr:nvSpPr>
      <xdr:spPr>
        <a:xfrm>
          <a:off x="14414500" y="9779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AF18B0EF-EBAA-4C5A-A69D-7879CB694B21}"/>
            </a:ext>
          </a:extLst>
        </xdr:cNvPr>
        <xdr:cNvSpPr/>
      </xdr:nvSpPr>
      <xdr:spPr>
        <a:xfrm>
          <a:off x="14325600" y="992454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6265E932-78B9-4BF1-8B1D-65C70A497421}"/>
            </a:ext>
          </a:extLst>
        </xdr:cNvPr>
        <xdr:cNvSpPr/>
      </xdr:nvSpPr>
      <xdr:spPr>
        <a:xfrm>
          <a:off x="135788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44457114-3642-4036-A093-0DF14BB6641B}"/>
            </a:ext>
          </a:extLst>
        </xdr:cNvPr>
        <xdr:cNvSpPr/>
      </xdr:nvSpPr>
      <xdr:spPr>
        <a:xfrm>
          <a:off x="12804140" y="9857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4472B5C7-82B5-47C3-B3BC-18F087E1DD29}"/>
            </a:ext>
          </a:extLst>
        </xdr:cNvPr>
        <xdr:cNvSpPr/>
      </xdr:nvSpPr>
      <xdr:spPr>
        <a:xfrm>
          <a:off x="12029440" y="9841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168656</xdr:rowOff>
    </xdr:from>
    <xdr:to>
      <xdr:col>67</xdr:col>
      <xdr:colOff>101600</xdr:colOff>
      <xdr:row>59</xdr:row>
      <xdr:rowOff>98806</xdr:rowOff>
    </xdr:to>
    <xdr:sp macro="" textlink="">
      <xdr:nvSpPr>
        <xdr:cNvPr id="546" name="フローチャート: 判断 545">
          <a:extLst>
            <a:ext uri="{FF2B5EF4-FFF2-40B4-BE49-F238E27FC236}">
              <a16:creationId xmlns:a16="http://schemas.microsoft.com/office/drawing/2014/main" id="{D8A410AC-BE00-4648-ADBB-58C02683F8FB}"/>
            </a:ext>
          </a:extLst>
        </xdr:cNvPr>
        <xdr:cNvSpPr/>
      </xdr:nvSpPr>
      <xdr:spPr>
        <a:xfrm>
          <a:off x="11231880" y="9891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7AFB9ED-9DF6-4A73-A15E-D4099DBD96A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92E710D-244C-480B-8575-9FE89017EE8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3403148-3519-48C8-91C7-8E8679896B2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1CA8F7-4B6F-48E5-BD7F-B7D1D608F5B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ED08D26-B317-441C-92E2-F483A08D8CD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84074</xdr:rowOff>
    </xdr:from>
    <xdr:to>
      <xdr:col>85</xdr:col>
      <xdr:colOff>177800</xdr:colOff>
      <xdr:row>60</xdr:row>
      <xdr:rowOff>14224</xdr:rowOff>
    </xdr:to>
    <xdr:sp macro="" textlink="">
      <xdr:nvSpPr>
        <xdr:cNvPr id="552" name="楕円 551">
          <a:extLst>
            <a:ext uri="{FF2B5EF4-FFF2-40B4-BE49-F238E27FC236}">
              <a16:creationId xmlns:a16="http://schemas.microsoft.com/office/drawing/2014/main" id="{EC8EFA6F-0530-4C6C-B88F-0B47D02B78C9}"/>
            </a:ext>
          </a:extLst>
        </xdr:cNvPr>
        <xdr:cNvSpPr/>
      </xdr:nvSpPr>
      <xdr:spPr>
        <a:xfrm>
          <a:off x="14325600" y="99748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62501</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E0A17E57-C02A-412D-A5F3-94A360268CDD}"/>
            </a:ext>
          </a:extLst>
        </xdr:cNvPr>
        <xdr:cNvSpPr txBox="1"/>
      </xdr:nvSpPr>
      <xdr:spPr>
        <a:xfrm>
          <a:off x="14414500" y="995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29210</xdr:rowOff>
    </xdr:from>
    <xdr:to>
      <xdr:col>81</xdr:col>
      <xdr:colOff>101600</xdr:colOff>
      <xdr:row>59</xdr:row>
      <xdr:rowOff>130810</xdr:rowOff>
    </xdr:to>
    <xdr:sp macro="" textlink="">
      <xdr:nvSpPr>
        <xdr:cNvPr id="554" name="楕円 553">
          <a:extLst>
            <a:ext uri="{FF2B5EF4-FFF2-40B4-BE49-F238E27FC236}">
              <a16:creationId xmlns:a16="http://schemas.microsoft.com/office/drawing/2014/main" id="{2E171DEF-FAAD-474C-829C-D7F4231F895B}"/>
            </a:ext>
          </a:extLst>
        </xdr:cNvPr>
        <xdr:cNvSpPr/>
      </xdr:nvSpPr>
      <xdr:spPr>
        <a:xfrm>
          <a:off x="1357884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80010</xdr:rowOff>
    </xdr:from>
    <xdr:to>
      <xdr:col>85</xdr:col>
      <xdr:colOff>127000</xdr:colOff>
      <xdr:row>59</xdr:row>
      <xdr:rowOff>134874</xdr:rowOff>
    </xdr:to>
    <xdr:cxnSp macro="">
      <xdr:nvCxnSpPr>
        <xdr:cNvPr id="555" name="直線コネクタ 554">
          <a:extLst>
            <a:ext uri="{FF2B5EF4-FFF2-40B4-BE49-F238E27FC236}">
              <a16:creationId xmlns:a16="http://schemas.microsoft.com/office/drawing/2014/main" id="{B30C6792-A01A-4C1E-A6EC-2FAD01C4D0F9}"/>
            </a:ext>
          </a:extLst>
        </xdr:cNvPr>
        <xdr:cNvCxnSpPr/>
      </xdr:nvCxnSpPr>
      <xdr:spPr>
        <a:xfrm>
          <a:off x="13629640" y="9970770"/>
          <a:ext cx="74676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4064</xdr:rowOff>
    </xdr:from>
    <xdr:to>
      <xdr:col>76</xdr:col>
      <xdr:colOff>165100</xdr:colOff>
      <xdr:row>59</xdr:row>
      <xdr:rowOff>105664</xdr:rowOff>
    </xdr:to>
    <xdr:sp macro="" textlink="">
      <xdr:nvSpPr>
        <xdr:cNvPr id="556" name="楕円 555">
          <a:extLst>
            <a:ext uri="{FF2B5EF4-FFF2-40B4-BE49-F238E27FC236}">
              <a16:creationId xmlns:a16="http://schemas.microsoft.com/office/drawing/2014/main" id="{71DADF94-8454-4B48-9CCD-688E444612E4}"/>
            </a:ext>
          </a:extLst>
        </xdr:cNvPr>
        <xdr:cNvSpPr/>
      </xdr:nvSpPr>
      <xdr:spPr>
        <a:xfrm>
          <a:off x="12804140" y="98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54864</xdr:rowOff>
    </xdr:from>
    <xdr:to>
      <xdr:col>81</xdr:col>
      <xdr:colOff>50800</xdr:colOff>
      <xdr:row>59</xdr:row>
      <xdr:rowOff>80010</xdr:rowOff>
    </xdr:to>
    <xdr:cxnSp macro="">
      <xdr:nvCxnSpPr>
        <xdr:cNvPr id="557" name="直線コネクタ 556">
          <a:extLst>
            <a:ext uri="{FF2B5EF4-FFF2-40B4-BE49-F238E27FC236}">
              <a16:creationId xmlns:a16="http://schemas.microsoft.com/office/drawing/2014/main" id="{741BEA85-56B1-40C9-9152-A7C0BFB69B27}"/>
            </a:ext>
          </a:extLst>
        </xdr:cNvPr>
        <xdr:cNvCxnSpPr/>
      </xdr:nvCxnSpPr>
      <xdr:spPr>
        <a:xfrm>
          <a:off x="12854940" y="9945624"/>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58" name="楕円 557">
          <a:extLst>
            <a:ext uri="{FF2B5EF4-FFF2-40B4-BE49-F238E27FC236}">
              <a16:creationId xmlns:a16="http://schemas.microsoft.com/office/drawing/2014/main" id="{757449BD-D160-40AC-AB49-0CF12CCA498B}"/>
            </a:ext>
          </a:extLst>
        </xdr:cNvPr>
        <xdr:cNvSpPr/>
      </xdr:nvSpPr>
      <xdr:spPr>
        <a:xfrm>
          <a:off x="12029440" y="9864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20574</xdr:rowOff>
    </xdr:from>
    <xdr:to>
      <xdr:col>76</xdr:col>
      <xdr:colOff>114300</xdr:colOff>
      <xdr:row>59</xdr:row>
      <xdr:rowOff>54864</xdr:rowOff>
    </xdr:to>
    <xdr:cxnSp macro="">
      <xdr:nvCxnSpPr>
        <xdr:cNvPr id="559" name="直線コネクタ 558">
          <a:extLst>
            <a:ext uri="{FF2B5EF4-FFF2-40B4-BE49-F238E27FC236}">
              <a16:creationId xmlns:a16="http://schemas.microsoft.com/office/drawing/2014/main" id="{4A665133-890C-47BF-BF1C-847F8D7FB0BA}"/>
            </a:ext>
          </a:extLst>
        </xdr:cNvPr>
        <xdr:cNvCxnSpPr/>
      </xdr:nvCxnSpPr>
      <xdr:spPr>
        <a:xfrm>
          <a:off x="12072620" y="9911334"/>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40640</xdr:rowOff>
    </xdr:from>
    <xdr:to>
      <xdr:col>67</xdr:col>
      <xdr:colOff>101600</xdr:colOff>
      <xdr:row>58</xdr:row>
      <xdr:rowOff>142240</xdr:rowOff>
    </xdr:to>
    <xdr:sp macro="" textlink="">
      <xdr:nvSpPr>
        <xdr:cNvPr id="560" name="楕円 559">
          <a:extLst>
            <a:ext uri="{FF2B5EF4-FFF2-40B4-BE49-F238E27FC236}">
              <a16:creationId xmlns:a16="http://schemas.microsoft.com/office/drawing/2014/main" id="{BE167B27-3E0C-4043-B658-A063BEB3A1A9}"/>
            </a:ext>
          </a:extLst>
        </xdr:cNvPr>
        <xdr:cNvSpPr/>
      </xdr:nvSpPr>
      <xdr:spPr>
        <a:xfrm>
          <a:off x="1123188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91440</xdr:rowOff>
    </xdr:from>
    <xdr:to>
      <xdr:col>71</xdr:col>
      <xdr:colOff>177800</xdr:colOff>
      <xdr:row>59</xdr:row>
      <xdr:rowOff>20574</xdr:rowOff>
    </xdr:to>
    <xdr:cxnSp macro="">
      <xdr:nvCxnSpPr>
        <xdr:cNvPr id="561" name="直線コネクタ 560">
          <a:extLst>
            <a:ext uri="{FF2B5EF4-FFF2-40B4-BE49-F238E27FC236}">
              <a16:creationId xmlns:a16="http://schemas.microsoft.com/office/drawing/2014/main" id="{98027237-6E4F-4E33-B19F-02AD32B90CB0}"/>
            </a:ext>
          </a:extLst>
        </xdr:cNvPr>
        <xdr:cNvCxnSpPr/>
      </xdr:nvCxnSpPr>
      <xdr:spPr>
        <a:xfrm>
          <a:off x="11282680" y="9814560"/>
          <a:ext cx="78994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62" name="n_1aveValue【学校施設】&#10;有形固定資産減価償却率">
          <a:extLst>
            <a:ext uri="{FF2B5EF4-FFF2-40B4-BE49-F238E27FC236}">
              <a16:creationId xmlns:a16="http://schemas.microsoft.com/office/drawing/2014/main" id="{2E44979D-11EB-4780-9A2A-5B811EC372BF}"/>
            </a:ext>
          </a:extLst>
        </xdr:cNvPr>
        <xdr:cNvSpPr txBox="1"/>
      </xdr:nvSpPr>
      <xdr:spPr>
        <a:xfrm>
          <a:off x="13437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563" name="n_2aveValue【学校施設】&#10;有形固定資産減価償却率">
          <a:extLst>
            <a:ext uri="{FF2B5EF4-FFF2-40B4-BE49-F238E27FC236}">
              <a16:creationId xmlns:a16="http://schemas.microsoft.com/office/drawing/2014/main" id="{58024531-EEB1-4FE7-B0D7-9A8073B03F3E}"/>
            </a:ext>
          </a:extLst>
        </xdr:cNvPr>
        <xdr:cNvSpPr txBox="1"/>
      </xdr:nvSpPr>
      <xdr:spPr>
        <a:xfrm>
          <a:off x="12675244" y="963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564" name="n_3aveValue【学校施設】&#10;有形固定資産減価償却率">
          <a:extLst>
            <a:ext uri="{FF2B5EF4-FFF2-40B4-BE49-F238E27FC236}">
              <a16:creationId xmlns:a16="http://schemas.microsoft.com/office/drawing/2014/main" id="{534603E4-6D28-4BBF-8637-852FCADB39FD}"/>
            </a:ext>
          </a:extLst>
        </xdr:cNvPr>
        <xdr:cNvSpPr txBox="1"/>
      </xdr:nvSpPr>
      <xdr:spPr>
        <a:xfrm>
          <a:off x="11900544" y="962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89933</xdr:rowOff>
    </xdr:from>
    <xdr:ext cx="405111" cy="259045"/>
    <xdr:sp macro="" textlink="">
      <xdr:nvSpPr>
        <xdr:cNvPr id="565" name="n_4aveValue【学校施設】&#10;有形固定資産減価償却率">
          <a:extLst>
            <a:ext uri="{FF2B5EF4-FFF2-40B4-BE49-F238E27FC236}">
              <a16:creationId xmlns:a16="http://schemas.microsoft.com/office/drawing/2014/main" id="{D7A7F255-4889-44FB-BFFC-C2629301FC97}"/>
            </a:ext>
          </a:extLst>
        </xdr:cNvPr>
        <xdr:cNvSpPr txBox="1"/>
      </xdr:nvSpPr>
      <xdr:spPr>
        <a:xfrm>
          <a:off x="11102984" y="9980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121937</xdr:rowOff>
    </xdr:from>
    <xdr:ext cx="405111" cy="259045"/>
    <xdr:sp macro="" textlink="">
      <xdr:nvSpPr>
        <xdr:cNvPr id="566" name="n_1mainValue【学校施設】&#10;有形固定資産減価償却率">
          <a:extLst>
            <a:ext uri="{FF2B5EF4-FFF2-40B4-BE49-F238E27FC236}">
              <a16:creationId xmlns:a16="http://schemas.microsoft.com/office/drawing/2014/main" id="{029CFFEF-670D-4BDB-AC8C-4F0E684D66AD}"/>
            </a:ext>
          </a:extLst>
        </xdr:cNvPr>
        <xdr:cNvSpPr txBox="1"/>
      </xdr:nvSpPr>
      <xdr:spPr>
        <a:xfrm>
          <a:off x="13437244" y="1001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96791</xdr:rowOff>
    </xdr:from>
    <xdr:ext cx="405111" cy="259045"/>
    <xdr:sp macro="" textlink="">
      <xdr:nvSpPr>
        <xdr:cNvPr id="567" name="n_2mainValue【学校施設】&#10;有形固定資産減価償却率">
          <a:extLst>
            <a:ext uri="{FF2B5EF4-FFF2-40B4-BE49-F238E27FC236}">
              <a16:creationId xmlns:a16="http://schemas.microsoft.com/office/drawing/2014/main" id="{D86E54A4-5B67-43F8-99E7-BC51F8DCE44F}"/>
            </a:ext>
          </a:extLst>
        </xdr:cNvPr>
        <xdr:cNvSpPr txBox="1"/>
      </xdr:nvSpPr>
      <xdr:spPr>
        <a:xfrm>
          <a:off x="12675244" y="998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68" name="n_3mainValue【学校施設】&#10;有形固定資産減価償却率">
          <a:extLst>
            <a:ext uri="{FF2B5EF4-FFF2-40B4-BE49-F238E27FC236}">
              <a16:creationId xmlns:a16="http://schemas.microsoft.com/office/drawing/2014/main" id="{43A8A4B0-F496-45C6-8271-090A09FF37F3}"/>
            </a:ext>
          </a:extLst>
        </xdr:cNvPr>
        <xdr:cNvSpPr txBox="1"/>
      </xdr:nvSpPr>
      <xdr:spPr>
        <a:xfrm>
          <a:off x="11900544" y="995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569" name="n_4mainValue【学校施設】&#10;有形固定資産減価償却率">
          <a:extLst>
            <a:ext uri="{FF2B5EF4-FFF2-40B4-BE49-F238E27FC236}">
              <a16:creationId xmlns:a16="http://schemas.microsoft.com/office/drawing/2014/main" id="{45B1AD04-B8C1-4740-9893-6780C3C509E1}"/>
            </a:ext>
          </a:extLst>
        </xdr:cNvPr>
        <xdr:cNvSpPr txBox="1"/>
      </xdr:nvSpPr>
      <xdr:spPr>
        <a:xfrm>
          <a:off x="1110298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E6793AF8-223C-443B-9810-C9804BBD522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A9441DE4-6DF7-4224-9572-2A207FD9A66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4BE573B5-07C1-46D4-9CF4-7FF1114B25B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CD9AA44-0786-47F3-8276-98496C8A419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8DBA8CA7-1942-4964-87C8-E40ADD9FC04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54FDD1F5-A158-4E10-99E8-60BA8E102C8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4587037F-ED03-4A6D-A907-62816714C77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E86A7D56-7CEE-47EF-B4CF-D25A6BAEAB2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22962F61-2140-4DCC-918A-54C51BCC384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84C8DB4E-317B-4108-8F91-33A0A834420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AEB9CFE8-FFEC-4C14-9FEE-4560D23DA0C4}"/>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2022DE32-BE28-4BC4-9634-C102B4EE217E}"/>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6052A54E-0E38-4B11-826A-226196232743}"/>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15D4B458-DE53-44B6-AB16-A55C68CB0046}"/>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DE9D16D8-DD97-406C-BCDA-AFC76C7BDE1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A7B52B3B-3296-496D-BDA7-FAAF0C6A0059}"/>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3DAAEAF5-CA29-4CC9-ADE5-2C74B8827E9B}"/>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12854A4E-F6CE-4C32-828C-D1DEFC5E71FD}"/>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572F6A19-412B-45BB-BE1A-AF9252C71DAD}"/>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D7690C4-AB62-4E92-AF67-10070DFBFCE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BDD18CC4-9897-4AC2-AD35-61D11CC04906}"/>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193EEE09-06A2-4C4B-89F8-6B16504362C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D50B83E8-5D54-464C-9AA7-E32BC8917D79}"/>
            </a:ext>
          </a:extLst>
        </xdr:cNvPr>
        <xdr:cNvCxnSpPr/>
      </xdr:nvCxnSpPr>
      <xdr:spPr>
        <a:xfrm flipV="1">
          <a:off x="19509104" y="9670237"/>
          <a:ext cx="0" cy="1008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2D3C4A75-7253-465B-953C-10B4EB4388A7}"/>
            </a:ext>
          </a:extLst>
        </xdr:cNvPr>
        <xdr:cNvSpPr txBox="1"/>
      </xdr:nvSpPr>
      <xdr:spPr>
        <a:xfrm>
          <a:off x="19547840" y="1068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B219A2E0-F35A-490A-8E3B-BDC31584BD2E}"/>
            </a:ext>
          </a:extLst>
        </xdr:cNvPr>
        <xdr:cNvCxnSpPr/>
      </xdr:nvCxnSpPr>
      <xdr:spPr>
        <a:xfrm>
          <a:off x="19443700" y="10678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BD48FCAD-FEE7-4A9C-B97E-C72A93C42632}"/>
            </a:ext>
          </a:extLst>
        </xdr:cNvPr>
        <xdr:cNvSpPr txBox="1"/>
      </xdr:nvSpPr>
      <xdr:spPr>
        <a:xfrm>
          <a:off x="19547840" y="944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754AB2DF-164D-4072-A2B4-729804E3E88E}"/>
            </a:ext>
          </a:extLst>
        </xdr:cNvPr>
        <xdr:cNvCxnSpPr/>
      </xdr:nvCxnSpPr>
      <xdr:spPr>
        <a:xfrm>
          <a:off x="19443700" y="96702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97" name="【学校施設】&#10;一人当たり面積平均値テキスト">
          <a:extLst>
            <a:ext uri="{FF2B5EF4-FFF2-40B4-BE49-F238E27FC236}">
              <a16:creationId xmlns:a16="http://schemas.microsoft.com/office/drawing/2014/main" id="{F265C127-9458-40F4-AEF8-4F4F24A537EC}"/>
            </a:ext>
          </a:extLst>
        </xdr:cNvPr>
        <xdr:cNvSpPr txBox="1"/>
      </xdr:nvSpPr>
      <xdr:spPr>
        <a:xfrm>
          <a:off x="19547840" y="10196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93BB59E0-F065-4F20-B4D4-C8C1B72E08B1}"/>
            </a:ext>
          </a:extLst>
        </xdr:cNvPr>
        <xdr:cNvSpPr/>
      </xdr:nvSpPr>
      <xdr:spPr>
        <a:xfrm>
          <a:off x="19458940" y="10218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2DDFC60F-45AB-4BF5-AF07-9C2C83CB2F05}"/>
            </a:ext>
          </a:extLst>
        </xdr:cNvPr>
        <xdr:cNvSpPr/>
      </xdr:nvSpPr>
      <xdr:spPr>
        <a:xfrm>
          <a:off x="18735040" y="102201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FD3BFF44-5FC7-426C-8C92-CD1BCDBE949A}"/>
            </a:ext>
          </a:extLst>
        </xdr:cNvPr>
        <xdr:cNvSpPr/>
      </xdr:nvSpPr>
      <xdr:spPr>
        <a:xfrm>
          <a:off x="17937480" y="10227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C0E4C613-C487-4E4A-9E4C-EF998372AB53}"/>
            </a:ext>
          </a:extLst>
        </xdr:cNvPr>
        <xdr:cNvSpPr/>
      </xdr:nvSpPr>
      <xdr:spPr>
        <a:xfrm>
          <a:off x="17162780" y="1025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602" name="フローチャート: 判断 601">
          <a:extLst>
            <a:ext uri="{FF2B5EF4-FFF2-40B4-BE49-F238E27FC236}">
              <a16:creationId xmlns:a16="http://schemas.microsoft.com/office/drawing/2014/main" id="{8A55A8E8-CB50-4379-9A4B-E2780DA2CFF5}"/>
            </a:ext>
          </a:extLst>
        </xdr:cNvPr>
        <xdr:cNvSpPr/>
      </xdr:nvSpPr>
      <xdr:spPr>
        <a:xfrm>
          <a:off x="16388080" y="10388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624F38E-2DD7-4729-93F3-FD993E9C74A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DF1A2CB-C50D-49B7-AEAC-6FBF0C37075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D5ECB92-B4D5-4BA6-8CCF-679304A15CD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D495A14-42A5-4E94-8D01-C534251CEB8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34DF646-5DAF-44C8-B366-7624F674029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32410</xdr:rowOff>
    </xdr:from>
    <xdr:to>
      <xdr:col>116</xdr:col>
      <xdr:colOff>114300</xdr:colOff>
      <xdr:row>60</xdr:row>
      <xdr:rowOff>134010</xdr:rowOff>
    </xdr:to>
    <xdr:sp macro="" textlink="">
      <xdr:nvSpPr>
        <xdr:cNvPr id="608" name="楕円 607">
          <a:extLst>
            <a:ext uri="{FF2B5EF4-FFF2-40B4-BE49-F238E27FC236}">
              <a16:creationId xmlns:a16="http://schemas.microsoft.com/office/drawing/2014/main" id="{3D73305B-BEBB-49F0-BE90-351184CF0BF9}"/>
            </a:ext>
          </a:extLst>
        </xdr:cNvPr>
        <xdr:cNvSpPr/>
      </xdr:nvSpPr>
      <xdr:spPr>
        <a:xfrm>
          <a:off x="19458940" y="100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55287</xdr:rowOff>
    </xdr:from>
    <xdr:ext cx="469744" cy="259045"/>
    <xdr:sp macro="" textlink="">
      <xdr:nvSpPr>
        <xdr:cNvPr id="609" name="【学校施設】&#10;一人当たり面積該当値テキスト">
          <a:extLst>
            <a:ext uri="{FF2B5EF4-FFF2-40B4-BE49-F238E27FC236}">
              <a16:creationId xmlns:a16="http://schemas.microsoft.com/office/drawing/2014/main" id="{CC88A230-2584-4238-B890-C7D6525FE107}"/>
            </a:ext>
          </a:extLst>
        </xdr:cNvPr>
        <xdr:cNvSpPr txBox="1"/>
      </xdr:nvSpPr>
      <xdr:spPr>
        <a:xfrm>
          <a:off x="19547840" y="994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47955</xdr:rowOff>
    </xdr:from>
    <xdr:to>
      <xdr:col>112</xdr:col>
      <xdr:colOff>38100</xdr:colOff>
      <xdr:row>60</xdr:row>
      <xdr:rowOff>149555</xdr:rowOff>
    </xdr:to>
    <xdr:sp macro="" textlink="">
      <xdr:nvSpPr>
        <xdr:cNvPr id="610" name="楕円 609">
          <a:extLst>
            <a:ext uri="{FF2B5EF4-FFF2-40B4-BE49-F238E27FC236}">
              <a16:creationId xmlns:a16="http://schemas.microsoft.com/office/drawing/2014/main" id="{E9511D67-C606-4CBD-9427-DF3315487F78}"/>
            </a:ext>
          </a:extLst>
        </xdr:cNvPr>
        <xdr:cNvSpPr/>
      </xdr:nvSpPr>
      <xdr:spPr>
        <a:xfrm>
          <a:off x="18735040" y="101063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83210</xdr:rowOff>
    </xdr:from>
    <xdr:to>
      <xdr:col>116</xdr:col>
      <xdr:colOff>63500</xdr:colOff>
      <xdr:row>60</xdr:row>
      <xdr:rowOff>98755</xdr:rowOff>
    </xdr:to>
    <xdr:cxnSp macro="">
      <xdr:nvCxnSpPr>
        <xdr:cNvPr id="611" name="直線コネクタ 610">
          <a:extLst>
            <a:ext uri="{FF2B5EF4-FFF2-40B4-BE49-F238E27FC236}">
              <a16:creationId xmlns:a16="http://schemas.microsoft.com/office/drawing/2014/main" id="{2502BF39-7633-4C24-9FDC-756CBA2D3B09}"/>
            </a:ext>
          </a:extLst>
        </xdr:cNvPr>
        <xdr:cNvCxnSpPr/>
      </xdr:nvCxnSpPr>
      <xdr:spPr>
        <a:xfrm flipV="1">
          <a:off x="18778220" y="10141610"/>
          <a:ext cx="73152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65329</xdr:rowOff>
    </xdr:from>
    <xdr:to>
      <xdr:col>107</xdr:col>
      <xdr:colOff>101600</xdr:colOff>
      <xdr:row>60</xdr:row>
      <xdr:rowOff>166929</xdr:rowOff>
    </xdr:to>
    <xdr:sp macro="" textlink="">
      <xdr:nvSpPr>
        <xdr:cNvPr id="612" name="楕円 611">
          <a:extLst>
            <a:ext uri="{FF2B5EF4-FFF2-40B4-BE49-F238E27FC236}">
              <a16:creationId xmlns:a16="http://schemas.microsoft.com/office/drawing/2014/main" id="{CB35C39B-F99A-4D88-9A83-145D17B29CC9}"/>
            </a:ext>
          </a:extLst>
        </xdr:cNvPr>
        <xdr:cNvSpPr/>
      </xdr:nvSpPr>
      <xdr:spPr>
        <a:xfrm>
          <a:off x="17937480" y="101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98755</xdr:rowOff>
    </xdr:from>
    <xdr:to>
      <xdr:col>111</xdr:col>
      <xdr:colOff>177800</xdr:colOff>
      <xdr:row>60</xdr:row>
      <xdr:rowOff>116129</xdr:rowOff>
    </xdr:to>
    <xdr:cxnSp macro="">
      <xdr:nvCxnSpPr>
        <xdr:cNvPr id="613" name="直線コネクタ 612">
          <a:extLst>
            <a:ext uri="{FF2B5EF4-FFF2-40B4-BE49-F238E27FC236}">
              <a16:creationId xmlns:a16="http://schemas.microsoft.com/office/drawing/2014/main" id="{ACF4A0D2-072E-4EC7-96F4-5C4DD72F6B74}"/>
            </a:ext>
          </a:extLst>
        </xdr:cNvPr>
        <xdr:cNvCxnSpPr/>
      </xdr:nvCxnSpPr>
      <xdr:spPr>
        <a:xfrm flipV="1">
          <a:off x="17988280" y="10157155"/>
          <a:ext cx="78994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79502</xdr:rowOff>
    </xdr:from>
    <xdr:to>
      <xdr:col>102</xdr:col>
      <xdr:colOff>165100</xdr:colOff>
      <xdr:row>61</xdr:row>
      <xdr:rowOff>9652</xdr:rowOff>
    </xdr:to>
    <xdr:sp macro="" textlink="">
      <xdr:nvSpPr>
        <xdr:cNvPr id="614" name="楕円 613">
          <a:extLst>
            <a:ext uri="{FF2B5EF4-FFF2-40B4-BE49-F238E27FC236}">
              <a16:creationId xmlns:a16="http://schemas.microsoft.com/office/drawing/2014/main" id="{CD4F192C-A07E-4004-A426-C962FC5FBE0F}"/>
            </a:ext>
          </a:extLst>
        </xdr:cNvPr>
        <xdr:cNvSpPr/>
      </xdr:nvSpPr>
      <xdr:spPr>
        <a:xfrm>
          <a:off x="17162780" y="10137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116129</xdr:rowOff>
    </xdr:from>
    <xdr:to>
      <xdr:col>107</xdr:col>
      <xdr:colOff>50800</xdr:colOff>
      <xdr:row>60</xdr:row>
      <xdr:rowOff>130302</xdr:rowOff>
    </xdr:to>
    <xdr:cxnSp macro="">
      <xdr:nvCxnSpPr>
        <xdr:cNvPr id="615" name="直線コネクタ 614">
          <a:extLst>
            <a:ext uri="{FF2B5EF4-FFF2-40B4-BE49-F238E27FC236}">
              <a16:creationId xmlns:a16="http://schemas.microsoft.com/office/drawing/2014/main" id="{1BEDB0A8-092E-4ECA-9555-31EF23FB3A43}"/>
            </a:ext>
          </a:extLst>
        </xdr:cNvPr>
        <xdr:cNvCxnSpPr/>
      </xdr:nvCxnSpPr>
      <xdr:spPr>
        <a:xfrm flipV="1">
          <a:off x="17213580" y="10174529"/>
          <a:ext cx="7747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94132</xdr:rowOff>
    </xdr:from>
    <xdr:to>
      <xdr:col>98</xdr:col>
      <xdr:colOff>38100</xdr:colOff>
      <xdr:row>61</xdr:row>
      <xdr:rowOff>24282</xdr:rowOff>
    </xdr:to>
    <xdr:sp macro="" textlink="">
      <xdr:nvSpPr>
        <xdr:cNvPr id="616" name="楕円 615">
          <a:extLst>
            <a:ext uri="{FF2B5EF4-FFF2-40B4-BE49-F238E27FC236}">
              <a16:creationId xmlns:a16="http://schemas.microsoft.com/office/drawing/2014/main" id="{7048CA1E-F809-4661-BD29-00FC738AC736}"/>
            </a:ext>
          </a:extLst>
        </xdr:cNvPr>
        <xdr:cNvSpPr/>
      </xdr:nvSpPr>
      <xdr:spPr>
        <a:xfrm>
          <a:off x="16388080" y="101525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130302</xdr:rowOff>
    </xdr:from>
    <xdr:to>
      <xdr:col>102</xdr:col>
      <xdr:colOff>114300</xdr:colOff>
      <xdr:row>60</xdr:row>
      <xdr:rowOff>144932</xdr:rowOff>
    </xdr:to>
    <xdr:cxnSp macro="">
      <xdr:nvCxnSpPr>
        <xdr:cNvPr id="617" name="直線コネクタ 616">
          <a:extLst>
            <a:ext uri="{FF2B5EF4-FFF2-40B4-BE49-F238E27FC236}">
              <a16:creationId xmlns:a16="http://schemas.microsoft.com/office/drawing/2014/main" id="{B2B578B9-5C91-4400-A5D9-1D02732508DF}"/>
            </a:ext>
          </a:extLst>
        </xdr:cNvPr>
        <xdr:cNvCxnSpPr/>
      </xdr:nvCxnSpPr>
      <xdr:spPr>
        <a:xfrm flipV="1">
          <a:off x="16431260" y="10188702"/>
          <a:ext cx="78232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18" name="n_1aveValue【学校施設】&#10;一人当たり面積">
          <a:extLst>
            <a:ext uri="{FF2B5EF4-FFF2-40B4-BE49-F238E27FC236}">
              <a16:creationId xmlns:a16="http://schemas.microsoft.com/office/drawing/2014/main" id="{03E83A1F-9C90-4B81-A43F-FD42EA1C3F67}"/>
            </a:ext>
          </a:extLst>
        </xdr:cNvPr>
        <xdr:cNvSpPr txBox="1"/>
      </xdr:nvSpPr>
      <xdr:spPr>
        <a:xfrm>
          <a:off x="18561127" y="1030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619" name="n_2aveValue【学校施設】&#10;一人当たり面積">
          <a:extLst>
            <a:ext uri="{FF2B5EF4-FFF2-40B4-BE49-F238E27FC236}">
              <a16:creationId xmlns:a16="http://schemas.microsoft.com/office/drawing/2014/main" id="{0B056C79-CF9E-40AC-A882-E56F30EACBE6}"/>
            </a:ext>
          </a:extLst>
        </xdr:cNvPr>
        <xdr:cNvSpPr txBox="1"/>
      </xdr:nvSpPr>
      <xdr:spPr>
        <a:xfrm>
          <a:off x="17776267" y="1031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620" name="n_3aveValue【学校施設】&#10;一人当たり面積">
          <a:extLst>
            <a:ext uri="{FF2B5EF4-FFF2-40B4-BE49-F238E27FC236}">
              <a16:creationId xmlns:a16="http://schemas.microsoft.com/office/drawing/2014/main" id="{5CA47436-3984-4D4C-A59D-7507DAEEC182}"/>
            </a:ext>
          </a:extLst>
        </xdr:cNvPr>
        <xdr:cNvSpPr txBox="1"/>
      </xdr:nvSpPr>
      <xdr:spPr>
        <a:xfrm>
          <a:off x="17001567" y="1034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83990</xdr:rowOff>
    </xdr:from>
    <xdr:ext cx="469744" cy="259045"/>
    <xdr:sp macro="" textlink="">
      <xdr:nvSpPr>
        <xdr:cNvPr id="621" name="n_4aveValue【学校施設】&#10;一人当たり面積">
          <a:extLst>
            <a:ext uri="{FF2B5EF4-FFF2-40B4-BE49-F238E27FC236}">
              <a16:creationId xmlns:a16="http://schemas.microsoft.com/office/drawing/2014/main" id="{944CFCF6-7898-432D-8909-DA3D063A74E6}"/>
            </a:ext>
          </a:extLst>
        </xdr:cNvPr>
        <xdr:cNvSpPr txBox="1"/>
      </xdr:nvSpPr>
      <xdr:spPr>
        <a:xfrm>
          <a:off x="16226867" y="1047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166082</xdr:rowOff>
    </xdr:from>
    <xdr:ext cx="469744" cy="259045"/>
    <xdr:sp macro="" textlink="">
      <xdr:nvSpPr>
        <xdr:cNvPr id="622" name="n_1mainValue【学校施設】&#10;一人当たり面積">
          <a:extLst>
            <a:ext uri="{FF2B5EF4-FFF2-40B4-BE49-F238E27FC236}">
              <a16:creationId xmlns:a16="http://schemas.microsoft.com/office/drawing/2014/main" id="{BF6DFAD1-A1D1-499E-8E1B-40B8C3E8A626}"/>
            </a:ext>
          </a:extLst>
        </xdr:cNvPr>
        <xdr:cNvSpPr txBox="1"/>
      </xdr:nvSpPr>
      <xdr:spPr>
        <a:xfrm>
          <a:off x="18561127" y="988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12006</xdr:rowOff>
    </xdr:from>
    <xdr:ext cx="469744" cy="259045"/>
    <xdr:sp macro="" textlink="">
      <xdr:nvSpPr>
        <xdr:cNvPr id="623" name="n_2mainValue【学校施設】&#10;一人当たり面積">
          <a:extLst>
            <a:ext uri="{FF2B5EF4-FFF2-40B4-BE49-F238E27FC236}">
              <a16:creationId xmlns:a16="http://schemas.microsoft.com/office/drawing/2014/main" id="{BCC2B129-46D9-4D64-BAFD-352E602425B9}"/>
            </a:ext>
          </a:extLst>
        </xdr:cNvPr>
        <xdr:cNvSpPr txBox="1"/>
      </xdr:nvSpPr>
      <xdr:spPr>
        <a:xfrm>
          <a:off x="17776267" y="990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26179</xdr:rowOff>
    </xdr:from>
    <xdr:ext cx="469744" cy="259045"/>
    <xdr:sp macro="" textlink="">
      <xdr:nvSpPr>
        <xdr:cNvPr id="624" name="n_3mainValue【学校施設】&#10;一人当たり面積">
          <a:extLst>
            <a:ext uri="{FF2B5EF4-FFF2-40B4-BE49-F238E27FC236}">
              <a16:creationId xmlns:a16="http://schemas.microsoft.com/office/drawing/2014/main" id="{EF2B2599-C758-4C6E-A361-FE92F2749FBB}"/>
            </a:ext>
          </a:extLst>
        </xdr:cNvPr>
        <xdr:cNvSpPr txBox="1"/>
      </xdr:nvSpPr>
      <xdr:spPr>
        <a:xfrm>
          <a:off x="17001567" y="991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40809</xdr:rowOff>
    </xdr:from>
    <xdr:ext cx="469744" cy="259045"/>
    <xdr:sp macro="" textlink="">
      <xdr:nvSpPr>
        <xdr:cNvPr id="625" name="n_4mainValue【学校施設】&#10;一人当たり面積">
          <a:extLst>
            <a:ext uri="{FF2B5EF4-FFF2-40B4-BE49-F238E27FC236}">
              <a16:creationId xmlns:a16="http://schemas.microsoft.com/office/drawing/2014/main" id="{6C09E246-C3C0-4D94-8FAC-29E2AA2F83AA}"/>
            </a:ext>
          </a:extLst>
        </xdr:cNvPr>
        <xdr:cNvSpPr txBox="1"/>
      </xdr:nvSpPr>
      <xdr:spPr>
        <a:xfrm>
          <a:off x="16226867" y="993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259CA060-68E6-4F0B-AE00-D5FAA1C9400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7B15F679-5628-4515-9A3C-DFC751E66D9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14504AB3-5FD2-4143-8919-A7011706B7C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ED98A111-7BBA-4955-BA15-74B6B4307B6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4F059D8E-98AC-4281-8713-95957CA5952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4B72F525-7FC0-48CB-B899-D741491CC60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CF015EDB-657C-4F2E-8D2C-6F643D47458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E3CA2BC9-ACD4-4665-A9ED-B0BC4B926CA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590AEB6B-2648-4F49-BEEF-85F50664AD5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7F27FF5B-6F93-4CE8-82A8-28FA53AA7EB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DB837167-B3FA-4BA4-81FC-E2174C88272B}"/>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8BCEB140-1D95-48B6-A438-5B8B28250A51}"/>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D096A299-53CC-4886-A536-E4A8938ED589}"/>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EDE18C93-BB30-44D5-8C21-10699E29F7C9}"/>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1DCF9D47-BB8E-41A3-9F8A-DC9E59E0867A}"/>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5058D0D4-5451-4A5D-92CF-539B79F6DFE3}"/>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CCD12B17-BB11-4244-9C2D-48135E83FFE3}"/>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3C51ABFA-B9A9-4534-BC3A-23A74281D1C3}"/>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610F8432-FD86-4702-89C3-3E5FE6BE93E1}"/>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FCB3C019-94F6-4BDF-ABAE-00CC368520BA}"/>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C88D802E-3651-45D7-A915-033BFF36EF2E}"/>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7D239B9E-295A-43E1-B828-AD0D312DC44B}"/>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B9BD7108-C4C0-4C1C-9D0E-1B7244725C06}"/>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B19CFCE9-D607-4CAC-8589-E0E6F64DBEE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4CBEA74B-46E7-48AE-99C2-783FD4A17BB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9F9C3A20-E364-4724-AC54-469445C0A756}"/>
            </a:ext>
          </a:extLst>
        </xdr:cNvPr>
        <xdr:cNvCxnSpPr/>
      </xdr:nvCxnSpPr>
      <xdr:spPr>
        <a:xfrm flipV="1">
          <a:off x="14375764" y="13180968"/>
          <a:ext cx="0" cy="140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743F870F-D56C-4767-B4FB-EEBA01150232}"/>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6170ECDE-7805-4E1A-B0CA-824F37A89C55}"/>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BBE24917-75A0-4361-BB30-A5DEE6382361}"/>
            </a:ext>
          </a:extLst>
        </xdr:cNvPr>
        <xdr:cNvSpPr txBox="1"/>
      </xdr:nvSpPr>
      <xdr:spPr>
        <a:xfrm>
          <a:off x="14414500" y="1296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1578FE3C-CFD9-443B-9E69-E021C9E879C9}"/>
            </a:ext>
          </a:extLst>
        </xdr:cNvPr>
        <xdr:cNvCxnSpPr/>
      </xdr:nvCxnSpPr>
      <xdr:spPr>
        <a:xfrm>
          <a:off x="14287500" y="13180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656" name="【児童館】&#10;有形固定資産減価償却率平均値テキスト">
          <a:extLst>
            <a:ext uri="{FF2B5EF4-FFF2-40B4-BE49-F238E27FC236}">
              <a16:creationId xmlns:a16="http://schemas.microsoft.com/office/drawing/2014/main" id="{FF9A97F8-1C02-4852-9D78-FAC9AACCD047}"/>
            </a:ext>
          </a:extLst>
        </xdr:cNvPr>
        <xdr:cNvSpPr txBox="1"/>
      </xdr:nvSpPr>
      <xdr:spPr>
        <a:xfrm>
          <a:off x="14414500" y="13678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4CFD8B6A-DEC4-4953-8029-86EA4745114A}"/>
            </a:ext>
          </a:extLst>
        </xdr:cNvPr>
        <xdr:cNvSpPr/>
      </xdr:nvSpPr>
      <xdr:spPr>
        <a:xfrm>
          <a:off x="14325600" y="1382358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FBFFB36B-A2EC-45C8-ACDA-9583707CDB80}"/>
            </a:ext>
          </a:extLst>
        </xdr:cNvPr>
        <xdr:cNvSpPr/>
      </xdr:nvSpPr>
      <xdr:spPr>
        <a:xfrm>
          <a:off x="13578840" y="1379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069E3ADB-F218-43EA-BC2F-CD6485411873}"/>
            </a:ext>
          </a:extLst>
        </xdr:cNvPr>
        <xdr:cNvSpPr/>
      </xdr:nvSpPr>
      <xdr:spPr>
        <a:xfrm>
          <a:off x="1280414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60" name="フローチャート: 判断 659">
          <a:extLst>
            <a:ext uri="{FF2B5EF4-FFF2-40B4-BE49-F238E27FC236}">
              <a16:creationId xmlns:a16="http://schemas.microsoft.com/office/drawing/2014/main" id="{1ADC6E36-2BD4-4881-ACCC-C2291C5507E9}"/>
            </a:ext>
          </a:extLst>
        </xdr:cNvPr>
        <xdr:cNvSpPr/>
      </xdr:nvSpPr>
      <xdr:spPr>
        <a:xfrm>
          <a:off x="12029440" y="137326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46082</xdr:rowOff>
    </xdr:from>
    <xdr:to>
      <xdr:col>67</xdr:col>
      <xdr:colOff>101600</xdr:colOff>
      <xdr:row>83</xdr:row>
      <xdr:rowOff>147682</xdr:rowOff>
    </xdr:to>
    <xdr:sp macro="" textlink="">
      <xdr:nvSpPr>
        <xdr:cNvPr id="661" name="フローチャート: 判断 660">
          <a:extLst>
            <a:ext uri="{FF2B5EF4-FFF2-40B4-BE49-F238E27FC236}">
              <a16:creationId xmlns:a16="http://schemas.microsoft.com/office/drawing/2014/main" id="{5D1EEB9A-136F-4C55-A970-D5B4DF7A36B4}"/>
            </a:ext>
          </a:extLst>
        </xdr:cNvPr>
        <xdr:cNvSpPr/>
      </xdr:nvSpPr>
      <xdr:spPr>
        <a:xfrm>
          <a:off x="11231880" y="1396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32D9F2E-35F7-44E0-A201-B5436B0CB0B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41A125D-8027-4CD0-B165-75A78753691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0279A5E-52DF-4B31-B56B-EE59B397D6D5}"/>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B071735-ED67-4C26-80F6-B9BC6EFE7F8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2003B9DA-1B67-4C18-82F4-DF1D1EBB3F81}"/>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60779</xdr:rowOff>
    </xdr:from>
    <xdr:to>
      <xdr:col>85</xdr:col>
      <xdr:colOff>177800</xdr:colOff>
      <xdr:row>85</xdr:row>
      <xdr:rowOff>162379</xdr:rowOff>
    </xdr:to>
    <xdr:sp macro="" textlink="">
      <xdr:nvSpPr>
        <xdr:cNvPr id="667" name="楕円 666">
          <a:extLst>
            <a:ext uri="{FF2B5EF4-FFF2-40B4-BE49-F238E27FC236}">
              <a16:creationId xmlns:a16="http://schemas.microsoft.com/office/drawing/2014/main" id="{DDCD2D04-75FD-48DF-973E-22791B196B9D}"/>
            </a:ext>
          </a:extLst>
        </xdr:cNvPr>
        <xdr:cNvSpPr/>
      </xdr:nvSpPr>
      <xdr:spPr>
        <a:xfrm>
          <a:off x="14325600" y="1431017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39206</xdr:rowOff>
    </xdr:from>
    <xdr:ext cx="405111" cy="259045"/>
    <xdr:sp macro="" textlink="">
      <xdr:nvSpPr>
        <xdr:cNvPr id="668" name="【児童館】&#10;有形固定資産減価償却率該当値テキスト">
          <a:extLst>
            <a:ext uri="{FF2B5EF4-FFF2-40B4-BE49-F238E27FC236}">
              <a16:creationId xmlns:a16="http://schemas.microsoft.com/office/drawing/2014/main" id="{2A297CBC-BAE2-4BE5-8069-C476A2F4AF2A}"/>
            </a:ext>
          </a:extLst>
        </xdr:cNvPr>
        <xdr:cNvSpPr txBox="1"/>
      </xdr:nvSpPr>
      <xdr:spPr>
        <a:xfrm>
          <a:off x="14414500" y="14288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28121</xdr:rowOff>
    </xdr:from>
    <xdr:to>
      <xdr:col>81</xdr:col>
      <xdr:colOff>101600</xdr:colOff>
      <xdr:row>85</xdr:row>
      <xdr:rowOff>129721</xdr:rowOff>
    </xdr:to>
    <xdr:sp macro="" textlink="">
      <xdr:nvSpPr>
        <xdr:cNvPr id="669" name="楕円 668">
          <a:extLst>
            <a:ext uri="{FF2B5EF4-FFF2-40B4-BE49-F238E27FC236}">
              <a16:creationId xmlns:a16="http://schemas.microsoft.com/office/drawing/2014/main" id="{1D085426-9B06-42D2-8FAE-2ADD23953151}"/>
            </a:ext>
          </a:extLst>
        </xdr:cNvPr>
        <xdr:cNvSpPr/>
      </xdr:nvSpPr>
      <xdr:spPr>
        <a:xfrm>
          <a:off x="13578840" y="1427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78921</xdr:rowOff>
    </xdr:from>
    <xdr:to>
      <xdr:col>85</xdr:col>
      <xdr:colOff>127000</xdr:colOff>
      <xdr:row>85</xdr:row>
      <xdr:rowOff>111579</xdr:rowOff>
    </xdr:to>
    <xdr:cxnSp macro="">
      <xdr:nvCxnSpPr>
        <xdr:cNvPr id="670" name="直線コネクタ 669">
          <a:extLst>
            <a:ext uri="{FF2B5EF4-FFF2-40B4-BE49-F238E27FC236}">
              <a16:creationId xmlns:a16="http://schemas.microsoft.com/office/drawing/2014/main" id="{A6E8F391-01DC-4DBC-9F06-890E13CC8B7A}"/>
            </a:ext>
          </a:extLst>
        </xdr:cNvPr>
        <xdr:cNvCxnSpPr/>
      </xdr:nvCxnSpPr>
      <xdr:spPr>
        <a:xfrm>
          <a:off x="13629640" y="14328321"/>
          <a:ext cx="74676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166914</xdr:rowOff>
    </xdr:from>
    <xdr:to>
      <xdr:col>76</xdr:col>
      <xdr:colOff>165100</xdr:colOff>
      <xdr:row>85</xdr:row>
      <xdr:rowOff>97064</xdr:rowOff>
    </xdr:to>
    <xdr:sp macro="" textlink="">
      <xdr:nvSpPr>
        <xdr:cNvPr id="671" name="楕円 670">
          <a:extLst>
            <a:ext uri="{FF2B5EF4-FFF2-40B4-BE49-F238E27FC236}">
              <a16:creationId xmlns:a16="http://schemas.microsoft.com/office/drawing/2014/main" id="{EFB31E9B-C6EC-4D5C-820E-835BFFF0EF65}"/>
            </a:ext>
          </a:extLst>
        </xdr:cNvPr>
        <xdr:cNvSpPr/>
      </xdr:nvSpPr>
      <xdr:spPr>
        <a:xfrm>
          <a:off x="12804140" y="14248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46264</xdr:rowOff>
    </xdr:from>
    <xdr:to>
      <xdr:col>81</xdr:col>
      <xdr:colOff>50800</xdr:colOff>
      <xdr:row>85</xdr:row>
      <xdr:rowOff>78921</xdr:rowOff>
    </xdr:to>
    <xdr:cxnSp macro="">
      <xdr:nvCxnSpPr>
        <xdr:cNvPr id="672" name="直線コネクタ 671">
          <a:extLst>
            <a:ext uri="{FF2B5EF4-FFF2-40B4-BE49-F238E27FC236}">
              <a16:creationId xmlns:a16="http://schemas.microsoft.com/office/drawing/2014/main" id="{3D469A68-406F-43D4-8726-6B268B4414C6}"/>
            </a:ext>
          </a:extLst>
        </xdr:cNvPr>
        <xdr:cNvCxnSpPr/>
      </xdr:nvCxnSpPr>
      <xdr:spPr>
        <a:xfrm>
          <a:off x="12854940" y="14295664"/>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134257</xdr:rowOff>
    </xdr:from>
    <xdr:to>
      <xdr:col>72</xdr:col>
      <xdr:colOff>38100</xdr:colOff>
      <xdr:row>85</xdr:row>
      <xdr:rowOff>64407</xdr:rowOff>
    </xdr:to>
    <xdr:sp macro="" textlink="">
      <xdr:nvSpPr>
        <xdr:cNvPr id="673" name="楕円 672">
          <a:extLst>
            <a:ext uri="{FF2B5EF4-FFF2-40B4-BE49-F238E27FC236}">
              <a16:creationId xmlns:a16="http://schemas.microsoft.com/office/drawing/2014/main" id="{7081A7B2-CB0D-4C3F-8033-3A3303520AD8}"/>
            </a:ext>
          </a:extLst>
        </xdr:cNvPr>
        <xdr:cNvSpPr/>
      </xdr:nvSpPr>
      <xdr:spPr>
        <a:xfrm>
          <a:off x="12029440" y="142160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13607</xdr:rowOff>
    </xdr:from>
    <xdr:to>
      <xdr:col>76</xdr:col>
      <xdr:colOff>114300</xdr:colOff>
      <xdr:row>85</xdr:row>
      <xdr:rowOff>46264</xdr:rowOff>
    </xdr:to>
    <xdr:cxnSp macro="">
      <xdr:nvCxnSpPr>
        <xdr:cNvPr id="674" name="直線コネクタ 673">
          <a:extLst>
            <a:ext uri="{FF2B5EF4-FFF2-40B4-BE49-F238E27FC236}">
              <a16:creationId xmlns:a16="http://schemas.microsoft.com/office/drawing/2014/main" id="{7D9A71E9-E373-4CD3-BDD4-2CFCFBC62ECB}"/>
            </a:ext>
          </a:extLst>
        </xdr:cNvPr>
        <xdr:cNvCxnSpPr/>
      </xdr:nvCxnSpPr>
      <xdr:spPr>
        <a:xfrm>
          <a:off x="12072620" y="1426300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101600</xdr:rowOff>
    </xdr:from>
    <xdr:to>
      <xdr:col>67</xdr:col>
      <xdr:colOff>101600</xdr:colOff>
      <xdr:row>85</xdr:row>
      <xdr:rowOff>31750</xdr:rowOff>
    </xdr:to>
    <xdr:sp macro="" textlink="">
      <xdr:nvSpPr>
        <xdr:cNvPr id="675" name="楕円 674">
          <a:extLst>
            <a:ext uri="{FF2B5EF4-FFF2-40B4-BE49-F238E27FC236}">
              <a16:creationId xmlns:a16="http://schemas.microsoft.com/office/drawing/2014/main" id="{44D1FFFF-7398-4D3A-9B48-EF31FE618028}"/>
            </a:ext>
          </a:extLst>
        </xdr:cNvPr>
        <xdr:cNvSpPr/>
      </xdr:nvSpPr>
      <xdr:spPr>
        <a:xfrm>
          <a:off x="1123188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152400</xdr:rowOff>
    </xdr:from>
    <xdr:to>
      <xdr:col>71</xdr:col>
      <xdr:colOff>177800</xdr:colOff>
      <xdr:row>85</xdr:row>
      <xdr:rowOff>13607</xdr:rowOff>
    </xdr:to>
    <xdr:cxnSp macro="">
      <xdr:nvCxnSpPr>
        <xdr:cNvPr id="676" name="直線コネクタ 675">
          <a:extLst>
            <a:ext uri="{FF2B5EF4-FFF2-40B4-BE49-F238E27FC236}">
              <a16:creationId xmlns:a16="http://schemas.microsoft.com/office/drawing/2014/main" id="{1705311C-AE9A-45DA-AEE8-5206B136678A}"/>
            </a:ext>
          </a:extLst>
        </xdr:cNvPr>
        <xdr:cNvCxnSpPr/>
      </xdr:nvCxnSpPr>
      <xdr:spPr>
        <a:xfrm>
          <a:off x="11282680" y="14234160"/>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677" name="n_1aveValue【児童館】&#10;有形固定資産減価償却率">
          <a:extLst>
            <a:ext uri="{FF2B5EF4-FFF2-40B4-BE49-F238E27FC236}">
              <a16:creationId xmlns:a16="http://schemas.microsoft.com/office/drawing/2014/main" id="{CE60913E-B863-4DCA-B9F0-31248DA67548}"/>
            </a:ext>
          </a:extLst>
        </xdr:cNvPr>
        <xdr:cNvSpPr txBox="1"/>
      </xdr:nvSpPr>
      <xdr:spPr>
        <a:xfrm>
          <a:off x="13437244" y="1357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678" name="n_2aveValue【児童館】&#10;有形固定資産減価償却率">
          <a:extLst>
            <a:ext uri="{FF2B5EF4-FFF2-40B4-BE49-F238E27FC236}">
              <a16:creationId xmlns:a16="http://schemas.microsoft.com/office/drawing/2014/main" id="{ADE187A0-1998-4DAF-8009-E32299D621C3}"/>
            </a:ext>
          </a:extLst>
        </xdr:cNvPr>
        <xdr:cNvSpPr txBox="1"/>
      </xdr:nvSpPr>
      <xdr:spPr>
        <a:xfrm>
          <a:off x="1267524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679" name="n_3aveValue【児童館】&#10;有形固定資産減価償却率">
          <a:extLst>
            <a:ext uri="{FF2B5EF4-FFF2-40B4-BE49-F238E27FC236}">
              <a16:creationId xmlns:a16="http://schemas.microsoft.com/office/drawing/2014/main" id="{50AEC4DE-52F6-4916-B830-60DA029DB725}"/>
            </a:ext>
          </a:extLst>
        </xdr:cNvPr>
        <xdr:cNvSpPr txBox="1"/>
      </xdr:nvSpPr>
      <xdr:spPr>
        <a:xfrm>
          <a:off x="11900544" y="1351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164209</xdr:rowOff>
    </xdr:from>
    <xdr:ext cx="405111" cy="259045"/>
    <xdr:sp macro="" textlink="">
      <xdr:nvSpPr>
        <xdr:cNvPr id="680" name="n_4aveValue【児童館】&#10;有形固定資産減価償却率">
          <a:extLst>
            <a:ext uri="{FF2B5EF4-FFF2-40B4-BE49-F238E27FC236}">
              <a16:creationId xmlns:a16="http://schemas.microsoft.com/office/drawing/2014/main" id="{E05E8FB7-147E-48A2-96E5-3305C61C7498}"/>
            </a:ext>
          </a:extLst>
        </xdr:cNvPr>
        <xdr:cNvSpPr txBox="1"/>
      </xdr:nvSpPr>
      <xdr:spPr>
        <a:xfrm>
          <a:off x="11102984" y="1374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120848</xdr:rowOff>
    </xdr:from>
    <xdr:ext cx="405111" cy="259045"/>
    <xdr:sp macro="" textlink="">
      <xdr:nvSpPr>
        <xdr:cNvPr id="681" name="n_1mainValue【児童館】&#10;有形固定資産減価償却率">
          <a:extLst>
            <a:ext uri="{FF2B5EF4-FFF2-40B4-BE49-F238E27FC236}">
              <a16:creationId xmlns:a16="http://schemas.microsoft.com/office/drawing/2014/main" id="{857EAAD7-FFFE-4341-A6EF-A98F89BD858D}"/>
            </a:ext>
          </a:extLst>
        </xdr:cNvPr>
        <xdr:cNvSpPr txBox="1"/>
      </xdr:nvSpPr>
      <xdr:spPr>
        <a:xfrm>
          <a:off x="13437244" y="14370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88191</xdr:rowOff>
    </xdr:from>
    <xdr:ext cx="405111" cy="259045"/>
    <xdr:sp macro="" textlink="">
      <xdr:nvSpPr>
        <xdr:cNvPr id="682" name="n_2mainValue【児童館】&#10;有形固定資産減価償却率">
          <a:extLst>
            <a:ext uri="{FF2B5EF4-FFF2-40B4-BE49-F238E27FC236}">
              <a16:creationId xmlns:a16="http://schemas.microsoft.com/office/drawing/2014/main" id="{3E492AF2-2606-4B76-871B-7A994F53FFD9}"/>
            </a:ext>
          </a:extLst>
        </xdr:cNvPr>
        <xdr:cNvSpPr txBox="1"/>
      </xdr:nvSpPr>
      <xdr:spPr>
        <a:xfrm>
          <a:off x="12675244" y="1433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55534</xdr:rowOff>
    </xdr:from>
    <xdr:ext cx="405111" cy="259045"/>
    <xdr:sp macro="" textlink="">
      <xdr:nvSpPr>
        <xdr:cNvPr id="683" name="n_3mainValue【児童館】&#10;有形固定資産減価償却率">
          <a:extLst>
            <a:ext uri="{FF2B5EF4-FFF2-40B4-BE49-F238E27FC236}">
              <a16:creationId xmlns:a16="http://schemas.microsoft.com/office/drawing/2014/main" id="{4DEB3EF3-AC7D-4335-92DD-962567314638}"/>
            </a:ext>
          </a:extLst>
        </xdr:cNvPr>
        <xdr:cNvSpPr txBox="1"/>
      </xdr:nvSpPr>
      <xdr:spPr>
        <a:xfrm>
          <a:off x="11900544" y="14304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22877</xdr:rowOff>
    </xdr:from>
    <xdr:ext cx="405111" cy="259045"/>
    <xdr:sp macro="" textlink="">
      <xdr:nvSpPr>
        <xdr:cNvPr id="684" name="n_4mainValue【児童館】&#10;有形固定資産減価償却率">
          <a:extLst>
            <a:ext uri="{FF2B5EF4-FFF2-40B4-BE49-F238E27FC236}">
              <a16:creationId xmlns:a16="http://schemas.microsoft.com/office/drawing/2014/main" id="{EB5915B1-CBF1-4305-A842-F03B0C9D9332}"/>
            </a:ext>
          </a:extLst>
        </xdr:cNvPr>
        <xdr:cNvSpPr txBox="1"/>
      </xdr:nvSpPr>
      <xdr:spPr>
        <a:xfrm>
          <a:off x="1110298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8DBD1C32-21E6-4F80-A91E-EF4A742840A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FBE2AA2B-D7F4-432C-AC3C-6739B69A79C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CF2EE3FC-D677-4AAF-B353-6A06C41E2AB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56894CD6-7BCD-41FD-8527-66B8F331295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16988FCA-B903-45B4-9106-DB2325B9497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679C3ABF-F4DD-4B38-A567-48098CAF04B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CAEFBB7D-65F2-487B-BD8E-4BF825A4B9E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70ABAAF5-8DB8-4C06-829C-8F4C593BDCE2}"/>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95B94E0F-AC27-413D-865C-6C2C1FD4838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1DC86778-E9CD-4BF5-8FC7-E03360C6143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85933692-B44B-401A-AD52-2DD8A8E03C8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E582F3B8-4A55-405F-BE85-CE6ECDD459A2}"/>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8EFF720E-71C8-4363-99A4-2E021687E05A}"/>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1A0238B6-B3C5-4D65-B3DF-6720802214EB}"/>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BDA087C1-F642-4259-B63E-4A4847DEF392}"/>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BF105B75-5EAF-4A77-AE47-B08719908DF8}"/>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6A7459A0-018F-4AAC-9BA1-1F38BD95E18D}"/>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B794915E-1A51-4CB3-B3B1-4BE298BB4AD6}"/>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9E754BEB-CF31-4FB9-9C80-B4E842FE6F4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85701E56-7D9F-44BE-933A-F3F271480E4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8C0AAFA-2C87-48E2-8C58-683908D2D5C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A5496065-AEF2-4694-A3FD-0DBC5900892D}"/>
            </a:ext>
          </a:extLst>
        </xdr:cNvPr>
        <xdr:cNvCxnSpPr/>
      </xdr:nvCxnSpPr>
      <xdr:spPr>
        <a:xfrm flipV="1">
          <a:off x="19509104" y="13288518"/>
          <a:ext cx="0" cy="1143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D684C464-8A23-467E-A514-4614659A3AB8}"/>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C4E9298F-EF3C-4933-980A-0E6055A57141}"/>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40B17F5D-77A5-44EB-AE25-018FFDA0C8BB}"/>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E65C872D-1423-4C20-9427-70A8BB2DB9AA}"/>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11" name="【児童館】&#10;一人当たり面積平均値テキスト">
          <a:extLst>
            <a:ext uri="{FF2B5EF4-FFF2-40B4-BE49-F238E27FC236}">
              <a16:creationId xmlns:a16="http://schemas.microsoft.com/office/drawing/2014/main" id="{EDB0CE99-5702-4E72-8155-76697E58B2C8}"/>
            </a:ext>
          </a:extLst>
        </xdr:cNvPr>
        <xdr:cNvSpPr txBox="1"/>
      </xdr:nvSpPr>
      <xdr:spPr>
        <a:xfrm>
          <a:off x="19547840" y="1409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21628CC1-5A4C-4C15-8FB2-F5C9526124A5}"/>
            </a:ext>
          </a:extLst>
        </xdr:cNvPr>
        <xdr:cNvSpPr/>
      </xdr:nvSpPr>
      <xdr:spPr>
        <a:xfrm>
          <a:off x="19458940" y="14247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A3B97592-BC7F-430E-81B4-FF6EF366BDA6}"/>
            </a:ext>
          </a:extLst>
        </xdr:cNvPr>
        <xdr:cNvSpPr/>
      </xdr:nvSpPr>
      <xdr:spPr>
        <a:xfrm>
          <a:off x="1873504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11E344C5-0902-4FFC-83FB-A3BD7D2354D1}"/>
            </a:ext>
          </a:extLst>
        </xdr:cNvPr>
        <xdr:cNvSpPr/>
      </xdr:nvSpPr>
      <xdr:spPr>
        <a:xfrm>
          <a:off x="1793748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15" name="フローチャート: 判断 714">
          <a:extLst>
            <a:ext uri="{FF2B5EF4-FFF2-40B4-BE49-F238E27FC236}">
              <a16:creationId xmlns:a16="http://schemas.microsoft.com/office/drawing/2014/main" id="{6E4C8945-2C83-4CC0-B042-59DEE95353DB}"/>
            </a:ext>
          </a:extLst>
        </xdr:cNvPr>
        <xdr:cNvSpPr/>
      </xdr:nvSpPr>
      <xdr:spPr>
        <a:xfrm>
          <a:off x="17162780" y="14242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49022</xdr:rowOff>
    </xdr:from>
    <xdr:to>
      <xdr:col>98</xdr:col>
      <xdr:colOff>38100</xdr:colOff>
      <xdr:row>85</xdr:row>
      <xdr:rowOff>150622</xdr:rowOff>
    </xdr:to>
    <xdr:sp macro="" textlink="">
      <xdr:nvSpPr>
        <xdr:cNvPr id="716" name="フローチャート: 判断 715">
          <a:extLst>
            <a:ext uri="{FF2B5EF4-FFF2-40B4-BE49-F238E27FC236}">
              <a16:creationId xmlns:a16="http://schemas.microsoft.com/office/drawing/2014/main" id="{5220B230-6B87-488E-899C-3F1AB7BB5EFC}"/>
            </a:ext>
          </a:extLst>
        </xdr:cNvPr>
        <xdr:cNvSpPr/>
      </xdr:nvSpPr>
      <xdr:spPr>
        <a:xfrm>
          <a:off x="16388080" y="142984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C555F2B-F1E2-43D0-A73F-BA612B35EF68}"/>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319D065-B201-4F9A-8DA7-6C879B0934C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3AB5D59-7E3D-483A-A540-6676E1CF5DF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AD3B4F0-23BC-48CA-8F3A-5004AA2E635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7D97D01-032B-44F4-8EB3-012FC567E03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722" name="楕円 721">
          <a:extLst>
            <a:ext uri="{FF2B5EF4-FFF2-40B4-BE49-F238E27FC236}">
              <a16:creationId xmlns:a16="http://schemas.microsoft.com/office/drawing/2014/main" id="{BC8A4D69-05EB-4258-A642-407EAFFFEF3B}"/>
            </a:ext>
          </a:extLst>
        </xdr:cNvPr>
        <xdr:cNvSpPr/>
      </xdr:nvSpPr>
      <xdr:spPr>
        <a:xfrm>
          <a:off x="19458940" y="14344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9669</xdr:rowOff>
    </xdr:from>
    <xdr:ext cx="469744" cy="259045"/>
    <xdr:sp macro="" textlink="">
      <xdr:nvSpPr>
        <xdr:cNvPr id="723" name="【児童館】&#10;一人当たり面積該当値テキスト">
          <a:extLst>
            <a:ext uri="{FF2B5EF4-FFF2-40B4-BE49-F238E27FC236}">
              <a16:creationId xmlns:a16="http://schemas.microsoft.com/office/drawing/2014/main" id="{EB1386A5-CEC5-410B-9E38-F101F0ABEB16}"/>
            </a:ext>
          </a:extLst>
        </xdr:cNvPr>
        <xdr:cNvSpPr txBox="1"/>
      </xdr:nvSpPr>
      <xdr:spPr>
        <a:xfrm>
          <a:off x="19547840" y="1425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724" name="楕円 723">
          <a:extLst>
            <a:ext uri="{FF2B5EF4-FFF2-40B4-BE49-F238E27FC236}">
              <a16:creationId xmlns:a16="http://schemas.microsoft.com/office/drawing/2014/main" id="{E274AAF0-243A-4D02-9C22-3AE6FEDC6829}"/>
            </a:ext>
          </a:extLst>
        </xdr:cNvPr>
        <xdr:cNvSpPr/>
      </xdr:nvSpPr>
      <xdr:spPr>
        <a:xfrm>
          <a:off x="18735040" y="143487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150113</xdr:rowOff>
    </xdr:to>
    <xdr:cxnSp macro="">
      <xdr:nvCxnSpPr>
        <xdr:cNvPr id="725" name="直線コネクタ 724">
          <a:extLst>
            <a:ext uri="{FF2B5EF4-FFF2-40B4-BE49-F238E27FC236}">
              <a16:creationId xmlns:a16="http://schemas.microsoft.com/office/drawing/2014/main" id="{7AA3C6C9-54A1-41E6-BBF8-6E5ECD392A03}"/>
            </a:ext>
          </a:extLst>
        </xdr:cNvPr>
        <xdr:cNvCxnSpPr/>
      </xdr:nvCxnSpPr>
      <xdr:spPr>
        <a:xfrm flipV="1">
          <a:off x="18778220" y="14394942"/>
          <a:ext cx="7315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99313</xdr:rowOff>
    </xdr:from>
    <xdr:to>
      <xdr:col>107</xdr:col>
      <xdr:colOff>101600</xdr:colOff>
      <xdr:row>86</xdr:row>
      <xdr:rowOff>29463</xdr:rowOff>
    </xdr:to>
    <xdr:sp macro="" textlink="">
      <xdr:nvSpPr>
        <xdr:cNvPr id="726" name="楕円 725">
          <a:extLst>
            <a:ext uri="{FF2B5EF4-FFF2-40B4-BE49-F238E27FC236}">
              <a16:creationId xmlns:a16="http://schemas.microsoft.com/office/drawing/2014/main" id="{59423314-81CF-4449-8ABF-D432616605C5}"/>
            </a:ext>
          </a:extLst>
        </xdr:cNvPr>
        <xdr:cNvSpPr/>
      </xdr:nvSpPr>
      <xdr:spPr>
        <a:xfrm>
          <a:off x="17937480" y="143487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150113</xdr:rowOff>
    </xdr:from>
    <xdr:to>
      <xdr:col>111</xdr:col>
      <xdr:colOff>177800</xdr:colOff>
      <xdr:row>85</xdr:row>
      <xdr:rowOff>150113</xdr:rowOff>
    </xdr:to>
    <xdr:cxnSp macro="">
      <xdr:nvCxnSpPr>
        <xdr:cNvPr id="727" name="直線コネクタ 726">
          <a:extLst>
            <a:ext uri="{FF2B5EF4-FFF2-40B4-BE49-F238E27FC236}">
              <a16:creationId xmlns:a16="http://schemas.microsoft.com/office/drawing/2014/main" id="{DB9FB8A1-67D6-4F59-9930-3FD9E5401608}"/>
            </a:ext>
          </a:extLst>
        </xdr:cNvPr>
        <xdr:cNvCxnSpPr/>
      </xdr:nvCxnSpPr>
      <xdr:spPr>
        <a:xfrm>
          <a:off x="17988280" y="1439951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728" name="楕円 727">
          <a:extLst>
            <a:ext uri="{FF2B5EF4-FFF2-40B4-BE49-F238E27FC236}">
              <a16:creationId xmlns:a16="http://schemas.microsoft.com/office/drawing/2014/main" id="{7641BC25-BC3A-4F25-BE1A-8FD10561E961}"/>
            </a:ext>
          </a:extLst>
        </xdr:cNvPr>
        <xdr:cNvSpPr/>
      </xdr:nvSpPr>
      <xdr:spPr>
        <a:xfrm>
          <a:off x="17162780" y="143487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150113</xdr:rowOff>
    </xdr:from>
    <xdr:to>
      <xdr:col>107</xdr:col>
      <xdr:colOff>50800</xdr:colOff>
      <xdr:row>85</xdr:row>
      <xdr:rowOff>150113</xdr:rowOff>
    </xdr:to>
    <xdr:cxnSp macro="">
      <xdr:nvCxnSpPr>
        <xdr:cNvPr id="729" name="直線コネクタ 728">
          <a:extLst>
            <a:ext uri="{FF2B5EF4-FFF2-40B4-BE49-F238E27FC236}">
              <a16:creationId xmlns:a16="http://schemas.microsoft.com/office/drawing/2014/main" id="{6CD39F55-2461-4254-920D-F10595F830E9}"/>
            </a:ext>
          </a:extLst>
        </xdr:cNvPr>
        <xdr:cNvCxnSpPr/>
      </xdr:nvCxnSpPr>
      <xdr:spPr>
        <a:xfrm>
          <a:off x="17213580" y="1439951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99313</xdr:rowOff>
    </xdr:from>
    <xdr:to>
      <xdr:col>98</xdr:col>
      <xdr:colOff>38100</xdr:colOff>
      <xdr:row>86</xdr:row>
      <xdr:rowOff>29463</xdr:rowOff>
    </xdr:to>
    <xdr:sp macro="" textlink="">
      <xdr:nvSpPr>
        <xdr:cNvPr id="730" name="楕円 729">
          <a:extLst>
            <a:ext uri="{FF2B5EF4-FFF2-40B4-BE49-F238E27FC236}">
              <a16:creationId xmlns:a16="http://schemas.microsoft.com/office/drawing/2014/main" id="{342D044D-D0E4-4087-8D79-F4A6B14145B2}"/>
            </a:ext>
          </a:extLst>
        </xdr:cNvPr>
        <xdr:cNvSpPr/>
      </xdr:nvSpPr>
      <xdr:spPr>
        <a:xfrm>
          <a:off x="16388080" y="143487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150113</xdr:rowOff>
    </xdr:from>
    <xdr:to>
      <xdr:col>102</xdr:col>
      <xdr:colOff>114300</xdr:colOff>
      <xdr:row>85</xdr:row>
      <xdr:rowOff>150113</xdr:rowOff>
    </xdr:to>
    <xdr:cxnSp macro="">
      <xdr:nvCxnSpPr>
        <xdr:cNvPr id="731" name="直線コネクタ 730">
          <a:extLst>
            <a:ext uri="{FF2B5EF4-FFF2-40B4-BE49-F238E27FC236}">
              <a16:creationId xmlns:a16="http://schemas.microsoft.com/office/drawing/2014/main" id="{AA75B0D1-5C0C-4FFB-8D87-435336E641EB}"/>
            </a:ext>
          </a:extLst>
        </xdr:cNvPr>
        <xdr:cNvCxnSpPr/>
      </xdr:nvCxnSpPr>
      <xdr:spPr>
        <a:xfrm>
          <a:off x="16431260" y="1439951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32" name="n_1aveValue【児童館】&#10;一人当たり面積">
          <a:extLst>
            <a:ext uri="{FF2B5EF4-FFF2-40B4-BE49-F238E27FC236}">
              <a16:creationId xmlns:a16="http://schemas.microsoft.com/office/drawing/2014/main" id="{668F8A06-663A-4F60-A6CB-AC20D5315F00}"/>
            </a:ext>
          </a:extLst>
        </xdr:cNvPr>
        <xdr:cNvSpPr txBox="1"/>
      </xdr:nvSpPr>
      <xdr:spPr>
        <a:xfrm>
          <a:off x="185611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33" name="n_2aveValue【児童館】&#10;一人当たり面積">
          <a:extLst>
            <a:ext uri="{FF2B5EF4-FFF2-40B4-BE49-F238E27FC236}">
              <a16:creationId xmlns:a16="http://schemas.microsoft.com/office/drawing/2014/main" id="{157BFF1A-2195-4A2E-AFB6-C8098BA19407}"/>
            </a:ext>
          </a:extLst>
        </xdr:cNvPr>
        <xdr:cNvSpPr txBox="1"/>
      </xdr:nvSpPr>
      <xdr:spPr>
        <a:xfrm>
          <a:off x="177762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734" name="n_3aveValue【児童館】&#10;一人当たり面積">
          <a:extLst>
            <a:ext uri="{FF2B5EF4-FFF2-40B4-BE49-F238E27FC236}">
              <a16:creationId xmlns:a16="http://schemas.microsoft.com/office/drawing/2014/main" id="{A96521EC-BB17-4A84-9847-1598BE1117BC}"/>
            </a:ext>
          </a:extLst>
        </xdr:cNvPr>
        <xdr:cNvSpPr txBox="1"/>
      </xdr:nvSpPr>
      <xdr:spPr>
        <a:xfrm>
          <a:off x="17001567" y="1402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167149</xdr:rowOff>
    </xdr:from>
    <xdr:ext cx="469744" cy="259045"/>
    <xdr:sp macro="" textlink="">
      <xdr:nvSpPr>
        <xdr:cNvPr id="735" name="n_4aveValue【児童館】&#10;一人当たり面積">
          <a:extLst>
            <a:ext uri="{FF2B5EF4-FFF2-40B4-BE49-F238E27FC236}">
              <a16:creationId xmlns:a16="http://schemas.microsoft.com/office/drawing/2014/main" id="{CEE8B697-69B6-4E19-9AB5-B799CDBE06D1}"/>
            </a:ext>
          </a:extLst>
        </xdr:cNvPr>
        <xdr:cNvSpPr txBox="1"/>
      </xdr:nvSpPr>
      <xdr:spPr>
        <a:xfrm>
          <a:off x="1622686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20590</xdr:rowOff>
    </xdr:from>
    <xdr:ext cx="469744" cy="259045"/>
    <xdr:sp macro="" textlink="">
      <xdr:nvSpPr>
        <xdr:cNvPr id="736" name="n_1mainValue【児童館】&#10;一人当たり面積">
          <a:extLst>
            <a:ext uri="{FF2B5EF4-FFF2-40B4-BE49-F238E27FC236}">
              <a16:creationId xmlns:a16="http://schemas.microsoft.com/office/drawing/2014/main" id="{BBB142C2-B46F-49FF-82A1-6630317526F5}"/>
            </a:ext>
          </a:extLst>
        </xdr:cNvPr>
        <xdr:cNvSpPr txBox="1"/>
      </xdr:nvSpPr>
      <xdr:spPr>
        <a:xfrm>
          <a:off x="18561127" y="1443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20590</xdr:rowOff>
    </xdr:from>
    <xdr:ext cx="469744" cy="259045"/>
    <xdr:sp macro="" textlink="">
      <xdr:nvSpPr>
        <xdr:cNvPr id="737" name="n_2mainValue【児童館】&#10;一人当たり面積">
          <a:extLst>
            <a:ext uri="{FF2B5EF4-FFF2-40B4-BE49-F238E27FC236}">
              <a16:creationId xmlns:a16="http://schemas.microsoft.com/office/drawing/2014/main" id="{E65DA9AC-318E-4472-9753-7DA6E7C98306}"/>
            </a:ext>
          </a:extLst>
        </xdr:cNvPr>
        <xdr:cNvSpPr txBox="1"/>
      </xdr:nvSpPr>
      <xdr:spPr>
        <a:xfrm>
          <a:off x="17776267" y="1443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20590</xdr:rowOff>
    </xdr:from>
    <xdr:ext cx="469744" cy="259045"/>
    <xdr:sp macro="" textlink="">
      <xdr:nvSpPr>
        <xdr:cNvPr id="738" name="n_3mainValue【児童館】&#10;一人当たり面積">
          <a:extLst>
            <a:ext uri="{FF2B5EF4-FFF2-40B4-BE49-F238E27FC236}">
              <a16:creationId xmlns:a16="http://schemas.microsoft.com/office/drawing/2014/main" id="{A3E72C6D-9833-4086-9F67-BF3634EA8894}"/>
            </a:ext>
          </a:extLst>
        </xdr:cNvPr>
        <xdr:cNvSpPr txBox="1"/>
      </xdr:nvSpPr>
      <xdr:spPr>
        <a:xfrm>
          <a:off x="17001567" y="1443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20590</xdr:rowOff>
    </xdr:from>
    <xdr:ext cx="469744" cy="259045"/>
    <xdr:sp macro="" textlink="">
      <xdr:nvSpPr>
        <xdr:cNvPr id="739" name="n_4mainValue【児童館】&#10;一人当たり面積">
          <a:extLst>
            <a:ext uri="{FF2B5EF4-FFF2-40B4-BE49-F238E27FC236}">
              <a16:creationId xmlns:a16="http://schemas.microsoft.com/office/drawing/2014/main" id="{932D4235-B1CA-494B-8AF6-11737252E5B0}"/>
            </a:ext>
          </a:extLst>
        </xdr:cNvPr>
        <xdr:cNvSpPr txBox="1"/>
      </xdr:nvSpPr>
      <xdr:spPr>
        <a:xfrm>
          <a:off x="16226867" y="1443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7FA18B5F-102D-4EED-9398-9B889BB5BC0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24B756F6-AEF7-4F98-90AE-F662578C7A4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DD07390A-D71D-4F4D-9432-9042B838E28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10002869-36E9-4ED9-BFAF-3FEFADF9064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F34816D4-50F5-4915-945E-26A7DF38984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64B48390-3223-4D01-AA28-E598A202DB9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94B9C118-94C0-4A95-B87F-26E58FE13DF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7DE2205B-E1AF-4F68-BE11-46EA6345C88C}"/>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a:extLst>
            <a:ext uri="{FF2B5EF4-FFF2-40B4-BE49-F238E27FC236}">
              <a16:creationId xmlns:a16="http://schemas.microsoft.com/office/drawing/2014/main" id="{B8160F3F-B40E-443D-8C50-D78D8BF826F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a:extLst>
            <a:ext uri="{FF2B5EF4-FFF2-40B4-BE49-F238E27FC236}">
              <a16:creationId xmlns:a16="http://schemas.microsoft.com/office/drawing/2014/main" id="{6E8A43BA-FE96-4173-B3B4-1D0A854D231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a:extLst>
            <a:ext uri="{FF2B5EF4-FFF2-40B4-BE49-F238E27FC236}">
              <a16:creationId xmlns:a16="http://schemas.microsoft.com/office/drawing/2014/main" id="{6FC0D10A-7714-4B46-BB1E-EEF4510AE1B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a:extLst>
            <a:ext uri="{FF2B5EF4-FFF2-40B4-BE49-F238E27FC236}">
              <a16:creationId xmlns:a16="http://schemas.microsoft.com/office/drawing/2014/main" id="{7BCEA30D-CE91-47F7-9FD8-54C9D6F2E3B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a:extLst>
            <a:ext uri="{FF2B5EF4-FFF2-40B4-BE49-F238E27FC236}">
              <a16:creationId xmlns:a16="http://schemas.microsoft.com/office/drawing/2014/main" id="{DB5FDDE3-8EE8-4314-8773-7A2429F9EE3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a:extLst>
            <a:ext uri="{FF2B5EF4-FFF2-40B4-BE49-F238E27FC236}">
              <a16:creationId xmlns:a16="http://schemas.microsoft.com/office/drawing/2014/main" id="{8599537D-64F8-4AB2-AADA-6ED02AB1F31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a:extLst>
            <a:ext uri="{FF2B5EF4-FFF2-40B4-BE49-F238E27FC236}">
              <a16:creationId xmlns:a16="http://schemas.microsoft.com/office/drawing/2014/main" id="{1481A07A-EC52-451C-91F8-6F99B2D81B1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a:extLst>
            <a:ext uri="{FF2B5EF4-FFF2-40B4-BE49-F238E27FC236}">
              <a16:creationId xmlns:a16="http://schemas.microsoft.com/office/drawing/2014/main" id="{4981C719-99F7-48B2-A9F4-44CE44E9B2E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6" name="テキスト ボックス 755">
          <a:extLst>
            <a:ext uri="{FF2B5EF4-FFF2-40B4-BE49-F238E27FC236}">
              <a16:creationId xmlns:a16="http://schemas.microsoft.com/office/drawing/2014/main" id="{162E366E-DDC4-4E76-88B9-BD6A3DD6C10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7" name="直線コネクタ 756">
          <a:extLst>
            <a:ext uri="{FF2B5EF4-FFF2-40B4-BE49-F238E27FC236}">
              <a16:creationId xmlns:a16="http://schemas.microsoft.com/office/drawing/2014/main" id="{7F3AFB08-F618-4493-AE50-0A488748706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8" name="直線コネクタ 757">
          <a:extLst>
            <a:ext uri="{FF2B5EF4-FFF2-40B4-BE49-F238E27FC236}">
              <a16:creationId xmlns:a16="http://schemas.microsoft.com/office/drawing/2014/main" id="{16C6140F-6EA3-41DB-BFF9-EF50866BF61C}"/>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9" name="テキスト ボックス 758">
          <a:extLst>
            <a:ext uri="{FF2B5EF4-FFF2-40B4-BE49-F238E27FC236}">
              <a16:creationId xmlns:a16="http://schemas.microsoft.com/office/drawing/2014/main" id="{73A4EEFF-C195-4686-B656-963060864944}"/>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0" name="直線コネクタ 759">
          <a:extLst>
            <a:ext uri="{FF2B5EF4-FFF2-40B4-BE49-F238E27FC236}">
              <a16:creationId xmlns:a16="http://schemas.microsoft.com/office/drawing/2014/main" id="{E27E40E4-577C-436E-A4B7-AC7A077D4331}"/>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1" name="テキスト ボックス 760">
          <a:extLst>
            <a:ext uri="{FF2B5EF4-FFF2-40B4-BE49-F238E27FC236}">
              <a16:creationId xmlns:a16="http://schemas.microsoft.com/office/drawing/2014/main" id="{F222109D-3475-4791-A157-948C7B5740ED}"/>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2" name="直線コネクタ 761">
          <a:extLst>
            <a:ext uri="{FF2B5EF4-FFF2-40B4-BE49-F238E27FC236}">
              <a16:creationId xmlns:a16="http://schemas.microsoft.com/office/drawing/2014/main" id="{69DC2BBA-9439-40B4-ACFF-2927AF66A847}"/>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3" name="テキスト ボックス 762">
          <a:extLst>
            <a:ext uri="{FF2B5EF4-FFF2-40B4-BE49-F238E27FC236}">
              <a16:creationId xmlns:a16="http://schemas.microsoft.com/office/drawing/2014/main" id="{AB5A8738-A87D-44E2-9491-DB7DB4F6C92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4" name="直線コネクタ 763">
          <a:extLst>
            <a:ext uri="{FF2B5EF4-FFF2-40B4-BE49-F238E27FC236}">
              <a16:creationId xmlns:a16="http://schemas.microsoft.com/office/drawing/2014/main" id="{E0C8F026-66B8-4014-8A62-020B1AEFA329}"/>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5" name="テキスト ボックス 764">
          <a:extLst>
            <a:ext uri="{FF2B5EF4-FFF2-40B4-BE49-F238E27FC236}">
              <a16:creationId xmlns:a16="http://schemas.microsoft.com/office/drawing/2014/main" id="{78B87DF2-535B-4687-866C-6F9F7DFFDCF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6" name="直線コネクタ 765">
          <a:extLst>
            <a:ext uri="{FF2B5EF4-FFF2-40B4-BE49-F238E27FC236}">
              <a16:creationId xmlns:a16="http://schemas.microsoft.com/office/drawing/2014/main" id="{7F64CF63-DB6E-4EA9-B466-D1EC8FA1B85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7" name="テキスト ボックス 766">
          <a:extLst>
            <a:ext uri="{FF2B5EF4-FFF2-40B4-BE49-F238E27FC236}">
              <a16:creationId xmlns:a16="http://schemas.microsoft.com/office/drawing/2014/main" id="{8E7D9833-F027-4DA5-8109-DF8558981CC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8" name="【公民館】&#10;一人当たり面積グラフ枠">
          <a:extLst>
            <a:ext uri="{FF2B5EF4-FFF2-40B4-BE49-F238E27FC236}">
              <a16:creationId xmlns:a16="http://schemas.microsoft.com/office/drawing/2014/main" id="{6E8BEBB8-7CDA-4355-BC31-776D3C10007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769" name="直線コネクタ 768">
          <a:extLst>
            <a:ext uri="{FF2B5EF4-FFF2-40B4-BE49-F238E27FC236}">
              <a16:creationId xmlns:a16="http://schemas.microsoft.com/office/drawing/2014/main" id="{13BCD77A-3FB4-42DB-97EF-F55659D5414F}"/>
            </a:ext>
          </a:extLst>
        </xdr:cNvPr>
        <xdr:cNvCxnSpPr/>
      </xdr:nvCxnSpPr>
      <xdr:spPr>
        <a:xfrm flipV="1">
          <a:off x="19509104" y="16757142"/>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70" name="【公民館】&#10;一人当たり面積最小値テキスト">
          <a:extLst>
            <a:ext uri="{FF2B5EF4-FFF2-40B4-BE49-F238E27FC236}">
              <a16:creationId xmlns:a16="http://schemas.microsoft.com/office/drawing/2014/main" id="{A584CC86-8178-47F5-A4A2-A73B22E292F7}"/>
            </a:ext>
          </a:extLst>
        </xdr:cNvPr>
        <xdr:cNvSpPr txBox="1"/>
      </xdr:nvSpPr>
      <xdr:spPr>
        <a:xfrm>
          <a:off x="19547840" y="1814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71" name="直線コネクタ 770">
          <a:extLst>
            <a:ext uri="{FF2B5EF4-FFF2-40B4-BE49-F238E27FC236}">
              <a16:creationId xmlns:a16="http://schemas.microsoft.com/office/drawing/2014/main" id="{E2DC62CD-E486-499D-9936-336C56413715}"/>
            </a:ext>
          </a:extLst>
        </xdr:cNvPr>
        <xdr:cNvCxnSpPr/>
      </xdr:nvCxnSpPr>
      <xdr:spPr>
        <a:xfrm>
          <a:off x="19443700" y="18137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72" name="【公民館】&#10;一人当たり面積最大値テキスト">
          <a:extLst>
            <a:ext uri="{FF2B5EF4-FFF2-40B4-BE49-F238E27FC236}">
              <a16:creationId xmlns:a16="http://schemas.microsoft.com/office/drawing/2014/main" id="{199CB172-AD64-40EB-93D5-1C4288415BE1}"/>
            </a:ext>
          </a:extLst>
        </xdr:cNvPr>
        <xdr:cNvSpPr txBox="1"/>
      </xdr:nvSpPr>
      <xdr:spPr>
        <a:xfrm>
          <a:off x="19547840" y="1653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73" name="直線コネクタ 772">
          <a:extLst>
            <a:ext uri="{FF2B5EF4-FFF2-40B4-BE49-F238E27FC236}">
              <a16:creationId xmlns:a16="http://schemas.microsoft.com/office/drawing/2014/main" id="{A49A1112-0EF8-4F16-8720-0CCF84147273}"/>
            </a:ext>
          </a:extLst>
        </xdr:cNvPr>
        <xdr:cNvCxnSpPr/>
      </xdr:nvCxnSpPr>
      <xdr:spPr>
        <a:xfrm>
          <a:off x="19443700" y="16757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774" name="【公民館】&#10;一人当たり面積平均値テキスト">
          <a:extLst>
            <a:ext uri="{FF2B5EF4-FFF2-40B4-BE49-F238E27FC236}">
              <a16:creationId xmlns:a16="http://schemas.microsoft.com/office/drawing/2014/main" id="{46699160-7A2A-47BB-B069-E78C5A73BCBB}"/>
            </a:ext>
          </a:extLst>
        </xdr:cNvPr>
        <xdr:cNvSpPr txBox="1"/>
      </xdr:nvSpPr>
      <xdr:spPr>
        <a:xfrm>
          <a:off x="19547840" y="17583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775" name="フローチャート: 判断 774">
          <a:extLst>
            <a:ext uri="{FF2B5EF4-FFF2-40B4-BE49-F238E27FC236}">
              <a16:creationId xmlns:a16="http://schemas.microsoft.com/office/drawing/2014/main" id="{8098B1C5-548A-4BC4-BB24-93E2147A3E0B}"/>
            </a:ext>
          </a:extLst>
        </xdr:cNvPr>
        <xdr:cNvSpPr/>
      </xdr:nvSpPr>
      <xdr:spPr>
        <a:xfrm>
          <a:off x="1945894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76" name="フローチャート: 判断 775">
          <a:extLst>
            <a:ext uri="{FF2B5EF4-FFF2-40B4-BE49-F238E27FC236}">
              <a16:creationId xmlns:a16="http://schemas.microsoft.com/office/drawing/2014/main" id="{80AFFBFD-01AD-41F3-9A34-CD2936766B7B}"/>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777" name="フローチャート: 判断 776">
          <a:extLst>
            <a:ext uri="{FF2B5EF4-FFF2-40B4-BE49-F238E27FC236}">
              <a16:creationId xmlns:a16="http://schemas.microsoft.com/office/drawing/2014/main" id="{E5D257FC-9AF1-43BB-8751-15678562EA7F}"/>
            </a:ext>
          </a:extLst>
        </xdr:cNvPr>
        <xdr:cNvSpPr/>
      </xdr:nvSpPr>
      <xdr:spPr>
        <a:xfrm>
          <a:off x="1793748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778" name="フローチャート: 判断 777">
          <a:extLst>
            <a:ext uri="{FF2B5EF4-FFF2-40B4-BE49-F238E27FC236}">
              <a16:creationId xmlns:a16="http://schemas.microsoft.com/office/drawing/2014/main" id="{813FDF93-9EAA-4145-8E82-21B580F6359A}"/>
            </a:ext>
          </a:extLst>
        </xdr:cNvPr>
        <xdr:cNvSpPr/>
      </xdr:nvSpPr>
      <xdr:spPr>
        <a:xfrm>
          <a:off x="17162780" y="1773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79" name="フローチャート: 判断 778">
          <a:extLst>
            <a:ext uri="{FF2B5EF4-FFF2-40B4-BE49-F238E27FC236}">
              <a16:creationId xmlns:a16="http://schemas.microsoft.com/office/drawing/2014/main" id="{CE243794-8388-46B5-8BDC-79715F48D37B}"/>
            </a:ext>
          </a:extLst>
        </xdr:cNvPr>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5D883F32-E75E-4B05-B12A-3AFAD8E0B23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76EACD3F-796E-43ED-9610-B743939C420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6F63FE2C-5423-4920-B671-E49053FE483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E225670F-7FEB-4670-98D0-12E74311385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820335CF-7F1A-4CD7-AA35-E163B902E35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785" name="楕円 784">
          <a:extLst>
            <a:ext uri="{FF2B5EF4-FFF2-40B4-BE49-F238E27FC236}">
              <a16:creationId xmlns:a16="http://schemas.microsoft.com/office/drawing/2014/main" id="{4F27B701-BB20-4617-A0DC-4B4E43408751}"/>
            </a:ext>
          </a:extLst>
        </xdr:cNvPr>
        <xdr:cNvSpPr/>
      </xdr:nvSpPr>
      <xdr:spPr>
        <a:xfrm>
          <a:off x="19458940" y="18042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20338</xdr:rowOff>
    </xdr:from>
    <xdr:ext cx="469744" cy="259045"/>
    <xdr:sp macro="" textlink="">
      <xdr:nvSpPr>
        <xdr:cNvPr id="786" name="【公民館】&#10;一人当たり面積該当値テキスト">
          <a:extLst>
            <a:ext uri="{FF2B5EF4-FFF2-40B4-BE49-F238E27FC236}">
              <a16:creationId xmlns:a16="http://schemas.microsoft.com/office/drawing/2014/main" id="{F6FA44B2-F0D8-4E67-B1A1-AA311D227E54}"/>
            </a:ext>
          </a:extLst>
        </xdr:cNvPr>
        <xdr:cNvSpPr txBox="1"/>
      </xdr:nvSpPr>
      <xdr:spPr>
        <a:xfrm>
          <a:off x="19547840" y="1795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787" name="楕円 786">
          <a:extLst>
            <a:ext uri="{FF2B5EF4-FFF2-40B4-BE49-F238E27FC236}">
              <a16:creationId xmlns:a16="http://schemas.microsoft.com/office/drawing/2014/main" id="{25C424B9-3315-4A90-9132-6699DE78B195}"/>
            </a:ext>
          </a:extLst>
        </xdr:cNvPr>
        <xdr:cNvSpPr/>
      </xdr:nvSpPr>
      <xdr:spPr>
        <a:xfrm>
          <a:off x="18735040" y="180428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156211</xdr:rowOff>
    </xdr:from>
    <xdr:to>
      <xdr:col>116</xdr:col>
      <xdr:colOff>63500</xdr:colOff>
      <xdr:row>107</xdr:row>
      <xdr:rowOff>156211</xdr:rowOff>
    </xdr:to>
    <xdr:cxnSp macro="">
      <xdr:nvCxnSpPr>
        <xdr:cNvPr id="788" name="直線コネクタ 787">
          <a:extLst>
            <a:ext uri="{FF2B5EF4-FFF2-40B4-BE49-F238E27FC236}">
              <a16:creationId xmlns:a16="http://schemas.microsoft.com/office/drawing/2014/main" id="{E7794B68-BB9F-4437-B5A5-468D81635ECA}"/>
            </a:ext>
          </a:extLst>
        </xdr:cNvPr>
        <xdr:cNvCxnSpPr/>
      </xdr:nvCxnSpPr>
      <xdr:spPr>
        <a:xfrm>
          <a:off x="18778220" y="1809369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107696</xdr:rowOff>
    </xdr:from>
    <xdr:to>
      <xdr:col>107</xdr:col>
      <xdr:colOff>101600</xdr:colOff>
      <xdr:row>108</xdr:row>
      <xdr:rowOff>37846</xdr:rowOff>
    </xdr:to>
    <xdr:sp macro="" textlink="">
      <xdr:nvSpPr>
        <xdr:cNvPr id="789" name="楕円 788">
          <a:extLst>
            <a:ext uri="{FF2B5EF4-FFF2-40B4-BE49-F238E27FC236}">
              <a16:creationId xmlns:a16="http://schemas.microsoft.com/office/drawing/2014/main" id="{BF3B6BC5-4FEE-4527-9F4C-EBB79DA6992C}"/>
            </a:ext>
          </a:extLst>
        </xdr:cNvPr>
        <xdr:cNvSpPr/>
      </xdr:nvSpPr>
      <xdr:spPr>
        <a:xfrm>
          <a:off x="17937480" y="180451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107</xdr:row>
      <xdr:rowOff>158496</xdr:rowOff>
    </xdr:to>
    <xdr:cxnSp macro="">
      <xdr:nvCxnSpPr>
        <xdr:cNvPr id="790" name="直線コネクタ 789">
          <a:extLst>
            <a:ext uri="{FF2B5EF4-FFF2-40B4-BE49-F238E27FC236}">
              <a16:creationId xmlns:a16="http://schemas.microsoft.com/office/drawing/2014/main" id="{2AB71B6D-2DBC-4E59-8F35-A7D89AAFB9F6}"/>
            </a:ext>
          </a:extLst>
        </xdr:cNvPr>
        <xdr:cNvCxnSpPr/>
      </xdr:nvCxnSpPr>
      <xdr:spPr>
        <a:xfrm flipV="1">
          <a:off x="17988280" y="18093691"/>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109982</xdr:rowOff>
    </xdr:from>
    <xdr:to>
      <xdr:col>102</xdr:col>
      <xdr:colOff>165100</xdr:colOff>
      <xdr:row>108</xdr:row>
      <xdr:rowOff>40132</xdr:rowOff>
    </xdr:to>
    <xdr:sp macro="" textlink="">
      <xdr:nvSpPr>
        <xdr:cNvPr id="791" name="楕円 790">
          <a:extLst>
            <a:ext uri="{FF2B5EF4-FFF2-40B4-BE49-F238E27FC236}">
              <a16:creationId xmlns:a16="http://schemas.microsoft.com/office/drawing/2014/main" id="{A44627C1-B43E-4129-9A3F-1D277774AED4}"/>
            </a:ext>
          </a:extLst>
        </xdr:cNvPr>
        <xdr:cNvSpPr/>
      </xdr:nvSpPr>
      <xdr:spPr>
        <a:xfrm>
          <a:off x="17162780" y="18047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158496</xdr:rowOff>
    </xdr:from>
    <xdr:to>
      <xdr:col>107</xdr:col>
      <xdr:colOff>50800</xdr:colOff>
      <xdr:row>107</xdr:row>
      <xdr:rowOff>160782</xdr:rowOff>
    </xdr:to>
    <xdr:cxnSp macro="">
      <xdr:nvCxnSpPr>
        <xdr:cNvPr id="792" name="直線コネクタ 791">
          <a:extLst>
            <a:ext uri="{FF2B5EF4-FFF2-40B4-BE49-F238E27FC236}">
              <a16:creationId xmlns:a16="http://schemas.microsoft.com/office/drawing/2014/main" id="{CA73BAAD-F371-4CB9-8078-31B59254FBE6}"/>
            </a:ext>
          </a:extLst>
        </xdr:cNvPr>
        <xdr:cNvCxnSpPr/>
      </xdr:nvCxnSpPr>
      <xdr:spPr>
        <a:xfrm flipV="1">
          <a:off x="17213580" y="1809597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109982</xdr:rowOff>
    </xdr:from>
    <xdr:to>
      <xdr:col>98</xdr:col>
      <xdr:colOff>38100</xdr:colOff>
      <xdr:row>108</xdr:row>
      <xdr:rowOff>40132</xdr:rowOff>
    </xdr:to>
    <xdr:sp macro="" textlink="">
      <xdr:nvSpPr>
        <xdr:cNvPr id="793" name="楕円 792">
          <a:extLst>
            <a:ext uri="{FF2B5EF4-FFF2-40B4-BE49-F238E27FC236}">
              <a16:creationId xmlns:a16="http://schemas.microsoft.com/office/drawing/2014/main" id="{317150B5-4101-4B9A-B10B-A791835532BD}"/>
            </a:ext>
          </a:extLst>
        </xdr:cNvPr>
        <xdr:cNvSpPr/>
      </xdr:nvSpPr>
      <xdr:spPr>
        <a:xfrm>
          <a:off x="16388080" y="18047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160782</xdr:rowOff>
    </xdr:from>
    <xdr:to>
      <xdr:col>102</xdr:col>
      <xdr:colOff>114300</xdr:colOff>
      <xdr:row>107</xdr:row>
      <xdr:rowOff>160782</xdr:rowOff>
    </xdr:to>
    <xdr:cxnSp macro="">
      <xdr:nvCxnSpPr>
        <xdr:cNvPr id="794" name="直線コネクタ 793">
          <a:extLst>
            <a:ext uri="{FF2B5EF4-FFF2-40B4-BE49-F238E27FC236}">
              <a16:creationId xmlns:a16="http://schemas.microsoft.com/office/drawing/2014/main" id="{28C39466-16DA-463B-9D67-803FA3CF6CF6}"/>
            </a:ext>
          </a:extLst>
        </xdr:cNvPr>
        <xdr:cNvCxnSpPr/>
      </xdr:nvCxnSpPr>
      <xdr:spPr>
        <a:xfrm>
          <a:off x="16431260" y="1809826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795" name="n_1aveValue【公民館】&#10;一人当たり面積">
          <a:extLst>
            <a:ext uri="{FF2B5EF4-FFF2-40B4-BE49-F238E27FC236}">
              <a16:creationId xmlns:a16="http://schemas.microsoft.com/office/drawing/2014/main" id="{727B60E3-3B6C-4B84-97A3-65A09161050A}"/>
            </a:ext>
          </a:extLst>
        </xdr:cNvPr>
        <xdr:cNvSpPr txBox="1"/>
      </xdr:nvSpPr>
      <xdr:spPr>
        <a:xfrm>
          <a:off x="18561127"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796" name="n_2aveValue【公民館】&#10;一人当たり面積">
          <a:extLst>
            <a:ext uri="{FF2B5EF4-FFF2-40B4-BE49-F238E27FC236}">
              <a16:creationId xmlns:a16="http://schemas.microsoft.com/office/drawing/2014/main" id="{57691203-EC43-4912-8655-E0C3DCA28B97}"/>
            </a:ext>
          </a:extLst>
        </xdr:cNvPr>
        <xdr:cNvSpPr txBox="1"/>
      </xdr:nvSpPr>
      <xdr:spPr>
        <a:xfrm>
          <a:off x="17776267" y="1750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797" name="n_3aveValue【公民館】&#10;一人当たり面積">
          <a:extLst>
            <a:ext uri="{FF2B5EF4-FFF2-40B4-BE49-F238E27FC236}">
              <a16:creationId xmlns:a16="http://schemas.microsoft.com/office/drawing/2014/main" id="{0E913A53-43B6-4937-B776-DAA31359B83E}"/>
            </a:ext>
          </a:extLst>
        </xdr:cNvPr>
        <xdr:cNvSpPr txBox="1"/>
      </xdr:nvSpPr>
      <xdr:spPr>
        <a:xfrm>
          <a:off x="17001567" y="1751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98" name="n_4aveValue【公民館】&#10;一人当たり面積">
          <a:extLst>
            <a:ext uri="{FF2B5EF4-FFF2-40B4-BE49-F238E27FC236}">
              <a16:creationId xmlns:a16="http://schemas.microsoft.com/office/drawing/2014/main" id="{6E202F88-8293-4E45-A608-CFC6E19D6E35}"/>
            </a:ext>
          </a:extLst>
        </xdr:cNvPr>
        <xdr:cNvSpPr txBox="1"/>
      </xdr:nvSpPr>
      <xdr:spPr>
        <a:xfrm>
          <a:off x="16226867" y="1760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799" name="n_1mainValue【公民館】&#10;一人当たり面積">
          <a:extLst>
            <a:ext uri="{FF2B5EF4-FFF2-40B4-BE49-F238E27FC236}">
              <a16:creationId xmlns:a16="http://schemas.microsoft.com/office/drawing/2014/main" id="{78EDBB37-FA12-439D-874A-C5C8E629D722}"/>
            </a:ext>
          </a:extLst>
        </xdr:cNvPr>
        <xdr:cNvSpPr txBox="1"/>
      </xdr:nvSpPr>
      <xdr:spPr>
        <a:xfrm>
          <a:off x="18561127"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28973</xdr:rowOff>
    </xdr:from>
    <xdr:ext cx="469744" cy="259045"/>
    <xdr:sp macro="" textlink="">
      <xdr:nvSpPr>
        <xdr:cNvPr id="800" name="n_2mainValue【公民館】&#10;一人当たり面積">
          <a:extLst>
            <a:ext uri="{FF2B5EF4-FFF2-40B4-BE49-F238E27FC236}">
              <a16:creationId xmlns:a16="http://schemas.microsoft.com/office/drawing/2014/main" id="{6D5FB83A-7589-4C58-905E-607B90D6338F}"/>
            </a:ext>
          </a:extLst>
        </xdr:cNvPr>
        <xdr:cNvSpPr txBox="1"/>
      </xdr:nvSpPr>
      <xdr:spPr>
        <a:xfrm>
          <a:off x="17776267" y="1813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31259</xdr:rowOff>
    </xdr:from>
    <xdr:ext cx="469744" cy="259045"/>
    <xdr:sp macro="" textlink="">
      <xdr:nvSpPr>
        <xdr:cNvPr id="801" name="n_3mainValue【公民館】&#10;一人当たり面積">
          <a:extLst>
            <a:ext uri="{FF2B5EF4-FFF2-40B4-BE49-F238E27FC236}">
              <a16:creationId xmlns:a16="http://schemas.microsoft.com/office/drawing/2014/main" id="{863EFBF8-0168-428E-A58D-8848C4E9F597}"/>
            </a:ext>
          </a:extLst>
        </xdr:cNvPr>
        <xdr:cNvSpPr txBox="1"/>
      </xdr:nvSpPr>
      <xdr:spPr>
        <a:xfrm>
          <a:off x="1700156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31259</xdr:rowOff>
    </xdr:from>
    <xdr:ext cx="469744" cy="259045"/>
    <xdr:sp macro="" textlink="">
      <xdr:nvSpPr>
        <xdr:cNvPr id="802" name="n_4mainValue【公民館】&#10;一人当たり面積">
          <a:extLst>
            <a:ext uri="{FF2B5EF4-FFF2-40B4-BE49-F238E27FC236}">
              <a16:creationId xmlns:a16="http://schemas.microsoft.com/office/drawing/2014/main" id="{64B77E45-38C1-47BC-9302-D1B2F39E3571}"/>
            </a:ext>
          </a:extLst>
        </xdr:cNvPr>
        <xdr:cNvSpPr txBox="1"/>
      </xdr:nvSpPr>
      <xdr:spPr>
        <a:xfrm>
          <a:off x="1622686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3" name="正方形/長方形 802">
          <a:extLst>
            <a:ext uri="{FF2B5EF4-FFF2-40B4-BE49-F238E27FC236}">
              <a16:creationId xmlns:a16="http://schemas.microsoft.com/office/drawing/2014/main" id="{237A5284-D5B1-45B0-9392-C8921C5097D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4" name="正方形/長方形 803">
          <a:extLst>
            <a:ext uri="{FF2B5EF4-FFF2-40B4-BE49-F238E27FC236}">
              <a16:creationId xmlns:a16="http://schemas.microsoft.com/office/drawing/2014/main" id="{D1301854-60E8-44E5-8DAD-B8426429341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5" name="テキスト ボックス 804">
          <a:extLst>
            <a:ext uri="{FF2B5EF4-FFF2-40B4-BE49-F238E27FC236}">
              <a16:creationId xmlns:a16="http://schemas.microsoft.com/office/drawing/2014/main" id="{6174C569-499C-4BA7-8D4B-EC25663EF88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有形固定資産減価償却率は橋りょう・トンネル、児童館が類似団体と比較して高くなっている。</a:t>
          </a:r>
          <a:endParaRPr lang="ja-JP" altLang="ja-JP" sz="1400">
            <a:effectLst/>
          </a:endParaRPr>
        </a:p>
        <a:p>
          <a:r>
            <a:rPr kumimoji="1" lang="ja-JP" altLang="ja-JP" sz="1100">
              <a:solidFill>
                <a:schemeClr val="dk1"/>
              </a:solidFill>
              <a:effectLst/>
              <a:latin typeface="+mn-lt"/>
              <a:ea typeface="+mn-ea"/>
              <a:cs typeface="+mn-cs"/>
            </a:rPr>
            <a:t>他施設は類似団体とほぼ同等で、おさしま二葉こども園の建設（平成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年度）や旧吉田小学校の除却（令和元年度）で一時的に償却率が改善した年もあったが、全体的に上昇傾向にある。</a:t>
          </a:r>
          <a:endParaRPr lang="ja-JP" altLang="ja-JP" sz="1400">
            <a:effectLst/>
          </a:endParaRPr>
        </a:p>
        <a:p>
          <a:r>
            <a:rPr kumimoji="1" lang="ja-JP" altLang="ja-JP" sz="1100">
              <a:solidFill>
                <a:schemeClr val="dk1"/>
              </a:solidFill>
              <a:effectLst/>
              <a:latin typeface="+mn-lt"/>
              <a:ea typeface="+mn-ea"/>
              <a:cs typeface="+mn-cs"/>
            </a:rPr>
            <a:t>１人あたりの金額、面積等についても上昇していることから、老朽化した施設の今後のあり方について検討しつつ、計画的な維持・修繕に努めていく。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9683C43-DE22-4D30-9DE7-5E4661B1112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C38FC2-1C22-4FB8-8AA3-1069AA5C767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228E291-D740-4A4C-A3F4-15F91CAF7B7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4825A99-AA8D-4075-9B14-C59CD9A7BC0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岐阜県恵那市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A0724A-91D3-45E3-8DE9-F7482576812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502A500-9DCA-4A1A-863E-DC06B16796B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ED1FFA1-D363-49A9-9817-B42771196B1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51C8FD9-65D1-4683-A03F-4D1CBA4D90E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B1F22A-4888-40AC-A5E3-ED2E9F419B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D1595EF-781B-4509-AF91-B1A3762909A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46,868
45,707
504.24
31,546,878
29,664,124
1,199,648
17,627,424
23,820,069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13E548-0FE1-4963-A440-BF5C30AEB4F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701D32-8B64-4A5E-AF1A-F97E90A3975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B257A8-5AD5-4856-86E7-65ABBB18AA3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50254F4-2C28-4229-A153-25F0FD95A09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822D200-1F3C-480F-99DD-E21C49E289F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AC3A08E-2C5F-40ED-9CE3-9EAD8917B40B}"/>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2E195E5-E15C-4E8A-A437-51F03A8C312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2E46547-615D-44E1-A873-29872C0BFB9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D441B5B-52D9-428F-89B9-823A9D178D9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0D8A0FE-7247-4EC8-AB0E-A0022E18883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46F8B40-AF54-4A38-A323-AFC7906EED7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52EAC1B-1710-480E-8D94-41E242D2602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04C664-91F0-4205-98A1-5AFAC33C7F5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AB751A5-58DB-4101-A220-B6533C3AEAF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250B01-1996-46B5-AD80-3606E583BA5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6AC71D4-F0AD-4935-A486-D90FCA8F16C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383B3C0-B56C-465A-B771-83D632E5AD2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D2EAE48-66B2-4BC7-B38C-8334BF19CF1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FCB33F5-E3E5-4C19-8F48-D3135451A64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882DA51-2C80-4017-B834-61F93292FAC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643045C-813B-4845-856F-084B6C3C654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166FD1E-2A3B-4CB0-819A-F215E8D05A4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6FFB516-BA34-45BE-804C-61E927D3D56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5C422F1-4293-4672-A103-5064E2BBBAB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8AF60C0-8342-4EFC-AE9E-D9CA1C5D2FD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5ABA3DB-80DD-40BE-91DA-43A798C2B32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B1E0C5F-A4AA-4228-B61E-0DDFCADDB07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A6D72D7-9FC0-4B47-8D13-8295201830A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DE94DE0-C111-4EE1-B9CC-1B39860FE5A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6A88009-FD8E-44FA-918F-E227A5C7D20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1885A8A-8C59-4977-91BF-22E01BAF998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556A638-F0C7-41ED-93C6-CE24BC05D22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A2A43E0-0580-4B9E-9D2C-C6CDEFA30CA5}"/>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63F8597-C83E-435A-A728-5B4E93B2DC8E}"/>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29C0ACC-A0E3-4C6B-BB2E-25E615DF5AFE}"/>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992EC7E-4614-46EE-85F1-6BBB509E4C5F}"/>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8E78C39-C881-4038-BA05-F18E577A30A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5CA614E-1524-4492-8A0B-9C0500DE2D04}"/>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3C10CD2-229F-4926-AF41-A4439F761CF2}"/>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9C961B4-995B-4469-8350-855B0FA550C8}"/>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5A3D5DD-721D-4274-AD37-7CB2BC8ABF85}"/>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1B0025F1-D0F5-4C3D-87C1-C99EFB7FDB0A}"/>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11B7751-CA1C-48C1-8E54-3D48D48E904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5C20F76A-AE49-4E4E-B75A-254A645A206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FC05858A-2E38-4FCB-8F20-7CF38C0A595D}"/>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2FE03CC-9017-49C9-94A1-6230E3B4C282}"/>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8B422836-8AB2-43D4-802C-515413BDE8ED}"/>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58A90C47-C213-430B-B211-7F57A5D974CF}"/>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D3FDF290-09EF-49F5-A328-1B4A97468EAC}"/>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a:extLst>
            <a:ext uri="{FF2B5EF4-FFF2-40B4-BE49-F238E27FC236}">
              <a16:creationId xmlns:a16="http://schemas.microsoft.com/office/drawing/2014/main" id="{45857BED-58C5-4C90-BFB6-CFA344746CC3}"/>
            </a:ext>
          </a:extLst>
        </xdr:cNvPr>
        <xdr:cNvSpPr txBox="1"/>
      </xdr:nvSpPr>
      <xdr:spPr>
        <a:xfrm>
          <a:off x="4124960" y="6093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1E8A94E9-00EB-4EC4-AAF7-94729EDC91DD}"/>
            </a:ext>
          </a:extLst>
        </xdr:cNvPr>
        <xdr:cNvSpPr/>
      </xdr:nvSpPr>
      <xdr:spPr>
        <a:xfrm>
          <a:off x="4036060" y="611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04990309-F2F7-4F7E-90BE-5E629BCB46EE}"/>
            </a:ext>
          </a:extLst>
        </xdr:cNvPr>
        <xdr:cNvSpPr/>
      </xdr:nvSpPr>
      <xdr:spPr>
        <a:xfrm>
          <a:off x="3312160" y="6156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FE5BE875-F0FD-4945-B32B-F9CBC65349F8}"/>
            </a:ext>
          </a:extLst>
        </xdr:cNvPr>
        <xdr:cNvSpPr/>
      </xdr:nvSpPr>
      <xdr:spPr>
        <a:xfrm>
          <a:off x="2514600" y="617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466F0419-FD2B-45B9-9676-ABD111AF79DB}"/>
            </a:ext>
          </a:extLst>
        </xdr:cNvPr>
        <xdr:cNvSpPr/>
      </xdr:nvSpPr>
      <xdr:spPr>
        <a:xfrm>
          <a:off x="1739900" y="6160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49378883-F010-4D83-9080-E5935D55B303}"/>
            </a:ext>
          </a:extLst>
        </xdr:cNvPr>
        <xdr:cNvSpPr/>
      </xdr:nvSpPr>
      <xdr:spPr>
        <a:xfrm>
          <a:off x="965200" y="6109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D521FC1-9050-4DC1-9E83-7AF8E718C57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AFD100A-BFC8-42AA-BE64-760433EF12E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069EBDD-A2B0-4660-AD42-FDB02E76FF2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FCAC771-EC96-471C-8F6F-6CA78046492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7B67950-12C3-46A8-AB00-D86D2103241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128270</xdr:rowOff>
    </xdr:from>
    <xdr:to>
      <xdr:col>24</xdr:col>
      <xdr:colOff>114300</xdr:colOff>
      <xdr:row>36</xdr:row>
      <xdr:rowOff>58420</xdr:rowOff>
    </xdr:to>
    <xdr:sp macro="" textlink="">
      <xdr:nvSpPr>
        <xdr:cNvPr id="72" name="楕円 71">
          <a:extLst>
            <a:ext uri="{FF2B5EF4-FFF2-40B4-BE49-F238E27FC236}">
              <a16:creationId xmlns:a16="http://schemas.microsoft.com/office/drawing/2014/main" id="{7A4ECF14-1EBC-4A7E-864B-C02B65B587E3}"/>
            </a:ext>
          </a:extLst>
        </xdr:cNvPr>
        <xdr:cNvSpPr/>
      </xdr:nvSpPr>
      <xdr:spPr>
        <a:xfrm>
          <a:off x="4036060" y="5995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151147</xdr:rowOff>
    </xdr:from>
    <xdr:ext cx="405111" cy="259045"/>
    <xdr:sp macro="" textlink="">
      <xdr:nvSpPr>
        <xdr:cNvPr id="73" name="【図書館】&#10;有形固定資産減価償却率該当値テキスト">
          <a:extLst>
            <a:ext uri="{FF2B5EF4-FFF2-40B4-BE49-F238E27FC236}">
              <a16:creationId xmlns:a16="http://schemas.microsoft.com/office/drawing/2014/main" id="{492E68B8-52D4-4475-86EA-4B0AD3CC4112}"/>
            </a:ext>
          </a:extLst>
        </xdr:cNvPr>
        <xdr:cNvSpPr txBox="1"/>
      </xdr:nvSpPr>
      <xdr:spPr>
        <a:xfrm>
          <a:off x="4124960"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104140</xdr:rowOff>
    </xdr:from>
    <xdr:to>
      <xdr:col>20</xdr:col>
      <xdr:colOff>38100</xdr:colOff>
      <xdr:row>36</xdr:row>
      <xdr:rowOff>34290</xdr:rowOff>
    </xdr:to>
    <xdr:sp macro="" textlink="">
      <xdr:nvSpPr>
        <xdr:cNvPr id="74" name="楕円 73">
          <a:extLst>
            <a:ext uri="{FF2B5EF4-FFF2-40B4-BE49-F238E27FC236}">
              <a16:creationId xmlns:a16="http://schemas.microsoft.com/office/drawing/2014/main" id="{B0A60C9B-CEF6-4E72-86DF-1CD1A4C23D22}"/>
            </a:ext>
          </a:extLst>
        </xdr:cNvPr>
        <xdr:cNvSpPr/>
      </xdr:nvSpPr>
      <xdr:spPr>
        <a:xfrm>
          <a:off x="3312160" y="5971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154940</xdr:rowOff>
    </xdr:from>
    <xdr:to>
      <xdr:col>24</xdr:col>
      <xdr:colOff>63500</xdr:colOff>
      <xdr:row>36</xdr:row>
      <xdr:rowOff>7620</xdr:rowOff>
    </xdr:to>
    <xdr:cxnSp macro="">
      <xdr:nvCxnSpPr>
        <xdr:cNvPr id="75" name="直線コネクタ 74">
          <a:extLst>
            <a:ext uri="{FF2B5EF4-FFF2-40B4-BE49-F238E27FC236}">
              <a16:creationId xmlns:a16="http://schemas.microsoft.com/office/drawing/2014/main" id="{78C58E9D-D484-41BA-8B1F-4ABE5DE1ADEE}"/>
            </a:ext>
          </a:extLst>
        </xdr:cNvPr>
        <xdr:cNvCxnSpPr/>
      </xdr:nvCxnSpPr>
      <xdr:spPr>
        <a:xfrm>
          <a:off x="3355340" y="6022340"/>
          <a:ext cx="73152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74930</xdr:rowOff>
    </xdr:from>
    <xdr:to>
      <xdr:col>15</xdr:col>
      <xdr:colOff>101600</xdr:colOff>
      <xdr:row>36</xdr:row>
      <xdr:rowOff>5080</xdr:rowOff>
    </xdr:to>
    <xdr:sp macro="" textlink="">
      <xdr:nvSpPr>
        <xdr:cNvPr id="76" name="楕円 75">
          <a:extLst>
            <a:ext uri="{FF2B5EF4-FFF2-40B4-BE49-F238E27FC236}">
              <a16:creationId xmlns:a16="http://schemas.microsoft.com/office/drawing/2014/main" id="{0B1DC7FC-10F5-40E8-8E90-6EFA83477C46}"/>
            </a:ext>
          </a:extLst>
        </xdr:cNvPr>
        <xdr:cNvSpPr/>
      </xdr:nvSpPr>
      <xdr:spPr>
        <a:xfrm>
          <a:off x="2514600" y="5942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125730</xdr:rowOff>
    </xdr:from>
    <xdr:to>
      <xdr:col>19</xdr:col>
      <xdr:colOff>177800</xdr:colOff>
      <xdr:row>35</xdr:row>
      <xdr:rowOff>154940</xdr:rowOff>
    </xdr:to>
    <xdr:cxnSp macro="">
      <xdr:nvCxnSpPr>
        <xdr:cNvPr id="77" name="直線コネクタ 76">
          <a:extLst>
            <a:ext uri="{FF2B5EF4-FFF2-40B4-BE49-F238E27FC236}">
              <a16:creationId xmlns:a16="http://schemas.microsoft.com/office/drawing/2014/main" id="{783B5608-40D9-4500-BB10-ED4ED9E3DBC8}"/>
            </a:ext>
          </a:extLst>
        </xdr:cNvPr>
        <xdr:cNvCxnSpPr/>
      </xdr:nvCxnSpPr>
      <xdr:spPr>
        <a:xfrm>
          <a:off x="2565400" y="5993130"/>
          <a:ext cx="78994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46990</xdr:rowOff>
    </xdr:from>
    <xdr:to>
      <xdr:col>10</xdr:col>
      <xdr:colOff>165100</xdr:colOff>
      <xdr:row>35</xdr:row>
      <xdr:rowOff>148590</xdr:rowOff>
    </xdr:to>
    <xdr:sp macro="" textlink="">
      <xdr:nvSpPr>
        <xdr:cNvPr id="78" name="楕円 77">
          <a:extLst>
            <a:ext uri="{FF2B5EF4-FFF2-40B4-BE49-F238E27FC236}">
              <a16:creationId xmlns:a16="http://schemas.microsoft.com/office/drawing/2014/main" id="{7ECA3A2A-F2E7-4D48-8BDF-F790B2AD990B}"/>
            </a:ext>
          </a:extLst>
        </xdr:cNvPr>
        <xdr:cNvSpPr/>
      </xdr:nvSpPr>
      <xdr:spPr>
        <a:xfrm>
          <a:off x="17399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97790</xdr:rowOff>
    </xdr:from>
    <xdr:to>
      <xdr:col>15</xdr:col>
      <xdr:colOff>50800</xdr:colOff>
      <xdr:row>35</xdr:row>
      <xdr:rowOff>125730</xdr:rowOff>
    </xdr:to>
    <xdr:cxnSp macro="">
      <xdr:nvCxnSpPr>
        <xdr:cNvPr id="79" name="直線コネクタ 78">
          <a:extLst>
            <a:ext uri="{FF2B5EF4-FFF2-40B4-BE49-F238E27FC236}">
              <a16:creationId xmlns:a16="http://schemas.microsoft.com/office/drawing/2014/main" id="{8901F0A6-62B1-4744-B310-CFB290ADB311}"/>
            </a:ext>
          </a:extLst>
        </xdr:cNvPr>
        <xdr:cNvCxnSpPr/>
      </xdr:nvCxnSpPr>
      <xdr:spPr>
        <a:xfrm>
          <a:off x="1790700" y="5965190"/>
          <a:ext cx="7747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5080</xdr:rowOff>
    </xdr:from>
    <xdr:to>
      <xdr:col>6</xdr:col>
      <xdr:colOff>38100</xdr:colOff>
      <xdr:row>35</xdr:row>
      <xdr:rowOff>106680</xdr:rowOff>
    </xdr:to>
    <xdr:sp macro="" textlink="">
      <xdr:nvSpPr>
        <xdr:cNvPr id="80" name="楕円 79">
          <a:extLst>
            <a:ext uri="{FF2B5EF4-FFF2-40B4-BE49-F238E27FC236}">
              <a16:creationId xmlns:a16="http://schemas.microsoft.com/office/drawing/2014/main" id="{F2273830-39C0-481C-AEEB-5E394D5F3F00}"/>
            </a:ext>
          </a:extLst>
        </xdr:cNvPr>
        <xdr:cNvSpPr/>
      </xdr:nvSpPr>
      <xdr:spPr>
        <a:xfrm>
          <a:off x="965200" y="58724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55880</xdr:rowOff>
    </xdr:from>
    <xdr:to>
      <xdr:col>10</xdr:col>
      <xdr:colOff>114300</xdr:colOff>
      <xdr:row>35</xdr:row>
      <xdr:rowOff>97790</xdr:rowOff>
    </xdr:to>
    <xdr:cxnSp macro="">
      <xdr:nvCxnSpPr>
        <xdr:cNvPr id="81" name="直線コネクタ 80">
          <a:extLst>
            <a:ext uri="{FF2B5EF4-FFF2-40B4-BE49-F238E27FC236}">
              <a16:creationId xmlns:a16="http://schemas.microsoft.com/office/drawing/2014/main" id="{8DA2BA27-2E9F-4A2E-816F-A598265907B1}"/>
            </a:ext>
          </a:extLst>
        </xdr:cNvPr>
        <xdr:cNvCxnSpPr/>
      </xdr:nvCxnSpPr>
      <xdr:spPr>
        <a:xfrm>
          <a:off x="1008380" y="592328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43197</xdr:rowOff>
    </xdr:from>
    <xdr:ext cx="405111" cy="259045"/>
    <xdr:sp macro="" textlink="">
      <xdr:nvSpPr>
        <xdr:cNvPr id="82" name="n_1aveValue【図書館】&#10;有形固定資産減価償却率">
          <a:extLst>
            <a:ext uri="{FF2B5EF4-FFF2-40B4-BE49-F238E27FC236}">
              <a16:creationId xmlns:a16="http://schemas.microsoft.com/office/drawing/2014/main" id="{4A3BB1C3-D5D9-4879-B90D-1894D325E0B3}"/>
            </a:ext>
          </a:extLst>
        </xdr:cNvPr>
        <xdr:cNvSpPr txBox="1"/>
      </xdr:nvSpPr>
      <xdr:spPr>
        <a:xfrm>
          <a:off x="3170564" y="624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a:extLst>
            <a:ext uri="{FF2B5EF4-FFF2-40B4-BE49-F238E27FC236}">
              <a16:creationId xmlns:a16="http://schemas.microsoft.com/office/drawing/2014/main" id="{A31F965F-ECD3-4932-85BB-3471B85067B0}"/>
            </a:ext>
          </a:extLst>
        </xdr:cNvPr>
        <xdr:cNvSpPr txBox="1"/>
      </xdr:nvSpPr>
      <xdr:spPr>
        <a:xfrm>
          <a:off x="238570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a:extLst>
            <a:ext uri="{FF2B5EF4-FFF2-40B4-BE49-F238E27FC236}">
              <a16:creationId xmlns:a16="http://schemas.microsoft.com/office/drawing/2014/main" id="{1FA13BCE-3B77-423E-86C6-837F08402A08}"/>
            </a:ext>
          </a:extLst>
        </xdr:cNvPr>
        <xdr:cNvSpPr txBox="1"/>
      </xdr:nvSpPr>
      <xdr:spPr>
        <a:xfrm>
          <a:off x="1611004" y="6249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167657</xdr:rowOff>
    </xdr:from>
    <xdr:ext cx="405111" cy="259045"/>
    <xdr:sp macro="" textlink="">
      <xdr:nvSpPr>
        <xdr:cNvPr id="85" name="n_4aveValue【図書館】&#10;有形固定資産減価償却率">
          <a:extLst>
            <a:ext uri="{FF2B5EF4-FFF2-40B4-BE49-F238E27FC236}">
              <a16:creationId xmlns:a16="http://schemas.microsoft.com/office/drawing/2014/main" id="{7F758DC2-E1F1-48C6-AFFB-05C61D195B4C}"/>
            </a:ext>
          </a:extLst>
        </xdr:cNvPr>
        <xdr:cNvSpPr txBox="1"/>
      </xdr:nvSpPr>
      <xdr:spPr>
        <a:xfrm>
          <a:off x="836304" y="620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50817</xdr:rowOff>
    </xdr:from>
    <xdr:ext cx="405111" cy="259045"/>
    <xdr:sp macro="" textlink="">
      <xdr:nvSpPr>
        <xdr:cNvPr id="86" name="n_1mainValue【図書館】&#10;有形固定資産減価償却率">
          <a:extLst>
            <a:ext uri="{FF2B5EF4-FFF2-40B4-BE49-F238E27FC236}">
              <a16:creationId xmlns:a16="http://schemas.microsoft.com/office/drawing/2014/main" id="{730D1147-0B3D-4622-9B2F-7CF1B15594F0}"/>
            </a:ext>
          </a:extLst>
        </xdr:cNvPr>
        <xdr:cNvSpPr txBox="1"/>
      </xdr:nvSpPr>
      <xdr:spPr>
        <a:xfrm>
          <a:off x="3170564" y="575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21607</xdr:rowOff>
    </xdr:from>
    <xdr:ext cx="405111" cy="259045"/>
    <xdr:sp macro="" textlink="">
      <xdr:nvSpPr>
        <xdr:cNvPr id="87" name="n_2mainValue【図書館】&#10;有形固定資産減価償却率">
          <a:extLst>
            <a:ext uri="{FF2B5EF4-FFF2-40B4-BE49-F238E27FC236}">
              <a16:creationId xmlns:a16="http://schemas.microsoft.com/office/drawing/2014/main" id="{8154A61C-5399-4679-8E61-91EDE10621EA}"/>
            </a:ext>
          </a:extLst>
        </xdr:cNvPr>
        <xdr:cNvSpPr txBox="1"/>
      </xdr:nvSpPr>
      <xdr:spPr>
        <a:xfrm>
          <a:off x="238570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165117</xdr:rowOff>
    </xdr:from>
    <xdr:ext cx="405111" cy="259045"/>
    <xdr:sp macro="" textlink="">
      <xdr:nvSpPr>
        <xdr:cNvPr id="88" name="n_3mainValue【図書館】&#10;有形固定資産減価償却率">
          <a:extLst>
            <a:ext uri="{FF2B5EF4-FFF2-40B4-BE49-F238E27FC236}">
              <a16:creationId xmlns:a16="http://schemas.microsoft.com/office/drawing/2014/main" id="{A1750BBA-5F0A-47A5-836A-4880278B7C37}"/>
            </a:ext>
          </a:extLst>
        </xdr:cNvPr>
        <xdr:cNvSpPr txBox="1"/>
      </xdr:nvSpPr>
      <xdr:spPr>
        <a:xfrm>
          <a:off x="1611004" y="569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123207</xdr:rowOff>
    </xdr:from>
    <xdr:ext cx="405111" cy="259045"/>
    <xdr:sp macro="" textlink="">
      <xdr:nvSpPr>
        <xdr:cNvPr id="89" name="n_4mainValue【図書館】&#10;有形固定資産減価償却率">
          <a:extLst>
            <a:ext uri="{FF2B5EF4-FFF2-40B4-BE49-F238E27FC236}">
              <a16:creationId xmlns:a16="http://schemas.microsoft.com/office/drawing/2014/main" id="{C5A04765-517F-4489-9083-F0ABEAA9BEDC}"/>
            </a:ext>
          </a:extLst>
        </xdr:cNvPr>
        <xdr:cNvSpPr txBox="1"/>
      </xdr:nvSpPr>
      <xdr:spPr>
        <a:xfrm>
          <a:off x="836304" y="565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540044E4-9DF8-4F4C-A684-4DF82ACD088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E825EE01-8A40-474E-901C-38D23897590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468B2F73-D9A6-40BA-8CDD-4B1871D67A6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290AA29F-9C1D-4605-9AFF-8074E4E80F0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57C0E19A-9A34-4A46-8F8D-FD7405EEACF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A6CD2CB0-8EBE-42B0-B3E0-A7FF1DA0DAE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5CF8D797-D8B8-4302-94CA-D7907F93AF7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3F7E479B-306B-4621-A719-BF2C68B449F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5AF47A4B-833B-4492-85C0-CE205F709389}"/>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3CD80A45-CB74-41DA-97C7-4BDA33899A6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61663A81-A681-453F-B581-7A79B0E801A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4EB51AB8-30EA-4D31-9CCD-00478B8AABF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20FD7BA0-538E-48CE-BF88-CDA11BBFF4C6}"/>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6AC0ED1E-710F-4D50-9FEB-6C0E3F3C2DA4}"/>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1323B9B6-1D80-4013-ABE5-0651E3FAC8FF}"/>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375E9BF-EE7C-4C86-9DF4-85F573D85FE9}"/>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ED53E8D0-6448-495A-8A39-9007755A5282}"/>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C87BB105-2499-482E-8049-8D58359FAFFC}"/>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8A723FDE-66C1-4FD5-9931-D956CBC603F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40893A45-3BDF-4B48-891A-FA23D0178EDF}"/>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98B2801-B00F-4D91-9422-A9E9A395301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71AE732-9E88-4E6B-9349-8B22810BE14A}"/>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0B2AC9A-710B-4E6E-A89F-32C14F5E237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7BA40AF7-5C6E-4BA9-934B-7B5ACFEC75B6}"/>
            </a:ext>
          </a:extLst>
        </xdr:cNvPr>
        <xdr:cNvCxnSpPr/>
      </xdr:nvCxnSpPr>
      <xdr:spPr>
        <a:xfrm flipV="1">
          <a:off x="9219565" y="5791200"/>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39D5987B-C5BA-40EE-82ED-FE71A6DBD40D}"/>
            </a:ext>
          </a:extLst>
        </xdr:cNvPr>
        <xdr:cNvSpPr txBox="1"/>
      </xdr:nvSpPr>
      <xdr:spPr>
        <a:xfrm>
          <a:off x="92583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CB839E58-374B-45E3-83B9-998F573D71A7}"/>
            </a:ext>
          </a:extLst>
        </xdr:cNvPr>
        <xdr:cNvCxnSpPr/>
      </xdr:nvCxnSpPr>
      <xdr:spPr>
        <a:xfrm>
          <a:off x="915416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48C92607-245D-4C63-A5F5-2200B325C28A}"/>
            </a:ext>
          </a:extLst>
        </xdr:cNvPr>
        <xdr:cNvSpPr txBox="1"/>
      </xdr:nvSpPr>
      <xdr:spPr>
        <a:xfrm>
          <a:off x="9258300" y="55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4434E995-D749-45F7-B4ED-98CD7B7D1697}"/>
            </a:ext>
          </a:extLst>
        </xdr:cNvPr>
        <xdr:cNvCxnSpPr/>
      </xdr:nvCxnSpPr>
      <xdr:spPr>
        <a:xfrm>
          <a:off x="9154160" y="579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58BC376A-C974-4C64-A7C1-3C090AC2C3F9}"/>
            </a:ext>
          </a:extLst>
        </xdr:cNvPr>
        <xdr:cNvSpPr txBox="1"/>
      </xdr:nvSpPr>
      <xdr:spPr>
        <a:xfrm>
          <a:off x="9258300" y="636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6D3F9215-C4BB-4C6A-892A-4E285F6E9E2D}"/>
            </a:ext>
          </a:extLst>
        </xdr:cNvPr>
        <xdr:cNvSpPr/>
      </xdr:nvSpPr>
      <xdr:spPr>
        <a:xfrm>
          <a:off x="919226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DE8A0723-0739-4D0F-84DB-247F30D371D4}"/>
            </a:ext>
          </a:extLst>
        </xdr:cNvPr>
        <xdr:cNvSpPr/>
      </xdr:nvSpPr>
      <xdr:spPr>
        <a:xfrm>
          <a:off x="844550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106A2485-A96B-43D3-9635-DD5369BA324C}"/>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6A51396F-9573-4FF8-8EF8-DABB58334536}"/>
            </a:ext>
          </a:extLst>
        </xdr:cNvPr>
        <xdr:cNvSpPr/>
      </xdr:nvSpPr>
      <xdr:spPr>
        <a:xfrm>
          <a:off x="687324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135890</xdr:rowOff>
    </xdr:from>
    <xdr:to>
      <xdr:col>36</xdr:col>
      <xdr:colOff>165100</xdr:colOff>
      <xdr:row>40</xdr:row>
      <xdr:rowOff>66040</xdr:rowOff>
    </xdr:to>
    <xdr:sp macro="" textlink="">
      <xdr:nvSpPr>
        <xdr:cNvPr id="123" name="フローチャート: 判断 122">
          <a:extLst>
            <a:ext uri="{FF2B5EF4-FFF2-40B4-BE49-F238E27FC236}">
              <a16:creationId xmlns:a16="http://schemas.microsoft.com/office/drawing/2014/main" id="{6BFDF623-AC93-4B3F-BF51-8D2395815268}"/>
            </a:ext>
          </a:extLst>
        </xdr:cNvPr>
        <xdr:cNvSpPr/>
      </xdr:nvSpPr>
      <xdr:spPr>
        <a:xfrm>
          <a:off x="6098540" y="667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3E443DF-BB8A-4D9E-8BEB-A1ECB774074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CAE97AA-FCCB-4869-9419-89CDE5129CD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E6C8F4D-C54E-4CCF-A02B-24D25422080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88F7D85-3E29-47A7-9818-46185FAE0A8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779948C-8B22-41E6-8153-2246142836E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67310</xdr:rowOff>
    </xdr:from>
    <xdr:to>
      <xdr:col>55</xdr:col>
      <xdr:colOff>50800</xdr:colOff>
      <xdr:row>39</xdr:row>
      <xdr:rowOff>168910</xdr:rowOff>
    </xdr:to>
    <xdr:sp macro="" textlink="">
      <xdr:nvSpPr>
        <xdr:cNvPr id="129" name="楕円 128">
          <a:extLst>
            <a:ext uri="{FF2B5EF4-FFF2-40B4-BE49-F238E27FC236}">
              <a16:creationId xmlns:a16="http://schemas.microsoft.com/office/drawing/2014/main" id="{2125E851-FE8E-4435-BBB3-270B4977DCA2}"/>
            </a:ext>
          </a:extLst>
        </xdr:cNvPr>
        <xdr:cNvSpPr/>
      </xdr:nvSpPr>
      <xdr:spPr>
        <a:xfrm>
          <a:off x="9192260" y="6605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45737</xdr:rowOff>
    </xdr:from>
    <xdr:ext cx="469744" cy="259045"/>
    <xdr:sp macro="" textlink="">
      <xdr:nvSpPr>
        <xdr:cNvPr id="130" name="【図書館】&#10;一人当たり面積該当値テキスト">
          <a:extLst>
            <a:ext uri="{FF2B5EF4-FFF2-40B4-BE49-F238E27FC236}">
              <a16:creationId xmlns:a16="http://schemas.microsoft.com/office/drawing/2014/main" id="{7E2C94C1-64E9-4FB6-A79C-FA27A19F9503}"/>
            </a:ext>
          </a:extLst>
        </xdr:cNvPr>
        <xdr:cNvSpPr txBox="1"/>
      </xdr:nvSpPr>
      <xdr:spPr>
        <a:xfrm>
          <a:off x="9258300" y="658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74930</xdr:rowOff>
    </xdr:from>
    <xdr:to>
      <xdr:col>50</xdr:col>
      <xdr:colOff>165100</xdr:colOff>
      <xdr:row>40</xdr:row>
      <xdr:rowOff>5080</xdr:rowOff>
    </xdr:to>
    <xdr:sp macro="" textlink="">
      <xdr:nvSpPr>
        <xdr:cNvPr id="131" name="楕円 130">
          <a:extLst>
            <a:ext uri="{FF2B5EF4-FFF2-40B4-BE49-F238E27FC236}">
              <a16:creationId xmlns:a16="http://schemas.microsoft.com/office/drawing/2014/main" id="{20E835C0-311F-4FB5-B75C-6FDEE6B3E599}"/>
            </a:ext>
          </a:extLst>
        </xdr:cNvPr>
        <xdr:cNvSpPr/>
      </xdr:nvSpPr>
      <xdr:spPr>
        <a:xfrm>
          <a:off x="8445500" y="6612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118110</xdr:rowOff>
    </xdr:from>
    <xdr:to>
      <xdr:col>55</xdr:col>
      <xdr:colOff>0</xdr:colOff>
      <xdr:row>39</xdr:row>
      <xdr:rowOff>125730</xdr:rowOff>
    </xdr:to>
    <xdr:cxnSp macro="">
      <xdr:nvCxnSpPr>
        <xdr:cNvPr id="132" name="直線コネクタ 131">
          <a:extLst>
            <a:ext uri="{FF2B5EF4-FFF2-40B4-BE49-F238E27FC236}">
              <a16:creationId xmlns:a16="http://schemas.microsoft.com/office/drawing/2014/main" id="{465DCD24-FBD0-4740-AF2B-13041D6725D5}"/>
            </a:ext>
          </a:extLst>
        </xdr:cNvPr>
        <xdr:cNvCxnSpPr/>
      </xdr:nvCxnSpPr>
      <xdr:spPr>
        <a:xfrm flipV="1">
          <a:off x="8496300" y="665607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3" name="楕円 132">
          <a:extLst>
            <a:ext uri="{FF2B5EF4-FFF2-40B4-BE49-F238E27FC236}">
              <a16:creationId xmlns:a16="http://schemas.microsoft.com/office/drawing/2014/main" id="{D1778455-3041-458D-98F2-DACD6FD61320}"/>
            </a:ext>
          </a:extLst>
        </xdr:cNvPr>
        <xdr:cNvSpPr/>
      </xdr:nvSpPr>
      <xdr:spPr>
        <a:xfrm>
          <a:off x="7670800" y="6620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125730</xdr:rowOff>
    </xdr:from>
    <xdr:to>
      <xdr:col>50</xdr:col>
      <xdr:colOff>114300</xdr:colOff>
      <xdr:row>39</xdr:row>
      <xdr:rowOff>133350</xdr:rowOff>
    </xdr:to>
    <xdr:cxnSp macro="">
      <xdr:nvCxnSpPr>
        <xdr:cNvPr id="134" name="直線コネクタ 133">
          <a:extLst>
            <a:ext uri="{FF2B5EF4-FFF2-40B4-BE49-F238E27FC236}">
              <a16:creationId xmlns:a16="http://schemas.microsoft.com/office/drawing/2014/main" id="{7E46E1E1-FA3B-4EE6-B76C-9A23DB688671}"/>
            </a:ext>
          </a:extLst>
        </xdr:cNvPr>
        <xdr:cNvCxnSpPr/>
      </xdr:nvCxnSpPr>
      <xdr:spPr>
        <a:xfrm flipV="1">
          <a:off x="7713980" y="666369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90170</xdr:rowOff>
    </xdr:from>
    <xdr:to>
      <xdr:col>41</xdr:col>
      <xdr:colOff>101600</xdr:colOff>
      <xdr:row>40</xdr:row>
      <xdr:rowOff>20320</xdr:rowOff>
    </xdr:to>
    <xdr:sp macro="" textlink="">
      <xdr:nvSpPr>
        <xdr:cNvPr id="135" name="楕円 134">
          <a:extLst>
            <a:ext uri="{FF2B5EF4-FFF2-40B4-BE49-F238E27FC236}">
              <a16:creationId xmlns:a16="http://schemas.microsoft.com/office/drawing/2014/main" id="{E1B8A501-4A62-4FEB-B75F-0CCCEAFDDD2F}"/>
            </a:ext>
          </a:extLst>
        </xdr:cNvPr>
        <xdr:cNvSpPr/>
      </xdr:nvSpPr>
      <xdr:spPr>
        <a:xfrm>
          <a:off x="6873240" y="662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140970</xdr:rowOff>
    </xdr:to>
    <xdr:cxnSp macro="">
      <xdr:nvCxnSpPr>
        <xdr:cNvPr id="136" name="直線コネクタ 135">
          <a:extLst>
            <a:ext uri="{FF2B5EF4-FFF2-40B4-BE49-F238E27FC236}">
              <a16:creationId xmlns:a16="http://schemas.microsoft.com/office/drawing/2014/main" id="{61BE6CCF-9859-4F74-85B5-F676F7E7B21D}"/>
            </a:ext>
          </a:extLst>
        </xdr:cNvPr>
        <xdr:cNvCxnSpPr/>
      </xdr:nvCxnSpPr>
      <xdr:spPr>
        <a:xfrm flipV="1">
          <a:off x="6924040" y="667131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97790</xdr:rowOff>
    </xdr:from>
    <xdr:to>
      <xdr:col>36</xdr:col>
      <xdr:colOff>165100</xdr:colOff>
      <xdr:row>40</xdr:row>
      <xdr:rowOff>27940</xdr:rowOff>
    </xdr:to>
    <xdr:sp macro="" textlink="">
      <xdr:nvSpPr>
        <xdr:cNvPr id="137" name="楕円 136">
          <a:extLst>
            <a:ext uri="{FF2B5EF4-FFF2-40B4-BE49-F238E27FC236}">
              <a16:creationId xmlns:a16="http://schemas.microsoft.com/office/drawing/2014/main" id="{BF911651-54CA-4356-945F-17DB126FB6F7}"/>
            </a:ext>
          </a:extLst>
        </xdr:cNvPr>
        <xdr:cNvSpPr/>
      </xdr:nvSpPr>
      <xdr:spPr>
        <a:xfrm>
          <a:off x="6098540" y="663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140970</xdr:rowOff>
    </xdr:from>
    <xdr:to>
      <xdr:col>41</xdr:col>
      <xdr:colOff>50800</xdr:colOff>
      <xdr:row>39</xdr:row>
      <xdr:rowOff>148590</xdr:rowOff>
    </xdr:to>
    <xdr:cxnSp macro="">
      <xdr:nvCxnSpPr>
        <xdr:cNvPr id="138" name="直線コネクタ 137">
          <a:extLst>
            <a:ext uri="{FF2B5EF4-FFF2-40B4-BE49-F238E27FC236}">
              <a16:creationId xmlns:a16="http://schemas.microsoft.com/office/drawing/2014/main" id="{1E2D95B8-2389-4E97-8E01-977990CB2EC9}"/>
            </a:ext>
          </a:extLst>
        </xdr:cNvPr>
        <xdr:cNvCxnSpPr/>
      </xdr:nvCxnSpPr>
      <xdr:spPr>
        <a:xfrm flipV="1">
          <a:off x="6149340" y="667893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B73E62F7-DCDE-4C17-A487-D350DD0E0010}"/>
            </a:ext>
          </a:extLst>
        </xdr:cNvPr>
        <xdr:cNvSpPr txBox="1"/>
      </xdr:nvSpPr>
      <xdr:spPr>
        <a:xfrm>
          <a:off x="827158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717081F3-4797-4D59-BE9C-53CC892745E1}"/>
            </a:ext>
          </a:extLst>
        </xdr:cNvPr>
        <xdr:cNvSpPr txBox="1"/>
      </xdr:nvSpPr>
      <xdr:spPr>
        <a:xfrm>
          <a:off x="7509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40E90DEB-113A-451F-856D-890532D47019}"/>
            </a:ext>
          </a:extLst>
        </xdr:cNvPr>
        <xdr:cNvSpPr txBox="1"/>
      </xdr:nvSpPr>
      <xdr:spPr>
        <a:xfrm>
          <a:off x="67120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57167</xdr:rowOff>
    </xdr:from>
    <xdr:ext cx="469744" cy="259045"/>
    <xdr:sp macro="" textlink="">
      <xdr:nvSpPr>
        <xdr:cNvPr id="142" name="n_4aveValue【図書館】&#10;一人当たり面積">
          <a:extLst>
            <a:ext uri="{FF2B5EF4-FFF2-40B4-BE49-F238E27FC236}">
              <a16:creationId xmlns:a16="http://schemas.microsoft.com/office/drawing/2014/main" id="{F8F786C1-1C28-45F7-945A-93D0ED732847}"/>
            </a:ext>
          </a:extLst>
        </xdr:cNvPr>
        <xdr:cNvSpPr txBox="1"/>
      </xdr:nvSpPr>
      <xdr:spPr>
        <a:xfrm>
          <a:off x="59373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167657</xdr:rowOff>
    </xdr:from>
    <xdr:ext cx="469744" cy="259045"/>
    <xdr:sp macro="" textlink="">
      <xdr:nvSpPr>
        <xdr:cNvPr id="143" name="n_1mainValue【図書館】&#10;一人当たり面積">
          <a:extLst>
            <a:ext uri="{FF2B5EF4-FFF2-40B4-BE49-F238E27FC236}">
              <a16:creationId xmlns:a16="http://schemas.microsoft.com/office/drawing/2014/main" id="{E86030FB-A01C-4231-A74C-C8EBBC82349D}"/>
            </a:ext>
          </a:extLst>
        </xdr:cNvPr>
        <xdr:cNvSpPr txBox="1"/>
      </xdr:nvSpPr>
      <xdr:spPr>
        <a:xfrm>
          <a:off x="827158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4" name="n_2mainValue【図書館】&#10;一人当たり面積">
          <a:extLst>
            <a:ext uri="{FF2B5EF4-FFF2-40B4-BE49-F238E27FC236}">
              <a16:creationId xmlns:a16="http://schemas.microsoft.com/office/drawing/2014/main" id="{741A6030-D70A-4714-B95E-3F9E7AF2047D}"/>
            </a:ext>
          </a:extLst>
        </xdr:cNvPr>
        <xdr:cNvSpPr txBox="1"/>
      </xdr:nvSpPr>
      <xdr:spPr>
        <a:xfrm>
          <a:off x="750958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11447</xdr:rowOff>
    </xdr:from>
    <xdr:ext cx="469744" cy="259045"/>
    <xdr:sp macro="" textlink="">
      <xdr:nvSpPr>
        <xdr:cNvPr id="145" name="n_3mainValue【図書館】&#10;一人当たり面積">
          <a:extLst>
            <a:ext uri="{FF2B5EF4-FFF2-40B4-BE49-F238E27FC236}">
              <a16:creationId xmlns:a16="http://schemas.microsoft.com/office/drawing/2014/main" id="{AD848172-BEE2-46D3-8F9A-EB80AF9BFD79}"/>
            </a:ext>
          </a:extLst>
        </xdr:cNvPr>
        <xdr:cNvSpPr txBox="1"/>
      </xdr:nvSpPr>
      <xdr:spPr>
        <a:xfrm>
          <a:off x="6712027"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44467</xdr:rowOff>
    </xdr:from>
    <xdr:ext cx="469744" cy="259045"/>
    <xdr:sp macro="" textlink="">
      <xdr:nvSpPr>
        <xdr:cNvPr id="146" name="n_4mainValue【図書館】&#10;一人当たり面積">
          <a:extLst>
            <a:ext uri="{FF2B5EF4-FFF2-40B4-BE49-F238E27FC236}">
              <a16:creationId xmlns:a16="http://schemas.microsoft.com/office/drawing/2014/main" id="{AA413AC4-47D9-42E3-AEF5-A228F5C0E1B6}"/>
            </a:ext>
          </a:extLst>
        </xdr:cNvPr>
        <xdr:cNvSpPr txBox="1"/>
      </xdr:nvSpPr>
      <xdr:spPr>
        <a:xfrm>
          <a:off x="59373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2AD47E4-1B4F-4EB4-8712-379503255BE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EE47A7D-1BDB-410D-9E5E-C3DDC5ED4A0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7C84195-7231-4501-AE33-F78639D14CE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5E9323C-1ACD-423E-8B4D-B7CBF409047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83F4674-E54F-476A-B1FD-A72C647AB23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CDF6518-BE70-439D-AA06-92015F4BB0A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BAEE1CA-1139-4423-A380-ADECFEA9230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5A0BFB1-2947-4669-8E04-AD70E18BAA9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6F62D01-E422-4A6A-8158-947C76E14DD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8FF06D7-CEC8-4C01-9BC6-14A5E0A9F31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BD3418C-BF8C-4B8F-A486-6C32AC28B60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6167EFA-DD40-46DD-A24E-D2B14FEF20E6}"/>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40616AA-D2A0-4D39-A4E0-8E8F3C651636}"/>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9D672BE-E60A-46EB-8A7E-BFED4BF0FCE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E809D0C-A632-4A2A-A911-FA8C8D9D62B3}"/>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F8552AA8-713E-4DE2-83EE-876B0E7B5727}"/>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3D8BD5AF-B024-4B47-871F-A8DD74F54F3F}"/>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D841DEA-3316-4369-947E-5984423B110A}"/>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4E5701F-0353-4721-A7F8-34E39EAFE68B}"/>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A9404F1-DA36-410E-AA51-1F5ECAC7C22C}"/>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B39AC281-55F6-4C80-8478-73B5AF2A5755}"/>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9558643-24F2-40CD-B0E2-446B4A0D7A8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C5796D6-89EA-44DC-987B-A2CC8D8DEBD5}"/>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8C640AD-A8A2-4406-8803-B81EFDFD442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8EAFCC69-1F36-4434-8FE9-E99D5D04894F}"/>
            </a:ext>
          </a:extLst>
        </xdr:cNvPr>
        <xdr:cNvCxnSpPr/>
      </xdr:nvCxnSpPr>
      <xdr:spPr>
        <a:xfrm flipV="1">
          <a:off x="4086225" y="948880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7E91EF67-39BF-43DE-BC39-05192C6322E7}"/>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E6CA9B0D-5387-4276-8A3F-B68DAF7FA4E9}"/>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5E4C22B-9A11-4546-B58B-700D77D6D500}"/>
            </a:ext>
          </a:extLst>
        </xdr:cNvPr>
        <xdr:cNvSpPr txBox="1"/>
      </xdr:nvSpPr>
      <xdr:spPr>
        <a:xfrm>
          <a:off x="4124960" y="926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3453A802-D454-401E-9E8A-790E2CA1DADB}"/>
            </a:ext>
          </a:extLst>
        </xdr:cNvPr>
        <xdr:cNvCxnSpPr/>
      </xdr:nvCxnSpPr>
      <xdr:spPr>
        <a:xfrm>
          <a:off x="4020820" y="948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9E6798F-D5C1-4B39-B158-87CD87F6EE15}"/>
            </a:ext>
          </a:extLst>
        </xdr:cNvPr>
        <xdr:cNvSpPr txBox="1"/>
      </xdr:nvSpPr>
      <xdr:spPr>
        <a:xfrm>
          <a:off x="4124960" y="999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110C3E66-F96D-4F07-9B0E-1C302AD45EEC}"/>
            </a:ext>
          </a:extLst>
        </xdr:cNvPr>
        <xdr:cNvSpPr/>
      </xdr:nvSpPr>
      <xdr:spPr>
        <a:xfrm>
          <a:off x="403606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7FD42994-88FD-4CC5-B73B-2D47E70B3AED}"/>
            </a:ext>
          </a:extLst>
        </xdr:cNvPr>
        <xdr:cNvSpPr/>
      </xdr:nvSpPr>
      <xdr:spPr>
        <a:xfrm>
          <a:off x="3312160" y="1014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C5D19BBB-B6CF-4FBE-9446-99B5774C115D}"/>
            </a:ext>
          </a:extLst>
        </xdr:cNvPr>
        <xdr:cNvSpPr/>
      </xdr:nvSpPr>
      <xdr:spPr>
        <a:xfrm>
          <a:off x="2514600" y="1013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87FC1679-9873-4F3B-B078-9A9541C93EE0}"/>
            </a:ext>
          </a:extLst>
        </xdr:cNvPr>
        <xdr:cNvSpPr/>
      </xdr:nvSpPr>
      <xdr:spPr>
        <a:xfrm>
          <a:off x="17399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DB87D532-29AE-452C-AE35-EA2A95F887B1}"/>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730AA68-90F8-4C79-8100-98E40E2D201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D2D0948-BDA0-496E-B9E8-B72795365CB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D9B84F7-84A3-44BE-A381-AAED113C44C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E824AAE-17CC-479C-8530-5BF11062156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96335C9-BF07-4B74-8333-57E42D2330B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12065</xdr:rowOff>
    </xdr:from>
    <xdr:to>
      <xdr:col>24</xdr:col>
      <xdr:colOff>114300</xdr:colOff>
      <xdr:row>62</xdr:row>
      <xdr:rowOff>113665</xdr:rowOff>
    </xdr:to>
    <xdr:sp macro="" textlink="">
      <xdr:nvSpPr>
        <xdr:cNvPr id="187" name="楕円 186">
          <a:extLst>
            <a:ext uri="{FF2B5EF4-FFF2-40B4-BE49-F238E27FC236}">
              <a16:creationId xmlns:a16="http://schemas.microsoft.com/office/drawing/2014/main" id="{7E9CA03F-3AF9-43A6-9D82-46B2566B022B}"/>
            </a:ext>
          </a:extLst>
        </xdr:cNvPr>
        <xdr:cNvSpPr/>
      </xdr:nvSpPr>
      <xdr:spPr>
        <a:xfrm>
          <a:off x="403606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161942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6F78270C-E115-4164-A457-CF781559CD37}"/>
            </a:ext>
          </a:extLst>
        </xdr:cNvPr>
        <xdr:cNvSpPr txBox="1"/>
      </xdr:nvSpPr>
      <xdr:spPr>
        <a:xfrm>
          <a:off x="4124960"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147320</xdr:rowOff>
    </xdr:from>
    <xdr:to>
      <xdr:col>20</xdr:col>
      <xdr:colOff>38100</xdr:colOff>
      <xdr:row>62</xdr:row>
      <xdr:rowOff>77470</xdr:rowOff>
    </xdr:to>
    <xdr:sp macro="" textlink="">
      <xdr:nvSpPr>
        <xdr:cNvPr id="189" name="楕円 188">
          <a:extLst>
            <a:ext uri="{FF2B5EF4-FFF2-40B4-BE49-F238E27FC236}">
              <a16:creationId xmlns:a16="http://schemas.microsoft.com/office/drawing/2014/main" id="{37D97BCB-FCCC-4BF1-AB5B-80EC33E10FE3}"/>
            </a:ext>
          </a:extLst>
        </xdr:cNvPr>
        <xdr:cNvSpPr/>
      </xdr:nvSpPr>
      <xdr:spPr>
        <a:xfrm>
          <a:off x="3312160" y="1037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26670</xdr:rowOff>
    </xdr:from>
    <xdr:to>
      <xdr:col>24</xdr:col>
      <xdr:colOff>63500</xdr:colOff>
      <xdr:row>62</xdr:row>
      <xdr:rowOff>62865</xdr:rowOff>
    </xdr:to>
    <xdr:cxnSp macro="">
      <xdr:nvCxnSpPr>
        <xdr:cNvPr id="190" name="直線コネクタ 189">
          <a:extLst>
            <a:ext uri="{FF2B5EF4-FFF2-40B4-BE49-F238E27FC236}">
              <a16:creationId xmlns:a16="http://schemas.microsoft.com/office/drawing/2014/main" id="{E2934268-0D08-48C5-B193-A05CC4DEEF36}"/>
            </a:ext>
          </a:extLst>
        </xdr:cNvPr>
        <xdr:cNvCxnSpPr/>
      </xdr:nvCxnSpPr>
      <xdr:spPr>
        <a:xfrm>
          <a:off x="3355340" y="1042035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109220</xdr:rowOff>
    </xdr:from>
    <xdr:to>
      <xdr:col>15</xdr:col>
      <xdr:colOff>101600</xdr:colOff>
      <xdr:row>62</xdr:row>
      <xdr:rowOff>39370</xdr:rowOff>
    </xdr:to>
    <xdr:sp macro="" textlink="">
      <xdr:nvSpPr>
        <xdr:cNvPr id="191" name="楕円 190">
          <a:extLst>
            <a:ext uri="{FF2B5EF4-FFF2-40B4-BE49-F238E27FC236}">
              <a16:creationId xmlns:a16="http://schemas.microsoft.com/office/drawing/2014/main" id="{E9B08642-6BB1-456D-988C-503D883DF86D}"/>
            </a:ext>
          </a:extLst>
        </xdr:cNvPr>
        <xdr:cNvSpPr/>
      </xdr:nvSpPr>
      <xdr:spPr>
        <a:xfrm>
          <a:off x="2514600" y="1033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160020</xdr:rowOff>
    </xdr:from>
    <xdr:to>
      <xdr:col>19</xdr:col>
      <xdr:colOff>177800</xdr:colOff>
      <xdr:row>62</xdr:row>
      <xdr:rowOff>26670</xdr:rowOff>
    </xdr:to>
    <xdr:cxnSp macro="">
      <xdr:nvCxnSpPr>
        <xdr:cNvPr id="192" name="直線コネクタ 191">
          <a:extLst>
            <a:ext uri="{FF2B5EF4-FFF2-40B4-BE49-F238E27FC236}">
              <a16:creationId xmlns:a16="http://schemas.microsoft.com/office/drawing/2014/main" id="{0BE59F13-A6B5-4775-9E4A-485D04C54C56}"/>
            </a:ext>
          </a:extLst>
        </xdr:cNvPr>
        <xdr:cNvCxnSpPr/>
      </xdr:nvCxnSpPr>
      <xdr:spPr>
        <a:xfrm>
          <a:off x="2565400" y="1038606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73025</xdr:rowOff>
    </xdr:from>
    <xdr:to>
      <xdr:col>10</xdr:col>
      <xdr:colOff>165100</xdr:colOff>
      <xdr:row>62</xdr:row>
      <xdr:rowOff>3175</xdr:rowOff>
    </xdr:to>
    <xdr:sp macro="" textlink="">
      <xdr:nvSpPr>
        <xdr:cNvPr id="193" name="楕円 192">
          <a:extLst>
            <a:ext uri="{FF2B5EF4-FFF2-40B4-BE49-F238E27FC236}">
              <a16:creationId xmlns:a16="http://schemas.microsoft.com/office/drawing/2014/main" id="{C09F3CEB-26A9-405D-94DA-8B3D7824FCFA}"/>
            </a:ext>
          </a:extLst>
        </xdr:cNvPr>
        <xdr:cNvSpPr/>
      </xdr:nvSpPr>
      <xdr:spPr>
        <a:xfrm>
          <a:off x="1739900" y="1029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123825</xdr:rowOff>
    </xdr:from>
    <xdr:to>
      <xdr:col>15</xdr:col>
      <xdr:colOff>50800</xdr:colOff>
      <xdr:row>61</xdr:row>
      <xdr:rowOff>160020</xdr:rowOff>
    </xdr:to>
    <xdr:cxnSp macro="">
      <xdr:nvCxnSpPr>
        <xdr:cNvPr id="194" name="直線コネクタ 193">
          <a:extLst>
            <a:ext uri="{FF2B5EF4-FFF2-40B4-BE49-F238E27FC236}">
              <a16:creationId xmlns:a16="http://schemas.microsoft.com/office/drawing/2014/main" id="{6C6172EE-31ED-432C-B1C3-5DC571306220}"/>
            </a:ext>
          </a:extLst>
        </xdr:cNvPr>
        <xdr:cNvCxnSpPr/>
      </xdr:nvCxnSpPr>
      <xdr:spPr>
        <a:xfrm>
          <a:off x="1790700" y="1034986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36830</xdr:rowOff>
    </xdr:from>
    <xdr:to>
      <xdr:col>6</xdr:col>
      <xdr:colOff>38100</xdr:colOff>
      <xdr:row>61</xdr:row>
      <xdr:rowOff>138430</xdr:rowOff>
    </xdr:to>
    <xdr:sp macro="" textlink="">
      <xdr:nvSpPr>
        <xdr:cNvPr id="195" name="楕円 194">
          <a:extLst>
            <a:ext uri="{FF2B5EF4-FFF2-40B4-BE49-F238E27FC236}">
              <a16:creationId xmlns:a16="http://schemas.microsoft.com/office/drawing/2014/main" id="{0BC19682-EE32-40E4-B164-9FAF873A740A}"/>
            </a:ext>
          </a:extLst>
        </xdr:cNvPr>
        <xdr:cNvSpPr/>
      </xdr:nvSpPr>
      <xdr:spPr>
        <a:xfrm>
          <a:off x="965200" y="102628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87630</xdr:rowOff>
    </xdr:from>
    <xdr:to>
      <xdr:col>10</xdr:col>
      <xdr:colOff>114300</xdr:colOff>
      <xdr:row>61</xdr:row>
      <xdr:rowOff>123825</xdr:rowOff>
    </xdr:to>
    <xdr:cxnSp macro="">
      <xdr:nvCxnSpPr>
        <xdr:cNvPr id="196" name="直線コネクタ 195">
          <a:extLst>
            <a:ext uri="{FF2B5EF4-FFF2-40B4-BE49-F238E27FC236}">
              <a16:creationId xmlns:a16="http://schemas.microsoft.com/office/drawing/2014/main" id="{BE732B61-3E2F-4518-B6A2-8BE4B42ABD23}"/>
            </a:ext>
          </a:extLst>
        </xdr:cNvPr>
        <xdr:cNvCxnSpPr/>
      </xdr:nvCxnSpPr>
      <xdr:spPr>
        <a:xfrm>
          <a:off x="1008380" y="1031367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E6EC924A-BCB5-4152-9CD8-3C0328F8CEC4}"/>
            </a:ext>
          </a:extLst>
        </xdr:cNvPr>
        <xdr:cNvSpPr txBox="1"/>
      </xdr:nvSpPr>
      <xdr:spPr>
        <a:xfrm>
          <a:off x="317056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775D200B-71D9-4B5A-89E8-88DB9F9F50A8}"/>
            </a:ext>
          </a:extLst>
        </xdr:cNvPr>
        <xdr:cNvSpPr txBox="1"/>
      </xdr:nvSpPr>
      <xdr:spPr>
        <a:xfrm>
          <a:off x="238570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3C912CE5-3609-4D2A-9722-ACCAE7CE00A0}"/>
            </a:ext>
          </a:extLst>
        </xdr:cNvPr>
        <xdr:cNvSpPr txBox="1"/>
      </xdr:nvSpPr>
      <xdr:spPr>
        <a:xfrm>
          <a:off x="16110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578776A8-FE84-4E97-A571-9C3F33DB8DC3}"/>
            </a:ext>
          </a:extLst>
        </xdr:cNvPr>
        <xdr:cNvSpPr txBox="1"/>
      </xdr:nvSpPr>
      <xdr:spPr>
        <a:xfrm>
          <a:off x="8363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68597</xdr:rowOff>
    </xdr:from>
    <xdr:ext cx="405111" cy="259045"/>
    <xdr:sp macro="" textlink="">
      <xdr:nvSpPr>
        <xdr:cNvPr id="201" name="n_1mainValue【体育館・プール】&#10;有形固定資産減価償却率">
          <a:extLst>
            <a:ext uri="{FF2B5EF4-FFF2-40B4-BE49-F238E27FC236}">
              <a16:creationId xmlns:a16="http://schemas.microsoft.com/office/drawing/2014/main" id="{A1B9769C-1BA0-44D4-9706-EE09FBA7AE0E}"/>
            </a:ext>
          </a:extLst>
        </xdr:cNvPr>
        <xdr:cNvSpPr txBox="1"/>
      </xdr:nvSpPr>
      <xdr:spPr>
        <a:xfrm>
          <a:off x="317056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202" name="n_2mainValue【体育館・プール】&#10;有形固定資産減価償却率">
          <a:extLst>
            <a:ext uri="{FF2B5EF4-FFF2-40B4-BE49-F238E27FC236}">
              <a16:creationId xmlns:a16="http://schemas.microsoft.com/office/drawing/2014/main" id="{5492F51D-A314-4D4B-AEFC-E15240D9A8EA}"/>
            </a:ext>
          </a:extLst>
        </xdr:cNvPr>
        <xdr:cNvSpPr txBox="1"/>
      </xdr:nvSpPr>
      <xdr:spPr>
        <a:xfrm>
          <a:off x="23857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165752</xdr:rowOff>
    </xdr:from>
    <xdr:ext cx="405111" cy="259045"/>
    <xdr:sp macro="" textlink="">
      <xdr:nvSpPr>
        <xdr:cNvPr id="203" name="n_3mainValue【体育館・プール】&#10;有形固定資産減価償却率">
          <a:extLst>
            <a:ext uri="{FF2B5EF4-FFF2-40B4-BE49-F238E27FC236}">
              <a16:creationId xmlns:a16="http://schemas.microsoft.com/office/drawing/2014/main" id="{EB8CDD3C-C9A3-4380-9045-31AC5D33EFB5}"/>
            </a:ext>
          </a:extLst>
        </xdr:cNvPr>
        <xdr:cNvSpPr txBox="1"/>
      </xdr:nvSpPr>
      <xdr:spPr>
        <a:xfrm>
          <a:off x="161100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129557</xdr:rowOff>
    </xdr:from>
    <xdr:ext cx="405111" cy="259045"/>
    <xdr:sp macro="" textlink="">
      <xdr:nvSpPr>
        <xdr:cNvPr id="204" name="n_4mainValue【体育館・プール】&#10;有形固定資産減価償却率">
          <a:extLst>
            <a:ext uri="{FF2B5EF4-FFF2-40B4-BE49-F238E27FC236}">
              <a16:creationId xmlns:a16="http://schemas.microsoft.com/office/drawing/2014/main" id="{3B755979-F1DC-4852-9E58-5F47471E8D88}"/>
            </a:ext>
          </a:extLst>
        </xdr:cNvPr>
        <xdr:cNvSpPr txBox="1"/>
      </xdr:nvSpPr>
      <xdr:spPr>
        <a:xfrm>
          <a:off x="83630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1DE0694-BF7B-47B0-B127-F619F623557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67A114B-B8A2-49EF-921E-8667914BC9B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0CC76C0-8163-41AA-81F7-8361783DDE7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120AA0B-7F7B-4DB2-A49B-A1DC4D0A0CA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74F3011-57A9-43EE-A058-790ED4CDB9B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DBB1381-E39A-4CB7-AD17-B64A8156CDC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644E13C-133F-47FE-A2A9-A90E3086476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2ED9305-A674-4EF8-88E9-D39441B812F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98CDEB5-1714-410B-8783-B7B11AA448B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1FE8711-E44E-4351-9416-D24EAB2BA37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A2CA9D7-E45A-4A64-B9AA-6AFBE250138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AC3F5A19-6836-4EAC-8B1D-5831E7C79EF9}"/>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E9B809B-252D-4506-92A5-E80BEA53B55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F7DD5B16-6E9A-4D72-A46D-66107788BA5B}"/>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25BA2A6-FB78-4DD8-A3B1-1F552F32D1D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4CDEFB38-1B5F-4BC6-9AFB-E1DD1BA7298D}"/>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CAF6484-3CC0-4AC6-8F02-32F603750DF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5CF66B1-305E-43EF-8045-2AD1C4D2BCA4}"/>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9A9F4AC-72E1-46DA-A99E-944A342544E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C448EC2-8B73-4E06-AFC1-A5D2A670DAF6}"/>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03CF029-1969-4318-8DA1-931FA598CB9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D80E968-A7A7-4FA2-BD7C-E19E64DFCF09}"/>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E092F61-0892-41DF-9524-B8C42BFF5BF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76180E19-3F7F-4F17-8581-0261CB687855}"/>
            </a:ext>
          </a:extLst>
        </xdr:cNvPr>
        <xdr:cNvCxnSpPr/>
      </xdr:nvCxnSpPr>
      <xdr:spPr>
        <a:xfrm flipV="1">
          <a:off x="9219565" y="944118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0D3A9A78-A7D5-44A7-BAD1-36451470B097}"/>
            </a:ext>
          </a:extLst>
        </xdr:cNvPr>
        <xdr:cNvSpPr txBox="1"/>
      </xdr:nvSpPr>
      <xdr:spPr>
        <a:xfrm>
          <a:off x="9258300"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C0BE2AAF-8A14-4222-9F5E-943E6FED03F4}"/>
            </a:ext>
          </a:extLst>
        </xdr:cNvPr>
        <xdr:cNvCxnSpPr/>
      </xdr:nvCxnSpPr>
      <xdr:spPr>
        <a:xfrm>
          <a:off x="9154160" y="10781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AD56AF53-1047-44A9-84D6-37D24B1DA977}"/>
            </a:ext>
          </a:extLst>
        </xdr:cNvPr>
        <xdr:cNvSpPr txBox="1"/>
      </xdr:nvSpPr>
      <xdr:spPr>
        <a:xfrm>
          <a:off x="925830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C6BE2235-44F1-43E0-BF8D-C658351FD537}"/>
            </a:ext>
          </a:extLst>
        </xdr:cNvPr>
        <xdr:cNvCxnSpPr/>
      </xdr:nvCxnSpPr>
      <xdr:spPr>
        <a:xfrm>
          <a:off x="9154160" y="944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a:extLst>
            <a:ext uri="{FF2B5EF4-FFF2-40B4-BE49-F238E27FC236}">
              <a16:creationId xmlns:a16="http://schemas.microsoft.com/office/drawing/2014/main" id="{EE6F5B10-0699-4B59-97CF-7DA90BD7E1A7}"/>
            </a:ext>
          </a:extLst>
        </xdr:cNvPr>
        <xdr:cNvSpPr txBox="1"/>
      </xdr:nvSpPr>
      <xdr:spPr>
        <a:xfrm>
          <a:off x="9258300" y="1022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7A66D80F-32EA-4155-84BA-0EB6806697A1}"/>
            </a:ext>
          </a:extLst>
        </xdr:cNvPr>
        <xdr:cNvSpPr/>
      </xdr:nvSpPr>
      <xdr:spPr>
        <a:xfrm>
          <a:off x="9192260" y="10375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EB760F25-8C6D-41F0-AF60-EE35EF87B3C1}"/>
            </a:ext>
          </a:extLst>
        </xdr:cNvPr>
        <xdr:cNvSpPr/>
      </xdr:nvSpPr>
      <xdr:spPr>
        <a:xfrm>
          <a:off x="8445500" y="10379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515D87E0-D3F1-4AF4-8542-B74477B4980D}"/>
            </a:ext>
          </a:extLst>
        </xdr:cNvPr>
        <xdr:cNvSpPr/>
      </xdr:nvSpPr>
      <xdr:spPr>
        <a:xfrm>
          <a:off x="7670800" y="10374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FF900F64-6DDD-42C6-B76B-B9927C2BCFE0}"/>
            </a:ext>
          </a:extLst>
        </xdr:cNvPr>
        <xdr:cNvSpPr/>
      </xdr:nvSpPr>
      <xdr:spPr>
        <a:xfrm>
          <a:off x="6873240" y="10383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130810</xdr:rowOff>
    </xdr:from>
    <xdr:to>
      <xdr:col>36</xdr:col>
      <xdr:colOff>165100</xdr:colOff>
      <xdr:row>63</xdr:row>
      <xdr:rowOff>60960</xdr:rowOff>
    </xdr:to>
    <xdr:sp macro="" textlink="">
      <xdr:nvSpPr>
        <xdr:cNvPr id="238" name="フローチャート: 判断 237">
          <a:extLst>
            <a:ext uri="{FF2B5EF4-FFF2-40B4-BE49-F238E27FC236}">
              <a16:creationId xmlns:a16="http://schemas.microsoft.com/office/drawing/2014/main" id="{0A05F491-8189-46C3-8FD0-11C77CA2E4E6}"/>
            </a:ext>
          </a:extLst>
        </xdr:cNvPr>
        <xdr:cNvSpPr/>
      </xdr:nvSpPr>
      <xdr:spPr>
        <a:xfrm>
          <a:off x="6098540" y="10524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E9ECB85-C9AF-4E5E-BCFE-C8219B20304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670A740-89FE-4B35-89AA-53307EB49EF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838CB94-1F47-4E5A-B4EB-7FE91EDFA96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26556A9-E818-4169-942F-47581A01F9D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23FA720-2E90-47AA-B355-829E7AEA80B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87630</xdr:rowOff>
    </xdr:from>
    <xdr:to>
      <xdr:col>55</xdr:col>
      <xdr:colOff>50800</xdr:colOff>
      <xdr:row>63</xdr:row>
      <xdr:rowOff>17780</xdr:rowOff>
    </xdr:to>
    <xdr:sp macro="" textlink="">
      <xdr:nvSpPr>
        <xdr:cNvPr id="244" name="楕円 243">
          <a:extLst>
            <a:ext uri="{FF2B5EF4-FFF2-40B4-BE49-F238E27FC236}">
              <a16:creationId xmlns:a16="http://schemas.microsoft.com/office/drawing/2014/main" id="{4A8A9D6D-5C81-4DBC-A6CC-111C4A7C0513}"/>
            </a:ext>
          </a:extLst>
        </xdr:cNvPr>
        <xdr:cNvSpPr/>
      </xdr:nvSpPr>
      <xdr:spPr>
        <a:xfrm>
          <a:off x="9192260" y="10481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66057</xdr:rowOff>
    </xdr:from>
    <xdr:ext cx="469744" cy="259045"/>
    <xdr:sp macro="" textlink="">
      <xdr:nvSpPr>
        <xdr:cNvPr id="245" name="【体育館・プール】&#10;一人当たり面積該当値テキスト">
          <a:extLst>
            <a:ext uri="{FF2B5EF4-FFF2-40B4-BE49-F238E27FC236}">
              <a16:creationId xmlns:a16="http://schemas.microsoft.com/office/drawing/2014/main" id="{B0BCAC84-F6D4-4A56-A8F5-EB1466CBA59F}"/>
            </a:ext>
          </a:extLst>
        </xdr:cNvPr>
        <xdr:cNvSpPr txBox="1"/>
      </xdr:nvSpPr>
      <xdr:spPr>
        <a:xfrm>
          <a:off x="9258300" y="1045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91440</xdr:rowOff>
    </xdr:from>
    <xdr:to>
      <xdr:col>50</xdr:col>
      <xdr:colOff>165100</xdr:colOff>
      <xdr:row>63</xdr:row>
      <xdr:rowOff>21590</xdr:rowOff>
    </xdr:to>
    <xdr:sp macro="" textlink="">
      <xdr:nvSpPr>
        <xdr:cNvPr id="246" name="楕円 245">
          <a:extLst>
            <a:ext uri="{FF2B5EF4-FFF2-40B4-BE49-F238E27FC236}">
              <a16:creationId xmlns:a16="http://schemas.microsoft.com/office/drawing/2014/main" id="{43E8DD80-FDEA-4101-916A-9379A00E012E}"/>
            </a:ext>
          </a:extLst>
        </xdr:cNvPr>
        <xdr:cNvSpPr/>
      </xdr:nvSpPr>
      <xdr:spPr>
        <a:xfrm>
          <a:off x="8445500" y="10485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138430</xdr:rowOff>
    </xdr:from>
    <xdr:to>
      <xdr:col>55</xdr:col>
      <xdr:colOff>0</xdr:colOff>
      <xdr:row>62</xdr:row>
      <xdr:rowOff>142240</xdr:rowOff>
    </xdr:to>
    <xdr:cxnSp macro="">
      <xdr:nvCxnSpPr>
        <xdr:cNvPr id="247" name="直線コネクタ 246">
          <a:extLst>
            <a:ext uri="{FF2B5EF4-FFF2-40B4-BE49-F238E27FC236}">
              <a16:creationId xmlns:a16="http://schemas.microsoft.com/office/drawing/2014/main" id="{69236B3A-5528-446A-897E-53E6A5809D18}"/>
            </a:ext>
          </a:extLst>
        </xdr:cNvPr>
        <xdr:cNvCxnSpPr/>
      </xdr:nvCxnSpPr>
      <xdr:spPr>
        <a:xfrm flipV="1">
          <a:off x="8496300" y="1053211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96520</xdr:rowOff>
    </xdr:from>
    <xdr:to>
      <xdr:col>46</xdr:col>
      <xdr:colOff>38100</xdr:colOff>
      <xdr:row>63</xdr:row>
      <xdr:rowOff>26670</xdr:rowOff>
    </xdr:to>
    <xdr:sp macro="" textlink="">
      <xdr:nvSpPr>
        <xdr:cNvPr id="248" name="楕円 247">
          <a:extLst>
            <a:ext uri="{FF2B5EF4-FFF2-40B4-BE49-F238E27FC236}">
              <a16:creationId xmlns:a16="http://schemas.microsoft.com/office/drawing/2014/main" id="{F15BF36B-17B3-4A49-8FB6-E432366DB9EA}"/>
            </a:ext>
          </a:extLst>
        </xdr:cNvPr>
        <xdr:cNvSpPr/>
      </xdr:nvSpPr>
      <xdr:spPr>
        <a:xfrm>
          <a:off x="7670800" y="10490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142240</xdr:rowOff>
    </xdr:from>
    <xdr:to>
      <xdr:col>50</xdr:col>
      <xdr:colOff>114300</xdr:colOff>
      <xdr:row>62</xdr:row>
      <xdr:rowOff>147320</xdr:rowOff>
    </xdr:to>
    <xdr:cxnSp macro="">
      <xdr:nvCxnSpPr>
        <xdr:cNvPr id="249" name="直線コネクタ 248">
          <a:extLst>
            <a:ext uri="{FF2B5EF4-FFF2-40B4-BE49-F238E27FC236}">
              <a16:creationId xmlns:a16="http://schemas.microsoft.com/office/drawing/2014/main" id="{700AA71C-1C13-4EDA-B58E-E8019667A61D}"/>
            </a:ext>
          </a:extLst>
        </xdr:cNvPr>
        <xdr:cNvCxnSpPr/>
      </xdr:nvCxnSpPr>
      <xdr:spPr>
        <a:xfrm flipV="1">
          <a:off x="7713980" y="10535920"/>
          <a:ext cx="78232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100330</xdr:rowOff>
    </xdr:from>
    <xdr:to>
      <xdr:col>41</xdr:col>
      <xdr:colOff>101600</xdr:colOff>
      <xdr:row>63</xdr:row>
      <xdr:rowOff>30480</xdr:rowOff>
    </xdr:to>
    <xdr:sp macro="" textlink="">
      <xdr:nvSpPr>
        <xdr:cNvPr id="250" name="楕円 249">
          <a:extLst>
            <a:ext uri="{FF2B5EF4-FFF2-40B4-BE49-F238E27FC236}">
              <a16:creationId xmlns:a16="http://schemas.microsoft.com/office/drawing/2014/main" id="{84FA546E-B64E-4BBA-B922-CF548C087884}"/>
            </a:ext>
          </a:extLst>
        </xdr:cNvPr>
        <xdr:cNvSpPr/>
      </xdr:nvSpPr>
      <xdr:spPr>
        <a:xfrm>
          <a:off x="6873240" y="10494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147320</xdr:rowOff>
    </xdr:from>
    <xdr:to>
      <xdr:col>45</xdr:col>
      <xdr:colOff>177800</xdr:colOff>
      <xdr:row>62</xdr:row>
      <xdr:rowOff>151130</xdr:rowOff>
    </xdr:to>
    <xdr:cxnSp macro="">
      <xdr:nvCxnSpPr>
        <xdr:cNvPr id="251" name="直線コネクタ 250">
          <a:extLst>
            <a:ext uri="{FF2B5EF4-FFF2-40B4-BE49-F238E27FC236}">
              <a16:creationId xmlns:a16="http://schemas.microsoft.com/office/drawing/2014/main" id="{01586540-46CC-43FF-9853-C6B8A1F54316}"/>
            </a:ext>
          </a:extLst>
        </xdr:cNvPr>
        <xdr:cNvCxnSpPr/>
      </xdr:nvCxnSpPr>
      <xdr:spPr>
        <a:xfrm flipV="1">
          <a:off x="6924040" y="1054100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104140</xdr:rowOff>
    </xdr:from>
    <xdr:to>
      <xdr:col>36</xdr:col>
      <xdr:colOff>165100</xdr:colOff>
      <xdr:row>63</xdr:row>
      <xdr:rowOff>34290</xdr:rowOff>
    </xdr:to>
    <xdr:sp macro="" textlink="">
      <xdr:nvSpPr>
        <xdr:cNvPr id="252" name="楕円 251">
          <a:extLst>
            <a:ext uri="{FF2B5EF4-FFF2-40B4-BE49-F238E27FC236}">
              <a16:creationId xmlns:a16="http://schemas.microsoft.com/office/drawing/2014/main" id="{3C137560-BBCD-43D6-A21F-AE071A1B7AD1}"/>
            </a:ext>
          </a:extLst>
        </xdr:cNvPr>
        <xdr:cNvSpPr/>
      </xdr:nvSpPr>
      <xdr:spPr>
        <a:xfrm>
          <a:off x="6098540" y="10497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151130</xdr:rowOff>
    </xdr:from>
    <xdr:to>
      <xdr:col>41</xdr:col>
      <xdr:colOff>50800</xdr:colOff>
      <xdr:row>62</xdr:row>
      <xdr:rowOff>154940</xdr:rowOff>
    </xdr:to>
    <xdr:cxnSp macro="">
      <xdr:nvCxnSpPr>
        <xdr:cNvPr id="253" name="直線コネクタ 252">
          <a:extLst>
            <a:ext uri="{FF2B5EF4-FFF2-40B4-BE49-F238E27FC236}">
              <a16:creationId xmlns:a16="http://schemas.microsoft.com/office/drawing/2014/main" id="{0DD861C9-BED4-43F4-8A2F-C4FE9F0E05C4}"/>
            </a:ext>
          </a:extLst>
        </xdr:cNvPr>
        <xdr:cNvCxnSpPr/>
      </xdr:nvCxnSpPr>
      <xdr:spPr>
        <a:xfrm flipV="1">
          <a:off x="6149340" y="1054481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a:extLst>
            <a:ext uri="{FF2B5EF4-FFF2-40B4-BE49-F238E27FC236}">
              <a16:creationId xmlns:a16="http://schemas.microsoft.com/office/drawing/2014/main" id="{8437679A-A95C-4867-8A34-37CA3CAB41DF}"/>
            </a:ext>
          </a:extLst>
        </xdr:cNvPr>
        <xdr:cNvSpPr txBox="1"/>
      </xdr:nvSpPr>
      <xdr:spPr>
        <a:xfrm>
          <a:off x="8271587" y="101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a:extLst>
            <a:ext uri="{FF2B5EF4-FFF2-40B4-BE49-F238E27FC236}">
              <a16:creationId xmlns:a16="http://schemas.microsoft.com/office/drawing/2014/main" id="{84635FE4-0C15-4FD4-85F1-04F129F92535}"/>
            </a:ext>
          </a:extLst>
        </xdr:cNvPr>
        <xdr:cNvSpPr txBox="1"/>
      </xdr:nvSpPr>
      <xdr:spPr>
        <a:xfrm>
          <a:off x="7509587" y="101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a:extLst>
            <a:ext uri="{FF2B5EF4-FFF2-40B4-BE49-F238E27FC236}">
              <a16:creationId xmlns:a16="http://schemas.microsoft.com/office/drawing/2014/main" id="{EAE3A707-7640-4DB4-8BF6-8896B9E37196}"/>
            </a:ext>
          </a:extLst>
        </xdr:cNvPr>
        <xdr:cNvSpPr txBox="1"/>
      </xdr:nvSpPr>
      <xdr:spPr>
        <a:xfrm>
          <a:off x="6712027" y="1016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52087</xdr:rowOff>
    </xdr:from>
    <xdr:ext cx="469744" cy="259045"/>
    <xdr:sp macro="" textlink="">
      <xdr:nvSpPr>
        <xdr:cNvPr id="257" name="n_4aveValue【体育館・プール】&#10;一人当たり面積">
          <a:extLst>
            <a:ext uri="{FF2B5EF4-FFF2-40B4-BE49-F238E27FC236}">
              <a16:creationId xmlns:a16="http://schemas.microsoft.com/office/drawing/2014/main" id="{63D9CA21-12C2-454E-BCF5-2D220C482717}"/>
            </a:ext>
          </a:extLst>
        </xdr:cNvPr>
        <xdr:cNvSpPr txBox="1"/>
      </xdr:nvSpPr>
      <xdr:spPr>
        <a:xfrm>
          <a:off x="5937327" y="1061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12717</xdr:rowOff>
    </xdr:from>
    <xdr:ext cx="469744" cy="259045"/>
    <xdr:sp macro="" textlink="">
      <xdr:nvSpPr>
        <xdr:cNvPr id="258" name="n_1mainValue【体育館・プール】&#10;一人当たり面積">
          <a:extLst>
            <a:ext uri="{FF2B5EF4-FFF2-40B4-BE49-F238E27FC236}">
              <a16:creationId xmlns:a16="http://schemas.microsoft.com/office/drawing/2014/main" id="{3ED8CF19-9ABB-4336-93D3-BCF9BF9E7330}"/>
            </a:ext>
          </a:extLst>
        </xdr:cNvPr>
        <xdr:cNvSpPr txBox="1"/>
      </xdr:nvSpPr>
      <xdr:spPr>
        <a:xfrm>
          <a:off x="8271587" y="105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17797</xdr:rowOff>
    </xdr:from>
    <xdr:ext cx="469744" cy="259045"/>
    <xdr:sp macro="" textlink="">
      <xdr:nvSpPr>
        <xdr:cNvPr id="259" name="n_2mainValue【体育館・プール】&#10;一人当たり面積">
          <a:extLst>
            <a:ext uri="{FF2B5EF4-FFF2-40B4-BE49-F238E27FC236}">
              <a16:creationId xmlns:a16="http://schemas.microsoft.com/office/drawing/2014/main" id="{C535E6D9-08EB-46CF-AE3F-D0467650C175}"/>
            </a:ext>
          </a:extLst>
        </xdr:cNvPr>
        <xdr:cNvSpPr txBox="1"/>
      </xdr:nvSpPr>
      <xdr:spPr>
        <a:xfrm>
          <a:off x="7509587" y="1057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21607</xdr:rowOff>
    </xdr:from>
    <xdr:ext cx="469744" cy="259045"/>
    <xdr:sp macro="" textlink="">
      <xdr:nvSpPr>
        <xdr:cNvPr id="260" name="n_3mainValue【体育館・プール】&#10;一人当たり面積">
          <a:extLst>
            <a:ext uri="{FF2B5EF4-FFF2-40B4-BE49-F238E27FC236}">
              <a16:creationId xmlns:a16="http://schemas.microsoft.com/office/drawing/2014/main" id="{66D8AD6C-9508-44E7-8C06-1135F146E142}"/>
            </a:ext>
          </a:extLst>
        </xdr:cNvPr>
        <xdr:cNvSpPr txBox="1"/>
      </xdr:nvSpPr>
      <xdr:spPr>
        <a:xfrm>
          <a:off x="67120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50817</xdr:rowOff>
    </xdr:from>
    <xdr:ext cx="469744" cy="259045"/>
    <xdr:sp macro="" textlink="">
      <xdr:nvSpPr>
        <xdr:cNvPr id="261" name="n_4mainValue【体育館・プール】&#10;一人当たり面積">
          <a:extLst>
            <a:ext uri="{FF2B5EF4-FFF2-40B4-BE49-F238E27FC236}">
              <a16:creationId xmlns:a16="http://schemas.microsoft.com/office/drawing/2014/main" id="{C8219C79-9CBB-43DA-B256-EB95CD8B9FD9}"/>
            </a:ext>
          </a:extLst>
        </xdr:cNvPr>
        <xdr:cNvSpPr txBox="1"/>
      </xdr:nvSpPr>
      <xdr:spPr>
        <a:xfrm>
          <a:off x="59373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F4CEBA2-A10F-4537-A0E2-93BEA7C9151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1AE513E-4F97-414F-A01F-F386E1BDCAA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4D64CAD-C0C9-4322-B4F4-AB1C4EF9F00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D5F2744-6C7B-412A-9CDC-F67A3433BA3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D51F090-38D4-4B5B-8E6E-EA867343E49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B956FDA-31F7-4C6D-8BAA-61DD491038B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68757F8-9468-413D-B30D-256CE50712B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3C131E3-D0E1-402B-9BE8-26810C2262A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68C78A4-061D-480E-8BD9-E8363FBA41C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7298D7F-1498-4386-BB99-83E6F211154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EDDD5DA-3767-405B-82BA-631D16B1FB4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EFF7D2D5-1313-411E-B8FB-CAC661A983BB}"/>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8B86D8-C16D-4368-BB64-DFAD51C6B72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8A352DD-FED6-4733-8FD3-C245A97F66B4}"/>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35A788F-FC1B-4E61-92F1-98D59696F05B}"/>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3C33B87-DA1E-4107-B277-D4FE07E8F02D}"/>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8BBB62FE-153A-4CE9-A7DD-5D219AFAC61F}"/>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FFB95437-ED1D-49A1-A9F1-951831967CC5}"/>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2EAEE0C1-DD66-41FB-904C-C781D0E4D1DD}"/>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6DD0CF3-3F4A-4236-BA1A-67DF5D4C931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61862809-C6CA-4753-BD7A-5960329BAC73}"/>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D93CF78-5A48-4EBD-B1BA-78150508FF9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9B16A222-654F-40EF-A9CF-AAE2EA4E261A}"/>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E353D31B-B832-4A0E-BD91-C2C5ED411BE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54678078-4864-4B9E-912C-DDB2409E3A59}"/>
            </a:ext>
          </a:extLst>
        </xdr:cNvPr>
        <xdr:cNvCxnSpPr/>
      </xdr:nvCxnSpPr>
      <xdr:spPr>
        <a:xfrm flipV="1">
          <a:off x="4086225" y="13068300"/>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4C6C5F92-D3B8-4162-897E-1E91D7877571}"/>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6B253DA1-F3BD-4BFD-BF24-D4B1677E1DE2}"/>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874BD39E-962D-4279-8ED3-E16B746DD6D4}"/>
            </a:ext>
          </a:extLst>
        </xdr:cNvPr>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66FBAC31-2C87-4764-8252-1000240502AE}"/>
            </a:ext>
          </a:extLst>
        </xdr:cNvPr>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F3E92430-1235-4278-9979-1DDA92129982}"/>
            </a:ext>
          </a:extLst>
        </xdr:cNvPr>
        <xdr:cNvSpPr txBox="1"/>
      </xdr:nvSpPr>
      <xdr:spPr>
        <a:xfrm>
          <a:off x="4124960" y="1355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B70D251C-F03A-4AB3-9184-01AAC67C46A5}"/>
            </a:ext>
          </a:extLst>
        </xdr:cNvPr>
        <xdr:cNvSpPr/>
      </xdr:nvSpPr>
      <xdr:spPr>
        <a:xfrm>
          <a:off x="403606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9F145A37-046D-4A54-860B-764F325151AF}"/>
            </a:ext>
          </a:extLst>
        </xdr:cNvPr>
        <xdr:cNvSpPr/>
      </xdr:nvSpPr>
      <xdr:spPr>
        <a:xfrm>
          <a:off x="3312160" y="13686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372D6FC8-59F1-451C-A231-721EC9062C48}"/>
            </a:ext>
          </a:extLst>
        </xdr:cNvPr>
        <xdr:cNvSpPr/>
      </xdr:nvSpPr>
      <xdr:spPr>
        <a:xfrm>
          <a:off x="251460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B6EE4D06-5BD3-4436-BE4E-AD4A5E32F542}"/>
            </a:ext>
          </a:extLst>
        </xdr:cNvPr>
        <xdr:cNvSpPr/>
      </xdr:nvSpPr>
      <xdr:spPr>
        <a:xfrm>
          <a:off x="17399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120650</xdr:rowOff>
    </xdr:from>
    <xdr:to>
      <xdr:col>6</xdr:col>
      <xdr:colOff>38100</xdr:colOff>
      <xdr:row>82</xdr:row>
      <xdr:rowOff>50800</xdr:rowOff>
    </xdr:to>
    <xdr:sp macro="" textlink="">
      <xdr:nvSpPr>
        <xdr:cNvPr id="296" name="フローチャート: 判断 295">
          <a:extLst>
            <a:ext uri="{FF2B5EF4-FFF2-40B4-BE49-F238E27FC236}">
              <a16:creationId xmlns:a16="http://schemas.microsoft.com/office/drawing/2014/main" id="{A7BF1CB0-B95A-41A9-9BDC-31BC1BC54EE6}"/>
            </a:ext>
          </a:extLst>
        </xdr:cNvPr>
        <xdr:cNvSpPr/>
      </xdr:nvSpPr>
      <xdr:spPr>
        <a:xfrm>
          <a:off x="965200" y="13699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DD9E80F-66C9-41AC-A9A3-62E65677C47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9299404-400A-412B-B8DF-EADB6D84A27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76451E9-9DFA-4A52-9430-9C837FD4464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4A889F2-BCA9-4D04-9AFC-C1EEE58490C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528C7D2-EABD-4981-B29D-B4D2E5AD011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133986</xdr:rowOff>
    </xdr:from>
    <xdr:to>
      <xdr:col>24</xdr:col>
      <xdr:colOff>114300</xdr:colOff>
      <xdr:row>82</xdr:row>
      <xdr:rowOff>64136</xdr:rowOff>
    </xdr:to>
    <xdr:sp macro="" textlink="">
      <xdr:nvSpPr>
        <xdr:cNvPr id="302" name="楕円 301">
          <a:extLst>
            <a:ext uri="{FF2B5EF4-FFF2-40B4-BE49-F238E27FC236}">
              <a16:creationId xmlns:a16="http://schemas.microsoft.com/office/drawing/2014/main" id="{120577BF-325B-41AE-B5B2-5BB3672E8243}"/>
            </a:ext>
          </a:extLst>
        </xdr:cNvPr>
        <xdr:cNvSpPr/>
      </xdr:nvSpPr>
      <xdr:spPr>
        <a:xfrm>
          <a:off x="4036060" y="137128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112413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A7610D79-381C-4264-BF6E-78799273D6A3}"/>
            </a:ext>
          </a:extLst>
        </xdr:cNvPr>
        <xdr:cNvSpPr txBox="1"/>
      </xdr:nvSpPr>
      <xdr:spPr>
        <a:xfrm>
          <a:off x="4124960" y="1369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88264</xdr:rowOff>
    </xdr:from>
    <xdr:to>
      <xdr:col>20</xdr:col>
      <xdr:colOff>38100</xdr:colOff>
      <xdr:row>82</xdr:row>
      <xdr:rowOff>18414</xdr:rowOff>
    </xdr:to>
    <xdr:sp macro="" textlink="">
      <xdr:nvSpPr>
        <xdr:cNvPr id="304" name="楕円 303">
          <a:extLst>
            <a:ext uri="{FF2B5EF4-FFF2-40B4-BE49-F238E27FC236}">
              <a16:creationId xmlns:a16="http://schemas.microsoft.com/office/drawing/2014/main" id="{83967B25-1935-4C15-84FC-B568136215C7}"/>
            </a:ext>
          </a:extLst>
        </xdr:cNvPr>
        <xdr:cNvSpPr/>
      </xdr:nvSpPr>
      <xdr:spPr>
        <a:xfrm>
          <a:off x="3312160" y="136671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139064</xdr:rowOff>
    </xdr:from>
    <xdr:to>
      <xdr:col>24</xdr:col>
      <xdr:colOff>63500</xdr:colOff>
      <xdr:row>82</xdr:row>
      <xdr:rowOff>13336</xdr:rowOff>
    </xdr:to>
    <xdr:cxnSp macro="">
      <xdr:nvCxnSpPr>
        <xdr:cNvPr id="305" name="直線コネクタ 304">
          <a:extLst>
            <a:ext uri="{FF2B5EF4-FFF2-40B4-BE49-F238E27FC236}">
              <a16:creationId xmlns:a16="http://schemas.microsoft.com/office/drawing/2014/main" id="{A0758B8F-4C6B-4675-B92D-8BE4826E3B04}"/>
            </a:ext>
          </a:extLst>
        </xdr:cNvPr>
        <xdr:cNvCxnSpPr/>
      </xdr:nvCxnSpPr>
      <xdr:spPr>
        <a:xfrm>
          <a:off x="3355340" y="13717904"/>
          <a:ext cx="731520" cy="4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40639</xdr:rowOff>
    </xdr:from>
    <xdr:to>
      <xdr:col>15</xdr:col>
      <xdr:colOff>101600</xdr:colOff>
      <xdr:row>81</xdr:row>
      <xdr:rowOff>142239</xdr:rowOff>
    </xdr:to>
    <xdr:sp macro="" textlink="">
      <xdr:nvSpPr>
        <xdr:cNvPr id="306" name="楕円 305">
          <a:extLst>
            <a:ext uri="{FF2B5EF4-FFF2-40B4-BE49-F238E27FC236}">
              <a16:creationId xmlns:a16="http://schemas.microsoft.com/office/drawing/2014/main" id="{FCBAB479-DB23-4439-9F4D-5B0F8BE53D1C}"/>
            </a:ext>
          </a:extLst>
        </xdr:cNvPr>
        <xdr:cNvSpPr/>
      </xdr:nvSpPr>
      <xdr:spPr>
        <a:xfrm>
          <a:off x="2514600" y="1361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91439</xdr:rowOff>
    </xdr:from>
    <xdr:to>
      <xdr:col>19</xdr:col>
      <xdr:colOff>177800</xdr:colOff>
      <xdr:row>81</xdr:row>
      <xdr:rowOff>139064</xdr:rowOff>
    </xdr:to>
    <xdr:cxnSp macro="">
      <xdr:nvCxnSpPr>
        <xdr:cNvPr id="307" name="直線コネクタ 306">
          <a:extLst>
            <a:ext uri="{FF2B5EF4-FFF2-40B4-BE49-F238E27FC236}">
              <a16:creationId xmlns:a16="http://schemas.microsoft.com/office/drawing/2014/main" id="{76A0A1B8-77F5-4127-8B50-A6EA47EEF98B}"/>
            </a:ext>
          </a:extLst>
        </xdr:cNvPr>
        <xdr:cNvCxnSpPr/>
      </xdr:nvCxnSpPr>
      <xdr:spPr>
        <a:xfrm>
          <a:off x="2565400" y="13670279"/>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8" name="楕円 307">
          <a:extLst>
            <a:ext uri="{FF2B5EF4-FFF2-40B4-BE49-F238E27FC236}">
              <a16:creationId xmlns:a16="http://schemas.microsoft.com/office/drawing/2014/main" id="{52905358-023A-467A-A68E-0E829B9E01CC}"/>
            </a:ext>
          </a:extLst>
        </xdr:cNvPr>
        <xdr:cNvSpPr/>
      </xdr:nvSpPr>
      <xdr:spPr>
        <a:xfrm>
          <a:off x="1739900" y="13716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91439</xdr:rowOff>
    </xdr:from>
    <xdr:to>
      <xdr:col>15</xdr:col>
      <xdr:colOff>50800</xdr:colOff>
      <xdr:row>82</xdr:row>
      <xdr:rowOff>17145</xdr:rowOff>
    </xdr:to>
    <xdr:cxnSp macro="">
      <xdr:nvCxnSpPr>
        <xdr:cNvPr id="309" name="直線コネクタ 308">
          <a:extLst>
            <a:ext uri="{FF2B5EF4-FFF2-40B4-BE49-F238E27FC236}">
              <a16:creationId xmlns:a16="http://schemas.microsoft.com/office/drawing/2014/main" id="{AE5CBD58-F9C4-4659-BFB4-EDBE05FA77AC}"/>
            </a:ext>
          </a:extLst>
        </xdr:cNvPr>
        <xdr:cNvCxnSpPr/>
      </xdr:nvCxnSpPr>
      <xdr:spPr>
        <a:xfrm flipV="1">
          <a:off x="1790700" y="13670279"/>
          <a:ext cx="774700" cy="9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8255</xdr:rowOff>
    </xdr:from>
    <xdr:to>
      <xdr:col>6</xdr:col>
      <xdr:colOff>38100</xdr:colOff>
      <xdr:row>81</xdr:row>
      <xdr:rowOff>109855</xdr:rowOff>
    </xdr:to>
    <xdr:sp macro="" textlink="">
      <xdr:nvSpPr>
        <xdr:cNvPr id="310" name="楕円 309">
          <a:extLst>
            <a:ext uri="{FF2B5EF4-FFF2-40B4-BE49-F238E27FC236}">
              <a16:creationId xmlns:a16="http://schemas.microsoft.com/office/drawing/2014/main" id="{7BF239FA-E3E1-4EDD-AB73-3B0325111B97}"/>
            </a:ext>
          </a:extLst>
        </xdr:cNvPr>
        <xdr:cNvSpPr/>
      </xdr:nvSpPr>
      <xdr:spPr>
        <a:xfrm>
          <a:off x="965200" y="135870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59055</xdr:rowOff>
    </xdr:from>
    <xdr:to>
      <xdr:col>10</xdr:col>
      <xdr:colOff>114300</xdr:colOff>
      <xdr:row>82</xdr:row>
      <xdr:rowOff>17145</xdr:rowOff>
    </xdr:to>
    <xdr:cxnSp macro="">
      <xdr:nvCxnSpPr>
        <xdr:cNvPr id="311" name="直線コネクタ 310">
          <a:extLst>
            <a:ext uri="{FF2B5EF4-FFF2-40B4-BE49-F238E27FC236}">
              <a16:creationId xmlns:a16="http://schemas.microsoft.com/office/drawing/2014/main" id="{E5FF2337-2F5A-4087-ADBE-DBCFA02F5F9C}"/>
            </a:ext>
          </a:extLst>
        </xdr:cNvPr>
        <xdr:cNvCxnSpPr/>
      </xdr:nvCxnSpPr>
      <xdr:spPr>
        <a:xfrm>
          <a:off x="1008380" y="13637895"/>
          <a:ext cx="78232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28591</xdr:rowOff>
    </xdr:from>
    <xdr:ext cx="405111" cy="259045"/>
    <xdr:sp macro="" textlink="">
      <xdr:nvSpPr>
        <xdr:cNvPr id="312" name="n_1aveValue【福祉施設】&#10;有形固定資産減価償却率">
          <a:extLst>
            <a:ext uri="{FF2B5EF4-FFF2-40B4-BE49-F238E27FC236}">
              <a16:creationId xmlns:a16="http://schemas.microsoft.com/office/drawing/2014/main" id="{2F09E10F-74C1-43DF-8E51-B20D4E058A54}"/>
            </a:ext>
          </a:extLst>
        </xdr:cNvPr>
        <xdr:cNvSpPr txBox="1"/>
      </xdr:nvSpPr>
      <xdr:spPr>
        <a:xfrm>
          <a:off x="3170564" y="1377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19066</xdr:rowOff>
    </xdr:from>
    <xdr:ext cx="405111" cy="259045"/>
    <xdr:sp macro="" textlink="">
      <xdr:nvSpPr>
        <xdr:cNvPr id="313" name="n_2aveValue【福祉施設】&#10;有形固定資産減価償却率">
          <a:extLst>
            <a:ext uri="{FF2B5EF4-FFF2-40B4-BE49-F238E27FC236}">
              <a16:creationId xmlns:a16="http://schemas.microsoft.com/office/drawing/2014/main" id="{50139FF5-9DB7-45FB-92C2-54521DDCF3DF}"/>
            </a:ext>
          </a:extLst>
        </xdr:cNvPr>
        <xdr:cNvSpPr txBox="1"/>
      </xdr:nvSpPr>
      <xdr:spPr>
        <a:xfrm>
          <a:off x="2385704" y="1376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42D5C5D3-4658-45B6-852F-7295F7A24523}"/>
            </a:ext>
          </a:extLst>
        </xdr:cNvPr>
        <xdr:cNvSpPr txBox="1"/>
      </xdr:nvSpPr>
      <xdr:spPr>
        <a:xfrm>
          <a:off x="161100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41927</xdr:rowOff>
    </xdr:from>
    <xdr:ext cx="405111" cy="259045"/>
    <xdr:sp macro="" textlink="">
      <xdr:nvSpPr>
        <xdr:cNvPr id="315" name="n_4aveValue【福祉施設】&#10;有形固定資産減価償却率">
          <a:extLst>
            <a:ext uri="{FF2B5EF4-FFF2-40B4-BE49-F238E27FC236}">
              <a16:creationId xmlns:a16="http://schemas.microsoft.com/office/drawing/2014/main" id="{DA633625-975C-4645-9846-F1D23344A2DE}"/>
            </a:ext>
          </a:extLst>
        </xdr:cNvPr>
        <xdr:cNvSpPr txBox="1"/>
      </xdr:nvSpPr>
      <xdr:spPr>
        <a:xfrm>
          <a:off x="836304" y="1378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34941</xdr:rowOff>
    </xdr:from>
    <xdr:ext cx="405111" cy="259045"/>
    <xdr:sp macro="" textlink="">
      <xdr:nvSpPr>
        <xdr:cNvPr id="316" name="n_1mainValue【福祉施設】&#10;有形固定資産減価償却率">
          <a:extLst>
            <a:ext uri="{FF2B5EF4-FFF2-40B4-BE49-F238E27FC236}">
              <a16:creationId xmlns:a16="http://schemas.microsoft.com/office/drawing/2014/main" id="{7F16FE1C-0081-4B4D-88D6-B572E4CA16A0}"/>
            </a:ext>
          </a:extLst>
        </xdr:cNvPr>
        <xdr:cNvSpPr txBox="1"/>
      </xdr:nvSpPr>
      <xdr:spPr>
        <a:xfrm>
          <a:off x="317056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158766</xdr:rowOff>
    </xdr:from>
    <xdr:ext cx="405111" cy="259045"/>
    <xdr:sp macro="" textlink="">
      <xdr:nvSpPr>
        <xdr:cNvPr id="317" name="n_2mainValue【福祉施設】&#10;有形固定資産減価償却率">
          <a:extLst>
            <a:ext uri="{FF2B5EF4-FFF2-40B4-BE49-F238E27FC236}">
              <a16:creationId xmlns:a16="http://schemas.microsoft.com/office/drawing/2014/main" id="{A88CC3BD-DBE6-4976-8F6D-0557794E0ACB}"/>
            </a:ext>
          </a:extLst>
        </xdr:cNvPr>
        <xdr:cNvSpPr txBox="1"/>
      </xdr:nvSpPr>
      <xdr:spPr>
        <a:xfrm>
          <a:off x="2385704" y="13402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318" name="n_3mainValue【福祉施設】&#10;有形固定資産減価償却率">
          <a:extLst>
            <a:ext uri="{FF2B5EF4-FFF2-40B4-BE49-F238E27FC236}">
              <a16:creationId xmlns:a16="http://schemas.microsoft.com/office/drawing/2014/main" id="{BBD5A644-18BF-4977-93CA-81A35B06C71D}"/>
            </a:ext>
          </a:extLst>
        </xdr:cNvPr>
        <xdr:cNvSpPr txBox="1"/>
      </xdr:nvSpPr>
      <xdr:spPr>
        <a:xfrm>
          <a:off x="161100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126382</xdr:rowOff>
    </xdr:from>
    <xdr:ext cx="405111" cy="259045"/>
    <xdr:sp macro="" textlink="">
      <xdr:nvSpPr>
        <xdr:cNvPr id="319" name="n_4mainValue【福祉施設】&#10;有形固定資産減価償却率">
          <a:extLst>
            <a:ext uri="{FF2B5EF4-FFF2-40B4-BE49-F238E27FC236}">
              <a16:creationId xmlns:a16="http://schemas.microsoft.com/office/drawing/2014/main" id="{38D4AC20-C3E2-40ED-983A-31DAE173660D}"/>
            </a:ext>
          </a:extLst>
        </xdr:cNvPr>
        <xdr:cNvSpPr txBox="1"/>
      </xdr:nvSpPr>
      <xdr:spPr>
        <a:xfrm>
          <a:off x="83630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41610CC-6A40-4396-91AF-EA14D9044F7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6F6FFAD2-2C4A-4E47-9F8C-B9EA00D8D71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F16757A7-69E1-4796-B546-3E1E80B25C3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FDE59D7D-69AC-4152-858B-E02AD929C13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BEADCFF-D436-4971-B60D-87525256430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8EFDE23-63AD-4D29-B045-7AB44540E0D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E8DD471-2EEF-42C1-ADA6-83354A464BF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BC8D86F-047E-4F81-B7E9-2C3AABE08AD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64CBA271-AF65-44A2-8BE7-BB4CFFC072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5EFB3EE9-E646-4222-B114-18BCC563A17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48B85884-766B-4CA8-9A62-B795A54AC416}"/>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D59EA98E-EA0F-443D-BC3D-6DE29F2AD795}"/>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F41FD772-D4E8-4765-B533-9916100599C4}"/>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DD71E932-629A-4F81-B031-00D4BD8981B4}"/>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F05A8805-2F4A-4BD0-B7AF-C7E2CB3C511B}"/>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085E22C3-11F6-43D9-BE8A-86C238F42B04}"/>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E66AA5C4-70E5-4798-86B5-CDA236C2CDB8}"/>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7EAA52C9-323D-4E4B-B64D-1D49BD6D63E2}"/>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4AF13C81-21DF-44DF-AB1F-F4741BB97D5B}"/>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7B555384-063F-46A6-A984-2D0AB83852D8}"/>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DE5C0F1C-40BA-4A4B-B99C-E3563176C315}"/>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5F2FCDBB-A8DC-4B82-960F-D708730C6C76}"/>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4C37B6B3-9E76-4B88-8044-1B750969CA5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4B4FCF04-3542-44FB-BD34-EEE1583A2E5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98B7031F-B8BD-4BE1-8ED1-74B2049CE3D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97B23971-03C0-40E0-8443-B4096169C44D}"/>
            </a:ext>
          </a:extLst>
        </xdr:cNvPr>
        <xdr:cNvCxnSpPr/>
      </xdr:nvCxnSpPr>
      <xdr:spPr>
        <a:xfrm flipV="1">
          <a:off x="9219565" y="12993732"/>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92ABA057-36CD-4596-ABEE-1A1AEDC42F9C}"/>
            </a:ext>
          </a:extLst>
        </xdr:cNvPr>
        <xdr:cNvSpPr txBox="1"/>
      </xdr:nvSpPr>
      <xdr:spPr>
        <a:xfrm>
          <a:off x="92583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7C2061E3-B912-4C24-AE6E-A5BB44A02C36}"/>
            </a:ext>
          </a:extLst>
        </xdr:cNvPr>
        <xdr:cNvCxnSpPr/>
      </xdr:nvCxnSpPr>
      <xdr:spPr>
        <a:xfrm>
          <a:off x="915416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8E3F446F-EB57-449A-8771-1E5E403008CB}"/>
            </a:ext>
          </a:extLst>
        </xdr:cNvPr>
        <xdr:cNvSpPr txBox="1"/>
      </xdr:nvSpPr>
      <xdr:spPr>
        <a:xfrm>
          <a:off x="9258300" y="1277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48BFD51A-1CE4-4D95-BC56-E2D889433EA0}"/>
            </a:ext>
          </a:extLst>
        </xdr:cNvPr>
        <xdr:cNvCxnSpPr/>
      </xdr:nvCxnSpPr>
      <xdr:spPr>
        <a:xfrm>
          <a:off x="9154160" y="1299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50" name="【福祉施設】&#10;一人当たり面積平均値テキスト">
          <a:extLst>
            <a:ext uri="{FF2B5EF4-FFF2-40B4-BE49-F238E27FC236}">
              <a16:creationId xmlns:a16="http://schemas.microsoft.com/office/drawing/2014/main" id="{09AD3A71-EEDB-4E71-A935-3E75A06AB08F}"/>
            </a:ext>
          </a:extLst>
        </xdr:cNvPr>
        <xdr:cNvSpPr txBox="1"/>
      </xdr:nvSpPr>
      <xdr:spPr>
        <a:xfrm>
          <a:off x="9258300" y="14057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9F2E44B1-43A1-4111-8461-EDC1E12417F0}"/>
            </a:ext>
          </a:extLst>
        </xdr:cNvPr>
        <xdr:cNvSpPr/>
      </xdr:nvSpPr>
      <xdr:spPr>
        <a:xfrm>
          <a:off x="9192260" y="14079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ECE9F686-ED41-4471-BF9E-ABAE4CA1A191}"/>
            </a:ext>
          </a:extLst>
        </xdr:cNvPr>
        <xdr:cNvSpPr/>
      </xdr:nvSpPr>
      <xdr:spPr>
        <a:xfrm>
          <a:off x="8445500" y="14082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9720E4AF-B48E-4C1B-93AA-91C679E34761}"/>
            </a:ext>
          </a:extLst>
        </xdr:cNvPr>
        <xdr:cNvSpPr/>
      </xdr:nvSpPr>
      <xdr:spPr>
        <a:xfrm>
          <a:off x="767080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290D046B-A50A-4908-BD8B-FF5D49058F51}"/>
            </a:ext>
          </a:extLst>
        </xdr:cNvPr>
        <xdr:cNvSpPr/>
      </xdr:nvSpPr>
      <xdr:spPr>
        <a:xfrm>
          <a:off x="6873240" y="140402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55" name="フローチャート: 判断 354">
          <a:extLst>
            <a:ext uri="{FF2B5EF4-FFF2-40B4-BE49-F238E27FC236}">
              <a16:creationId xmlns:a16="http://schemas.microsoft.com/office/drawing/2014/main" id="{BB377EA2-0B46-4544-8A95-05D43C221DE2}"/>
            </a:ext>
          </a:extLst>
        </xdr:cNvPr>
        <xdr:cNvSpPr/>
      </xdr:nvSpPr>
      <xdr:spPr>
        <a:xfrm>
          <a:off x="6098540" y="1425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CD8A7BE-1508-45AA-AE7A-E10222DE89A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32BDA84-8B5E-4737-9A4B-A25451939C4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0A12AF7-D373-4334-AE44-9E501457DFF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74C4C5A-0BA1-4DD1-9E90-68F6574B5B9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0A73178-A951-4504-BC1A-0316C0D515D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macro="" textlink="">
      <xdr:nvSpPr>
        <xdr:cNvPr id="361" name="楕円 360">
          <a:extLst>
            <a:ext uri="{FF2B5EF4-FFF2-40B4-BE49-F238E27FC236}">
              <a16:creationId xmlns:a16="http://schemas.microsoft.com/office/drawing/2014/main" id="{4FFD8BC3-0923-44CF-9A9A-53F3F50D0013}"/>
            </a:ext>
          </a:extLst>
        </xdr:cNvPr>
        <xdr:cNvSpPr/>
      </xdr:nvSpPr>
      <xdr:spPr>
        <a:xfrm>
          <a:off x="9192260" y="138154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91820</xdr:rowOff>
    </xdr:from>
    <xdr:ext cx="469744" cy="259045"/>
    <xdr:sp macro="" textlink="">
      <xdr:nvSpPr>
        <xdr:cNvPr id="362" name="【福祉施設】&#10;一人当たり面積該当値テキスト">
          <a:extLst>
            <a:ext uri="{FF2B5EF4-FFF2-40B4-BE49-F238E27FC236}">
              <a16:creationId xmlns:a16="http://schemas.microsoft.com/office/drawing/2014/main" id="{C706B2DD-4897-4674-9915-AC44BFEE3FBB}"/>
            </a:ext>
          </a:extLst>
        </xdr:cNvPr>
        <xdr:cNvSpPr txBox="1"/>
      </xdr:nvSpPr>
      <xdr:spPr>
        <a:xfrm>
          <a:off x="9258300" y="1367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82006</xdr:rowOff>
    </xdr:from>
    <xdr:to>
      <xdr:col>50</xdr:col>
      <xdr:colOff>165100</xdr:colOff>
      <xdr:row>83</xdr:row>
      <xdr:rowOff>12156</xdr:rowOff>
    </xdr:to>
    <xdr:sp macro="" textlink="">
      <xdr:nvSpPr>
        <xdr:cNvPr id="363" name="楕円 362">
          <a:extLst>
            <a:ext uri="{FF2B5EF4-FFF2-40B4-BE49-F238E27FC236}">
              <a16:creationId xmlns:a16="http://schemas.microsoft.com/office/drawing/2014/main" id="{CFEE6EFB-7E92-4D62-B8F9-486D4FFB2405}"/>
            </a:ext>
          </a:extLst>
        </xdr:cNvPr>
        <xdr:cNvSpPr/>
      </xdr:nvSpPr>
      <xdr:spPr>
        <a:xfrm>
          <a:off x="8445500" y="138284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119743</xdr:rowOff>
    </xdr:from>
    <xdr:to>
      <xdr:col>55</xdr:col>
      <xdr:colOff>0</xdr:colOff>
      <xdr:row>82</xdr:row>
      <xdr:rowOff>132806</xdr:rowOff>
    </xdr:to>
    <xdr:cxnSp macro="">
      <xdr:nvCxnSpPr>
        <xdr:cNvPr id="364" name="直線コネクタ 363">
          <a:extLst>
            <a:ext uri="{FF2B5EF4-FFF2-40B4-BE49-F238E27FC236}">
              <a16:creationId xmlns:a16="http://schemas.microsoft.com/office/drawing/2014/main" id="{13861AB2-6927-408E-830C-AA25060334D1}"/>
            </a:ext>
          </a:extLst>
        </xdr:cNvPr>
        <xdr:cNvCxnSpPr/>
      </xdr:nvCxnSpPr>
      <xdr:spPr>
        <a:xfrm flipV="1">
          <a:off x="8496300" y="13866223"/>
          <a:ext cx="7239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91802</xdr:rowOff>
    </xdr:from>
    <xdr:to>
      <xdr:col>46</xdr:col>
      <xdr:colOff>38100</xdr:colOff>
      <xdr:row>83</xdr:row>
      <xdr:rowOff>21952</xdr:rowOff>
    </xdr:to>
    <xdr:sp macro="" textlink="">
      <xdr:nvSpPr>
        <xdr:cNvPr id="365" name="楕円 364">
          <a:extLst>
            <a:ext uri="{FF2B5EF4-FFF2-40B4-BE49-F238E27FC236}">
              <a16:creationId xmlns:a16="http://schemas.microsoft.com/office/drawing/2014/main" id="{A3B1DD50-E8D5-4866-B9B6-85A6764E0A61}"/>
            </a:ext>
          </a:extLst>
        </xdr:cNvPr>
        <xdr:cNvSpPr/>
      </xdr:nvSpPr>
      <xdr:spPr>
        <a:xfrm>
          <a:off x="7670800" y="138382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132806</xdr:rowOff>
    </xdr:from>
    <xdr:to>
      <xdr:col>50</xdr:col>
      <xdr:colOff>114300</xdr:colOff>
      <xdr:row>82</xdr:row>
      <xdr:rowOff>142602</xdr:rowOff>
    </xdr:to>
    <xdr:cxnSp macro="">
      <xdr:nvCxnSpPr>
        <xdr:cNvPr id="366" name="直線コネクタ 365">
          <a:extLst>
            <a:ext uri="{FF2B5EF4-FFF2-40B4-BE49-F238E27FC236}">
              <a16:creationId xmlns:a16="http://schemas.microsoft.com/office/drawing/2014/main" id="{E7626EB2-62AD-45FF-9948-36B9B27A7B51}"/>
            </a:ext>
          </a:extLst>
        </xdr:cNvPr>
        <xdr:cNvCxnSpPr/>
      </xdr:nvCxnSpPr>
      <xdr:spPr>
        <a:xfrm flipV="1">
          <a:off x="7713980" y="13879286"/>
          <a:ext cx="78232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104866</xdr:rowOff>
    </xdr:from>
    <xdr:to>
      <xdr:col>41</xdr:col>
      <xdr:colOff>101600</xdr:colOff>
      <xdr:row>83</xdr:row>
      <xdr:rowOff>35016</xdr:rowOff>
    </xdr:to>
    <xdr:sp macro="" textlink="">
      <xdr:nvSpPr>
        <xdr:cNvPr id="367" name="楕円 366">
          <a:extLst>
            <a:ext uri="{FF2B5EF4-FFF2-40B4-BE49-F238E27FC236}">
              <a16:creationId xmlns:a16="http://schemas.microsoft.com/office/drawing/2014/main" id="{78E15029-A2FE-4E37-912B-14FC90F3669B}"/>
            </a:ext>
          </a:extLst>
        </xdr:cNvPr>
        <xdr:cNvSpPr/>
      </xdr:nvSpPr>
      <xdr:spPr>
        <a:xfrm>
          <a:off x="6873240" y="13851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142602</xdr:rowOff>
    </xdr:from>
    <xdr:to>
      <xdr:col>45</xdr:col>
      <xdr:colOff>177800</xdr:colOff>
      <xdr:row>82</xdr:row>
      <xdr:rowOff>155666</xdr:rowOff>
    </xdr:to>
    <xdr:cxnSp macro="">
      <xdr:nvCxnSpPr>
        <xdr:cNvPr id="368" name="直線コネクタ 367">
          <a:extLst>
            <a:ext uri="{FF2B5EF4-FFF2-40B4-BE49-F238E27FC236}">
              <a16:creationId xmlns:a16="http://schemas.microsoft.com/office/drawing/2014/main" id="{6A5CAABC-D8E4-48C9-80F0-723D1C813638}"/>
            </a:ext>
          </a:extLst>
        </xdr:cNvPr>
        <xdr:cNvCxnSpPr/>
      </xdr:nvCxnSpPr>
      <xdr:spPr>
        <a:xfrm flipV="1">
          <a:off x="6924040" y="13889082"/>
          <a:ext cx="78994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114663</xdr:rowOff>
    </xdr:from>
    <xdr:to>
      <xdr:col>36</xdr:col>
      <xdr:colOff>165100</xdr:colOff>
      <xdr:row>83</xdr:row>
      <xdr:rowOff>44813</xdr:rowOff>
    </xdr:to>
    <xdr:sp macro="" textlink="">
      <xdr:nvSpPr>
        <xdr:cNvPr id="369" name="楕円 368">
          <a:extLst>
            <a:ext uri="{FF2B5EF4-FFF2-40B4-BE49-F238E27FC236}">
              <a16:creationId xmlns:a16="http://schemas.microsoft.com/office/drawing/2014/main" id="{A8B6F385-8B61-4836-BF0C-A7A786F7CBFA}"/>
            </a:ext>
          </a:extLst>
        </xdr:cNvPr>
        <xdr:cNvSpPr/>
      </xdr:nvSpPr>
      <xdr:spPr>
        <a:xfrm>
          <a:off x="6098540" y="138611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155666</xdr:rowOff>
    </xdr:from>
    <xdr:to>
      <xdr:col>41</xdr:col>
      <xdr:colOff>50800</xdr:colOff>
      <xdr:row>82</xdr:row>
      <xdr:rowOff>165463</xdr:rowOff>
    </xdr:to>
    <xdr:cxnSp macro="">
      <xdr:nvCxnSpPr>
        <xdr:cNvPr id="370" name="直線コネクタ 369">
          <a:extLst>
            <a:ext uri="{FF2B5EF4-FFF2-40B4-BE49-F238E27FC236}">
              <a16:creationId xmlns:a16="http://schemas.microsoft.com/office/drawing/2014/main" id="{0B2999FE-2F7A-4FE5-B0ED-CBD1D7A2AA96}"/>
            </a:ext>
          </a:extLst>
        </xdr:cNvPr>
        <xdr:cNvCxnSpPr/>
      </xdr:nvCxnSpPr>
      <xdr:spPr>
        <a:xfrm flipV="1">
          <a:off x="6149340" y="13902146"/>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371" name="n_1aveValue【福祉施設】&#10;一人当たり面積">
          <a:extLst>
            <a:ext uri="{FF2B5EF4-FFF2-40B4-BE49-F238E27FC236}">
              <a16:creationId xmlns:a16="http://schemas.microsoft.com/office/drawing/2014/main" id="{471F16FB-45E1-48D1-9D6B-9522D808032B}"/>
            </a:ext>
          </a:extLst>
        </xdr:cNvPr>
        <xdr:cNvSpPr txBox="1"/>
      </xdr:nvSpPr>
      <xdr:spPr>
        <a:xfrm>
          <a:off x="8271587" y="1417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aveValue【福祉施設】&#10;一人当たり面積">
          <a:extLst>
            <a:ext uri="{FF2B5EF4-FFF2-40B4-BE49-F238E27FC236}">
              <a16:creationId xmlns:a16="http://schemas.microsoft.com/office/drawing/2014/main" id="{1561B094-249E-4789-B6E8-B742F0518643}"/>
            </a:ext>
          </a:extLst>
        </xdr:cNvPr>
        <xdr:cNvSpPr txBox="1"/>
      </xdr:nvSpPr>
      <xdr:spPr>
        <a:xfrm>
          <a:off x="750958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73" name="n_3aveValue【福祉施設】&#10;一人当たり面積">
          <a:extLst>
            <a:ext uri="{FF2B5EF4-FFF2-40B4-BE49-F238E27FC236}">
              <a16:creationId xmlns:a16="http://schemas.microsoft.com/office/drawing/2014/main" id="{14A3FBBE-311A-484C-981A-31CC57BDCB57}"/>
            </a:ext>
          </a:extLst>
        </xdr:cNvPr>
        <xdr:cNvSpPr txBox="1"/>
      </xdr:nvSpPr>
      <xdr:spPr>
        <a:xfrm>
          <a:off x="6712027" y="1412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97989</xdr:rowOff>
    </xdr:from>
    <xdr:ext cx="469744" cy="259045"/>
    <xdr:sp macro="" textlink="">
      <xdr:nvSpPr>
        <xdr:cNvPr id="374" name="n_4aveValue【福祉施設】&#10;一人当たり面積">
          <a:extLst>
            <a:ext uri="{FF2B5EF4-FFF2-40B4-BE49-F238E27FC236}">
              <a16:creationId xmlns:a16="http://schemas.microsoft.com/office/drawing/2014/main" id="{8F1F44E8-D9FB-495C-9BC0-53E2CE770E50}"/>
            </a:ext>
          </a:extLst>
        </xdr:cNvPr>
        <xdr:cNvSpPr txBox="1"/>
      </xdr:nvSpPr>
      <xdr:spPr>
        <a:xfrm>
          <a:off x="5937327" y="1434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28683</xdr:rowOff>
    </xdr:from>
    <xdr:ext cx="469744" cy="259045"/>
    <xdr:sp macro="" textlink="">
      <xdr:nvSpPr>
        <xdr:cNvPr id="375" name="n_1mainValue【福祉施設】&#10;一人当たり面積">
          <a:extLst>
            <a:ext uri="{FF2B5EF4-FFF2-40B4-BE49-F238E27FC236}">
              <a16:creationId xmlns:a16="http://schemas.microsoft.com/office/drawing/2014/main" id="{8FE5720E-1EA9-48FE-B6F7-DAE2C0F37910}"/>
            </a:ext>
          </a:extLst>
        </xdr:cNvPr>
        <xdr:cNvSpPr txBox="1"/>
      </xdr:nvSpPr>
      <xdr:spPr>
        <a:xfrm>
          <a:off x="8271587" y="1360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38479</xdr:rowOff>
    </xdr:from>
    <xdr:ext cx="469744" cy="259045"/>
    <xdr:sp macro="" textlink="">
      <xdr:nvSpPr>
        <xdr:cNvPr id="376" name="n_2mainValue【福祉施設】&#10;一人当たり面積">
          <a:extLst>
            <a:ext uri="{FF2B5EF4-FFF2-40B4-BE49-F238E27FC236}">
              <a16:creationId xmlns:a16="http://schemas.microsoft.com/office/drawing/2014/main" id="{1FB2E647-BBEC-4B7B-AF48-42FCD5C28B04}"/>
            </a:ext>
          </a:extLst>
        </xdr:cNvPr>
        <xdr:cNvSpPr txBox="1"/>
      </xdr:nvSpPr>
      <xdr:spPr>
        <a:xfrm>
          <a:off x="7509587" y="1361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51543</xdr:rowOff>
    </xdr:from>
    <xdr:ext cx="469744" cy="259045"/>
    <xdr:sp macro="" textlink="">
      <xdr:nvSpPr>
        <xdr:cNvPr id="377" name="n_3mainValue【福祉施設】&#10;一人当たり面積">
          <a:extLst>
            <a:ext uri="{FF2B5EF4-FFF2-40B4-BE49-F238E27FC236}">
              <a16:creationId xmlns:a16="http://schemas.microsoft.com/office/drawing/2014/main" id="{E5D93A2A-499B-40AA-95D6-F2FA330C55F8}"/>
            </a:ext>
          </a:extLst>
        </xdr:cNvPr>
        <xdr:cNvSpPr txBox="1"/>
      </xdr:nvSpPr>
      <xdr:spPr>
        <a:xfrm>
          <a:off x="6712027" y="136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61340</xdr:rowOff>
    </xdr:from>
    <xdr:ext cx="469744" cy="259045"/>
    <xdr:sp macro="" textlink="">
      <xdr:nvSpPr>
        <xdr:cNvPr id="378" name="n_4mainValue【福祉施設】&#10;一人当たり面積">
          <a:extLst>
            <a:ext uri="{FF2B5EF4-FFF2-40B4-BE49-F238E27FC236}">
              <a16:creationId xmlns:a16="http://schemas.microsoft.com/office/drawing/2014/main" id="{4241EEC5-7875-4C5D-8770-B133472035E8}"/>
            </a:ext>
          </a:extLst>
        </xdr:cNvPr>
        <xdr:cNvSpPr txBox="1"/>
      </xdr:nvSpPr>
      <xdr:spPr>
        <a:xfrm>
          <a:off x="5937327" y="1364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3C70A70-A887-4B7A-BA64-ADDBE7E03BA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2F7DE48-60A2-4C7C-843D-38C685FF389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BD507BCB-5D06-4276-84C2-9F253361B5E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92C66FB-175B-4C91-8CE6-47C878DB67E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DC6A2431-678B-49A7-93F4-4911B51ADF6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4984554-A992-49E7-83F9-58A71A4C46C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4BF7CEB6-1C18-449C-AB6B-202A789A5C6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7B4E967-A345-493F-A1AE-E2DCEC0C623C}"/>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2F09DC5D-9D34-4F8C-8FC9-E0C454C49327}"/>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5A8BA3DF-C223-4411-9CFE-D5C10425BCBE}"/>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FC9CDB13-B032-40AC-AECC-B31ABE258CA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25E20E56-4927-47AB-BDA8-04293242D4B1}"/>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E78DC8C1-F55B-4352-92FD-1F8FCBFA19B6}"/>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57EAF575-A886-47E8-8634-6814A1153EB9}"/>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CCE32F6-CD2C-467B-ADCE-B8DE77361F6A}"/>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50901BB3-6E86-4A91-97B0-9A5BAB28172E}"/>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38AB5D11-5095-4F10-8311-9171AFE3DBFF}"/>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B4E1CF91-5836-46E4-88B1-EF309FF17F58}"/>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EB0F8C13-48D3-45E3-90ED-C3E0EA3E6F86}"/>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E78CDD53-B521-4A6C-BB83-1507C02749AF}"/>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5AF4ACBE-EAFC-4261-91C7-53C1C3ECE048}"/>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8FC60D21-B435-453C-96BB-4EC24AEC4D72}"/>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DA0C1AAB-2711-4F84-BA7E-46C50CB54A3E}"/>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33B29B00-C35C-4864-8AB7-CA59546ED71D}"/>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60F37DB-6438-4D31-944D-5B0D73ACC771}"/>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A60C66ED-7F6D-46EE-B93B-3062375D632B}"/>
            </a:ext>
          </a:extLst>
        </xdr:cNvPr>
        <xdr:cNvCxnSpPr/>
      </xdr:nvCxnSpPr>
      <xdr:spPr>
        <a:xfrm flipV="1">
          <a:off x="4086225" y="1678141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A8690744-DCE7-484D-88EA-C492781D8D8B}"/>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E3A5AEBF-38E9-4A39-AC4F-3A1F32A234AB}"/>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29A4C5CE-F49E-4369-B31D-6BE7EB655B01}"/>
            </a:ext>
          </a:extLst>
        </xdr:cNvPr>
        <xdr:cNvSpPr txBox="1"/>
      </xdr:nvSpPr>
      <xdr:spPr>
        <a:xfrm>
          <a:off x="4124960" y="165642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44BE4945-5E49-4C99-A3C2-B8F15A7C67C2}"/>
            </a:ext>
          </a:extLst>
        </xdr:cNvPr>
        <xdr:cNvCxnSpPr/>
      </xdr:nvCxnSpPr>
      <xdr:spPr>
        <a:xfrm>
          <a:off x="4020820" y="167814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BFAB6997-03FE-493F-BAEC-EDE0E3274DB9}"/>
            </a:ext>
          </a:extLst>
        </xdr:cNvPr>
        <xdr:cNvSpPr txBox="1"/>
      </xdr:nvSpPr>
      <xdr:spPr>
        <a:xfrm>
          <a:off x="4124960" y="174387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4F3F5E2D-E61D-4CE6-96AF-69E21CF10888}"/>
            </a:ext>
          </a:extLst>
        </xdr:cNvPr>
        <xdr:cNvSpPr/>
      </xdr:nvSpPr>
      <xdr:spPr>
        <a:xfrm>
          <a:off x="4036060" y="1758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D1CA04A2-71A7-4744-9F60-A71AA01346A2}"/>
            </a:ext>
          </a:extLst>
        </xdr:cNvPr>
        <xdr:cNvSpPr/>
      </xdr:nvSpPr>
      <xdr:spPr>
        <a:xfrm>
          <a:off x="3312160" y="175791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D0084B00-5969-4028-BCFD-8985A457D1F4}"/>
            </a:ext>
          </a:extLst>
        </xdr:cNvPr>
        <xdr:cNvSpPr/>
      </xdr:nvSpPr>
      <xdr:spPr>
        <a:xfrm>
          <a:off x="251460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876FC362-B460-4F8E-9598-65693010A1A6}"/>
            </a:ext>
          </a:extLst>
        </xdr:cNvPr>
        <xdr:cNvSpPr/>
      </xdr:nvSpPr>
      <xdr:spPr>
        <a:xfrm>
          <a:off x="173990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4" name="フローチャート: 判断 413">
          <a:extLst>
            <a:ext uri="{FF2B5EF4-FFF2-40B4-BE49-F238E27FC236}">
              <a16:creationId xmlns:a16="http://schemas.microsoft.com/office/drawing/2014/main" id="{14CE4AAD-BAD0-4F10-99C4-129A208FD040}"/>
            </a:ext>
          </a:extLst>
        </xdr:cNvPr>
        <xdr:cNvSpPr/>
      </xdr:nvSpPr>
      <xdr:spPr>
        <a:xfrm>
          <a:off x="96520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5A2B720-80F8-4319-8A3F-2B65F3A0974B}"/>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580C7AE-EF52-41F1-B714-84DFA29B18AF}"/>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6C254FA-383C-42DA-9E26-6C833AC0E16E}"/>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903E82E-01A9-4B4F-A4EF-64A039D31319}"/>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4192DBD-7CBF-4560-A3F3-203448556818}"/>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133169</xdr:rowOff>
    </xdr:from>
    <xdr:to>
      <xdr:col>24</xdr:col>
      <xdr:colOff>114300</xdr:colOff>
      <xdr:row>106</xdr:row>
      <xdr:rowOff>63319</xdr:rowOff>
    </xdr:to>
    <xdr:sp macro="" textlink="">
      <xdr:nvSpPr>
        <xdr:cNvPr id="420" name="楕円 419">
          <a:extLst>
            <a:ext uri="{FF2B5EF4-FFF2-40B4-BE49-F238E27FC236}">
              <a16:creationId xmlns:a16="http://schemas.microsoft.com/office/drawing/2014/main" id="{AFC2201C-546A-4491-9BC7-B7A8224E3E1E}"/>
            </a:ext>
          </a:extLst>
        </xdr:cNvPr>
        <xdr:cNvSpPr/>
      </xdr:nvSpPr>
      <xdr:spPr>
        <a:xfrm>
          <a:off x="4036060" y="17735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111596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C2F59E12-65DE-47A7-BD32-E2F5AA897B43}"/>
            </a:ext>
          </a:extLst>
        </xdr:cNvPr>
        <xdr:cNvSpPr txBox="1"/>
      </xdr:nvSpPr>
      <xdr:spPr>
        <a:xfrm>
          <a:off x="4124960" y="1771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95613</xdr:rowOff>
    </xdr:from>
    <xdr:to>
      <xdr:col>20</xdr:col>
      <xdr:colOff>38100</xdr:colOff>
      <xdr:row>106</xdr:row>
      <xdr:rowOff>25763</xdr:rowOff>
    </xdr:to>
    <xdr:sp macro="" textlink="">
      <xdr:nvSpPr>
        <xdr:cNvPr id="422" name="楕円 421">
          <a:extLst>
            <a:ext uri="{FF2B5EF4-FFF2-40B4-BE49-F238E27FC236}">
              <a16:creationId xmlns:a16="http://schemas.microsoft.com/office/drawing/2014/main" id="{8E15A40D-1712-4851-A810-AFC542281022}"/>
            </a:ext>
          </a:extLst>
        </xdr:cNvPr>
        <xdr:cNvSpPr/>
      </xdr:nvSpPr>
      <xdr:spPr>
        <a:xfrm>
          <a:off x="3312160" y="176978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146413</xdr:rowOff>
    </xdr:from>
    <xdr:to>
      <xdr:col>24</xdr:col>
      <xdr:colOff>63500</xdr:colOff>
      <xdr:row>106</xdr:row>
      <xdr:rowOff>12519</xdr:rowOff>
    </xdr:to>
    <xdr:cxnSp macro="">
      <xdr:nvCxnSpPr>
        <xdr:cNvPr id="423" name="直線コネクタ 422">
          <a:extLst>
            <a:ext uri="{FF2B5EF4-FFF2-40B4-BE49-F238E27FC236}">
              <a16:creationId xmlns:a16="http://schemas.microsoft.com/office/drawing/2014/main" id="{96A14779-C9AB-4A8E-BA2D-A2B1D823B0CA}"/>
            </a:ext>
          </a:extLst>
        </xdr:cNvPr>
        <xdr:cNvCxnSpPr/>
      </xdr:nvCxnSpPr>
      <xdr:spPr>
        <a:xfrm>
          <a:off x="3355340" y="17748613"/>
          <a:ext cx="73152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77651</xdr:rowOff>
    </xdr:from>
    <xdr:to>
      <xdr:col>15</xdr:col>
      <xdr:colOff>101600</xdr:colOff>
      <xdr:row>106</xdr:row>
      <xdr:rowOff>7801</xdr:rowOff>
    </xdr:to>
    <xdr:sp macro="" textlink="">
      <xdr:nvSpPr>
        <xdr:cNvPr id="424" name="楕円 423">
          <a:extLst>
            <a:ext uri="{FF2B5EF4-FFF2-40B4-BE49-F238E27FC236}">
              <a16:creationId xmlns:a16="http://schemas.microsoft.com/office/drawing/2014/main" id="{C5A44EE0-2B7B-43C4-83D6-36CF9FBE28A0}"/>
            </a:ext>
          </a:extLst>
        </xdr:cNvPr>
        <xdr:cNvSpPr/>
      </xdr:nvSpPr>
      <xdr:spPr>
        <a:xfrm>
          <a:off x="2514600" y="176798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128451</xdr:rowOff>
    </xdr:from>
    <xdr:to>
      <xdr:col>19</xdr:col>
      <xdr:colOff>177800</xdr:colOff>
      <xdr:row>105</xdr:row>
      <xdr:rowOff>146413</xdr:rowOff>
    </xdr:to>
    <xdr:cxnSp macro="">
      <xdr:nvCxnSpPr>
        <xdr:cNvPr id="425" name="直線コネクタ 424">
          <a:extLst>
            <a:ext uri="{FF2B5EF4-FFF2-40B4-BE49-F238E27FC236}">
              <a16:creationId xmlns:a16="http://schemas.microsoft.com/office/drawing/2014/main" id="{BAE22930-86C0-42EC-9573-F8CC276B313B}"/>
            </a:ext>
          </a:extLst>
        </xdr:cNvPr>
        <xdr:cNvCxnSpPr/>
      </xdr:nvCxnSpPr>
      <xdr:spPr>
        <a:xfrm>
          <a:off x="2565400" y="17730651"/>
          <a:ext cx="78994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64588</xdr:rowOff>
    </xdr:from>
    <xdr:to>
      <xdr:col>10</xdr:col>
      <xdr:colOff>165100</xdr:colOff>
      <xdr:row>105</xdr:row>
      <xdr:rowOff>166188</xdr:rowOff>
    </xdr:to>
    <xdr:sp macro="" textlink="">
      <xdr:nvSpPr>
        <xdr:cNvPr id="426" name="楕円 425">
          <a:extLst>
            <a:ext uri="{FF2B5EF4-FFF2-40B4-BE49-F238E27FC236}">
              <a16:creationId xmlns:a16="http://schemas.microsoft.com/office/drawing/2014/main" id="{0C0E7A95-9B11-444B-964D-1DF71DEEFFB5}"/>
            </a:ext>
          </a:extLst>
        </xdr:cNvPr>
        <xdr:cNvSpPr/>
      </xdr:nvSpPr>
      <xdr:spPr>
        <a:xfrm>
          <a:off x="17399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115388</xdr:rowOff>
    </xdr:from>
    <xdr:to>
      <xdr:col>15</xdr:col>
      <xdr:colOff>50800</xdr:colOff>
      <xdr:row>105</xdr:row>
      <xdr:rowOff>128451</xdr:rowOff>
    </xdr:to>
    <xdr:cxnSp macro="">
      <xdr:nvCxnSpPr>
        <xdr:cNvPr id="427" name="直線コネクタ 426">
          <a:extLst>
            <a:ext uri="{FF2B5EF4-FFF2-40B4-BE49-F238E27FC236}">
              <a16:creationId xmlns:a16="http://schemas.microsoft.com/office/drawing/2014/main" id="{F7C3C121-6F40-4989-8C81-8D66F1671367}"/>
            </a:ext>
          </a:extLst>
        </xdr:cNvPr>
        <xdr:cNvCxnSpPr/>
      </xdr:nvCxnSpPr>
      <xdr:spPr>
        <a:xfrm>
          <a:off x="1790700" y="17717588"/>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25400</xdr:rowOff>
    </xdr:from>
    <xdr:to>
      <xdr:col>6</xdr:col>
      <xdr:colOff>38100</xdr:colOff>
      <xdr:row>105</xdr:row>
      <xdr:rowOff>127000</xdr:rowOff>
    </xdr:to>
    <xdr:sp macro="" textlink="">
      <xdr:nvSpPr>
        <xdr:cNvPr id="428" name="楕円 427">
          <a:extLst>
            <a:ext uri="{FF2B5EF4-FFF2-40B4-BE49-F238E27FC236}">
              <a16:creationId xmlns:a16="http://schemas.microsoft.com/office/drawing/2014/main" id="{9F111490-08A2-4C79-A98A-6A3E7347CB6B}"/>
            </a:ext>
          </a:extLst>
        </xdr:cNvPr>
        <xdr:cNvSpPr/>
      </xdr:nvSpPr>
      <xdr:spPr>
        <a:xfrm>
          <a:off x="965200" y="176276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76200</xdr:rowOff>
    </xdr:from>
    <xdr:to>
      <xdr:col>10</xdr:col>
      <xdr:colOff>114300</xdr:colOff>
      <xdr:row>105</xdr:row>
      <xdr:rowOff>115388</xdr:rowOff>
    </xdr:to>
    <xdr:cxnSp macro="">
      <xdr:nvCxnSpPr>
        <xdr:cNvPr id="429" name="直線コネクタ 428">
          <a:extLst>
            <a:ext uri="{FF2B5EF4-FFF2-40B4-BE49-F238E27FC236}">
              <a16:creationId xmlns:a16="http://schemas.microsoft.com/office/drawing/2014/main" id="{44D643C5-9D56-49EC-9B42-7CECD443492C}"/>
            </a:ext>
          </a:extLst>
        </xdr:cNvPr>
        <xdr:cNvCxnSpPr/>
      </xdr:nvCxnSpPr>
      <xdr:spPr>
        <a:xfrm>
          <a:off x="1008380" y="17678400"/>
          <a:ext cx="78232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a:extLst>
            <a:ext uri="{FF2B5EF4-FFF2-40B4-BE49-F238E27FC236}">
              <a16:creationId xmlns:a16="http://schemas.microsoft.com/office/drawing/2014/main" id="{E3086ED2-B762-43AC-A1BB-349F8E384F15}"/>
            </a:ext>
          </a:extLst>
        </xdr:cNvPr>
        <xdr:cNvSpPr txBox="1"/>
      </xdr:nvSpPr>
      <xdr:spPr>
        <a:xfrm>
          <a:off x="3170564" y="1735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1F34FBB3-9D5D-4FFF-96D5-2A6047617E4D}"/>
            </a:ext>
          </a:extLst>
        </xdr:cNvPr>
        <xdr:cNvSpPr txBox="1"/>
      </xdr:nvSpPr>
      <xdr:spPr>
        <a:xfrm>
          <a:off x="238570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a:extLst>
            <a:ext uri="{FF2B5EF4-FFF2-40B4-BE49-F238E27FC236}">
              <a16:creationId xmlns:a16="http://schemas.microsoft.com/office/drawing/2014/main" id="{AF8969BC-7BB2-49AB-96CD-052AC1073578}"/>
            </a:ext>
          </a:extLst>
        </xdr:cNvPr>
        <xdr:cNvSpPr txBox="1"/>
      </xdr:nvSpPr>
      <xdr:spPr>
        <a:xfrm>
          <a:off x="161100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433" name="n_4aveValue【市民会館】&#10;有形固定資産減価償却率">
          <a:extLst>
            <a:ext uri="{FF2B5EF4-FFF2-40B4-BE49-F238E27FC236}">
              <a16:creationId xmlns:a16="http://schemas.microsoft.com/office/drawing/2014/main" id="{FE5DD601-92A6-44B3-A61D-BA67C9F9F210}"/>
            </a:ext>
          </a:extLst>
        </xdr:cNvPr>
        <xdr:cNvSpPr txBox="1"/>
      </xdr:nvSpPr>
      <xdr:spPr>
        <a:xfrm>
          <a:off x="83630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16890</xdr:rowOff>
    </xdr:from>
    <xdr:ext cx="405111" cy="259045"/>
    <xdr:sp macro="" textlink="">
      <xdr:nvSpPr>
        <xdr:cNvPr id="434" name="n_1mainValue【市民会館】&#10;有形固定資産減価償却率">
          <a:extLst>
            <a:ext uri="{FF2B5EF4-FFF2-40B4-BE49-F238E27FC236}">
              <a16:creationId xmlns:a16="http://schemas.microsoft.com/office/drawing/2014/main" id="{ABEC6F4A-0D48-4B60-BC5B-3D09089B1DD1}"/>
            </a:ext>
          </a:extLst>
        </xdr:cNvPr>
        <xdr:cNvSpPr txBox="1"/>
      </xdr:nvSpPr>
      <xdr:spPr>
        <a:xfrm>
          <a:off x="3170564" y="1778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170378</xdr:rowOff>
    </xdr:from>
    <xdr:ext cx="405111" cy="259045"/>
    <xdr:sp macro="" textlink="">
      <xdr:nvSpPr>
        <xdr:cNvPr id="435" name="n_2mainValue【市民会館】&#10;有形固定資産減価償却率">
          <a:extLst>
            <a:ext uri="{FF2B5EF4-FFF2-40B4-BE49-F238E27FC236}">
              <a16:creationId xmlns:a16="http://schemas.microsoft.com/office/drawing/2014/main" id="{564FF31D-3A0D-47D2-B9A8-47746CB707A4}"/>
            </a:ext>
          </a:extLst>
        </xdr:cNvPr>
        <xdr:cNvSpPr txBox="1"/>
      </xdr:nvSpPr>
      <xdr:spPr>
        <a:xfrm>
          <a:off x="238570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157315</xdr:rowOff>
    </xdr:from>
    <xdr:ext cx="405111" cy="259045"/>
    <xdr:sp macro="" textlink="">
      <xdr:nvSpPr>
        <xdr:cNvPr id="436" name="n_3mainValue【市民会館】&#10;有形固定資産減価償却率">
          <a:extLst>
            <a:ext uri="{FF2B5EF4-FFF2-40B4-BE49-F238E27FC236}">
              <a16:creationId xmlns:a16="http://schemas.microsoft.com/office/drawing/2014/main" id="{59D52B66-FF1E-4D71-9C88-D93ACF4B0E89}"/>
            </a:ext>
          </a:extLst>
        </xdr:cNvPr>
        <xdr:cNvSpPr txBox="1"/>
      </xdr:nvSpPr>
      <xdr:spPr>
        <a:xfrm>
          <a:off x="161100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118127</xdr:rowOff>
    </xdr:from>
    <xdr:ext cx="405111" cy="259045"/>
    <xdr:sp macro="" textlink="">
      <xdr:nvSpPr>
        <xdr:cNvPr id="437" name="n_4mainValue【市民会館】&#10;有形固定資産減価償却率">
          <a:extLst>
            <a:ext uri="{FF2B5EF4-FFF2-40B4-BE49-F238E27FC236}">
              <a16:creationId xmlns:a16="http://schemas.microsoft.com/office/drawing/2014/main" id="{8D67033E-74E3-42A9-853B-530FB38709F8}"/>
            </a:ext>
          </a:extLst>
        </xdr:cNvPr>
        <xdr:cNvSpPr txBox="1"/>
      </xdr:nvSpPr>
      <xdr:spPr>
        <a:xfrm>
          <a:off x="83630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2C16634B-7F67-41F0-8616-FFAA7E62C59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AC62A19-3D2F-47B2-8FCB-5918537C88C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9E8D0EE1-0AE5-470E-A247-DAB15F4BC08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90F9FFE3-A99D-4598-9038-938A7767274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480A659D-C333-45EE-B315-E5FA107EA02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DCD71A35-7070-48F4-96AB-5E1C992BF6F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BBB4EB3E-B725-41FC-92B0-1C54EF8055F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E037899E-893E-411B-A121-C94E60B63181}"/>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2DB71123-F4DE-46CD-ADE2-1E2B90284BB6}"/>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3820B6F3-D2CB-4E2B-BBE9-E0F416E57E42}"/>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6936BA61-3758-4A57-BADD-FC73D61AB6AF}"/>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7C1183D6-2DD1-4D61-AB4A-45928F233ED9}"/>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16197A74-9A48-462F-B16B-464685945744}"/>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93B538CC-9BEB-4A11-A5BE-BBE76E5810A9}"/>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2E555FD1-81DA-4F86-9CBB-7000447C9F3D}"/>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2DD0AA5D-310D-4F3E-AC11-8417300904DC}"/>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4C55F1D0-4004-4AD3-B01E-5AB898C81279}"/>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A6856512-D139-4002-8CE8-9B0775A84306}"/>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CFE2FCA6-FB22-4617-9664-0E8450DCDE3B}"/>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643AC075-047B-4E2E-80BA-18F2624839BF}"/>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7C877152-4501-4D03-8285-EB5EA30E11D8}"/>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D19C0E09-2EDC-4AE0-A862-38F6C74DE0AA}"/>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7AC76E88-E99B-4029-BAFC-F99B94BE7E3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946D9262-A3FA-4634-9772-BB7DA9040C84}"/>
            </a:ext>
          </a:extLst>
        </xdr:cNvPr>
        <xdr:cNvCxnSpPr/>
      </xdr:nvCxnSpPr>
      <xdr:spPr>
        <a:xfrm flipV="1">
          <a:off x="9219565" y="16697324"/>
          <a:ext cx="0" cy="1497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662959D5-73ED-4943-8DA4-A0EA675D1025}"/>
            </a:ext>
          </a:extLst>
        </xdr:cNvPr>
        <xdr:cNvSpPr txBox="1"/>
      </xdr:nvSpPr>
      <xdr:spPr>
        <a:xfrm>
          <a:off x="9258300" y="181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C51AA84A-FE28-4066-9F0C-58D7F686E1E6}"/>
            </a:ext>
          </a:extLst>
        </xdr:cNvPr>
        <xdr:cNvCxnSpPr/>
      </xdr:nvCxnSpPr>
      <xdr:spPr>
        <a:xfrm>
          <a:off x="9154160" y="18194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19C4F1B2-F2AB-415A-ACF2-1AF97AD170E1}"/>
            </a:ext>
          </a:extLst>
        </xdr:cNvPr>
        <xdr:cNvSpPr txBox="1"/>
      </xdr:nvSpPr>
      <xdr:spPr>
        <a:xfrm>
          <a:off x="9258300" y="1647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C077B666-D229-4FD3-AA41-1C9B08DE0172}"/>
            </a:ext>
          </a:extLst>
        </xdr:cNvPr>
        <xdr:cNvCxnSpPr/>
      </xdr:nvCxnSpPr>
      <xdr:spPr>
        <a:xfrm>
          <a:off x="9154160" y="16697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66" name="【市民会館】&#10;一人当たり面積平均値テキスト">
          <a:extLst>
            <a:ext uri="{FF2B5EF4-FFF2-40B4-BE49-F238E27FC236}">
              <a16:creationId xmlns:a16="http://schemas.microsoft.com/office/drawing/2014/main" id="{AB5200E2-BD88-4B11-887E-18AF0DCA617D}"/>
            </a:ext>
          </a:extLst>
        </xdr:cNvPr>
        <xdr:cNvSpPr txBox="1"/>
      </xdr:nvSpPr>
      <xdr:spPr>
        <a:xfrm>
          <a:off x="9258300" y="17809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D47A1B2F-9D32-4AF8-84F1-A80BD53A9C62}"/>
            </a:ext>
          </a:extLst>
        </xdr:cNvPr>
        <xdr:cNvSpPr/>
      </xdr:nvSpPr>
      <xdr:spPr>
        <a:xfrm>
          <a:off x="9192260" y="17831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40E84CD6-037C-41DA-839F-C35C53958AEC}"/>
            </a:ext>
          </a:extLst>
        </xdr:cNvPr>
        <xdr:cNvSpPr/>
      </xdr:nvSpPr>
      <xdr:spPr>
        <a:xfrm>
          <a:off x="8445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0093E580-967E-4B3A-9B20-832B8D397BD2}"/>
            </a:ext>
          </a:extLst>
        </xdr:cNvPr>
        <xdr:cNvSpPr/>
      </xdr:nvSpPr>
      <xdr:spPr>
        <a:xfrm>
          <a:off x="7670800" y="17839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851D4467-1E3D-43C2-9415-093F2AA57F78}"/>
            </a:ext>
          </a:extLst>
        </xdr:cNvPr>
        <xdr:cNvSpPr/>
      </xdr:nvSpPr>
      <xdr:spPr>
        <a:xfrm>
          <a:off x="6873240" y="17856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6350</xdr:rowOff>
    </xdr:from>
    <xdr:to>
      <xdr:col>36</xdr:col>
      <xdr:colOff>165100</xdr:colOff>
      <xdr:row>107</xdr:row>
      <xdr:rowOff>107950</xdr:rowOff>
    </xdr:to>
    <xdr:sp macro="" textlink="">
      <xdr:nvSpPr>
        <xdr:cNvPr id="471" name="フローチャート: 判断 470">
          <a:extLst>
            <a:ext uri="{FF2B5EF4-FFF2-40B4-BE49-F238E27FC236}">
              <a16:creationId xmlns:a16="http://schemas.microsoft.com/office/drawing/2014/main" id="{981A5F6B-6E62-4E09-84A7-C6DC0AE8CF2B}"/>
            </a:ext>
          </a:extLst>
        </xdr:cNvPr>
        <xdr:cNvSpPr/>
      </xdr:nvSpPr>
      <xdr:spPr>
        <a:xfrm>
          <a:off x="609854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EE3012B-1995-4D66-BA37-85BA209FE991}"/>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2D5F543-C240-4933-8379-4DADF2AA9D83}"/>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E14CC68-0191-479F-A577-E4CAA502FE84}"/>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47EC1CA-DF4F-44F5-AAD2-0489C3CA40F9}"/>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F54D74C-D39A-4B5D-BEFE-FB8FEFAF6153}"/>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109220</xdr:rowOff>
    </xdr:from>
    <xdr:to>
      <xdr:col>55</xdr:col>
      <xdr:colOff>50800</xdr:colOff>
      <xdr:row>104</xdr:row>
      <xdr:rowOff>39370</xdr:rowOff>
    </xdr:to>
    <xdr:sp macro="" textlink="">
      <xdr:nvSpPr>
        <xdr:cNvPr id="477" name="楕円 476">
          <a:extLst>
            <a:ext uri="{FF2B5EF4-FFF2-40B4-BE49-F238E27FC236}">
              <a16:creationId xmlns:a16="http://schemas.microsoft.com/office/drawing/2014/main" id="{2C08DE4C-30E9-483C-AAF2-978D275CE83F}"/>
            </a:ext>
          </a:extLst>
        </xdr:cNvPr>
        <xdr:cNvSpPr/>
      </xdr:nvSpPr>
      <xdr:spPr>
        <a:xfrm>
          <a:off x="9192260" y="17376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132097</xdr:rowOff>
    </xdr:from>
    <xdr:ext cx="469744" cy="259045"/>
    <xdr:sp macro="" textlink="">
      <xdr:nvSpPr>
        <xdr:cNvPr id="478" name="【市民会館】&#10;一人当たり面積該当値テキスト">
          <a:extLst>
            <a:ext uri="{FF2B5EF4-FFF2-40B4-BE49-F238E27FC236}">
              <a16:creationId xmlns:a16="http://schemas.microsoft.com/office/drawing/2014/main" id="{CE380C26-2F00-45BF-B209-D9A7ECE25055}"/>
            </a:ext>
          </a:extLst>
        </xdr:cNvPr>
        <xdr:cNvSpPr txBox="1"/>
      </xdr:nvSpPr>
      <xdr:spPr>
        <a:xfrm>
          <a:off x="9258300" y="1723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120650</xdr:rowOff>
    </xdr:from>
    <xdr:to>
      <xdr:col>50</xdr:col>
      <xdr:colOff>165100</xdr:colOff>
      <xdr:row>104</xdr:row>
      <xdr:rowOff>50800</xdr:rowOff>
    </xdr:to>
    <xdr:sp macro="" textlink="">
      <xdr:nvSpPr>
        <xdr:cNvPr id="479" name="楕円 478">
          <a:extLst>
            <a:ext uri="{FF2B5EF4-FFF2-40B4-BE49-F238E27FC236}">
              <a16:creationId xmlns:a16="http://schemas.microsoft.com/office/drawing/2014/main" id="{29F41B70-E602-4F94-A036-5E2BDE04EE0C}"/>
            </a:ext>
          </a:extLst>
        </xdr:cNvPr>
        <xdr:cNvSpPr/>
      </xdr:nvSpPr>
      <xdr:spPr>
        <a:xfrm>
          <a:off x="8445500" y="17387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160020</xdr:rowOff>
    </xdr:from>
    <xdr:to>
      <xdr:col>55</xdr:col>
      <xdr:colOff>0</xdr:colOff>
      <xdr:row>104</xdr:row>
      <xdr:rowOff>0</xdr:rowOff>
    </xdr:to>
    <xdr:cxnSp macro="">
      <xdr:nvCxnSpPr>
        <xdr:cNvPr id="480" name="直線コネクタ 479">
          <a:extLst>
            <a:ext uri="{FF2B5EF4-FFF2-40B4-BE49-F238E27FC236}">
              <a16:creationId xmlns:a16="http://schemas.microsoft.com/office/drawing/2014/main" id="{4E5303F1-B5BD-4C39-A939-CFF903499D2F}"/>
            </a:ext>
          </a:extLst>
        </xdr:cNvPr>
        <xdr:cNvCxnSpPr/>
      </xdr:nvCxnSpPr>
      <xdr:spPr>
        <a:xfrm flipV="1">
          <a:off x="8496300" y="1742694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133986</xdr:rowOff>
    </xdr:from>
    <xdr:to>
      <xdr:col>46</xdr:col>
      <xdr:colOff>38100</xdr:colOff>
      <xdr:row>104</xdr:row>
      <xdr:rowOff>64136</xdr:rowOff>
    </xdr:to>
    <xdr:sp macro="" textlink="">
      <xdr:nvSpPr>
        <xdr:cNvPr id="481" name="楕円 480">
          <a:extLst>
            <a:ext uri="{FF2B5EF4-FFF2-40B4-BE49-F238E27FC236}">
              <a16:creationId xmlns:a16="http://schemas.microsoft.com/office/drawing/2014/main" id="{65E8AD5E-3108-4724-8CB3-64121FC08FC0}"/>
            </a:ext>
          </a:extLst>
        </xdr:cNvPr>
        <xdr:cNvSpPr/>
      </xdr:nvSpPr>
      <xdr:spPr>
        <a:xfrm>
          <a:off x="7670800" y="174009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0</xdr:rowOff>
    </xdr:from>
    <xdr:to>
      <xdr:col>50</xdr:col>
      <xdr:colOff>114300</xdr:colOff>
      <xdr:row>104</xdr:row>
      <xdr:rowOff>13336</xdr:rowOff>
    </xdr:to>
    <xdr:cxnSp macro="">
      <xdr:nvCxnSpPr>
        <xdr:cNvPr id="482" name="直線コネクタ 481">
          <a:extLst>
            <a:ext uri="{FF2B5EF4-FFF2-40B4-BE49-F238E27FC236}">
              <a16:creationId xmlns:a16="http://schemas.microsoft.com/office/drawing/2014/main" id="{74F5CD00-8D5A-4D42-830D-3F882B924389}"/>
            </a:ext>
          </a:extLst>
        </xdr:cNvPr>
        <xdr:cNvCxnSpPr/>
      </xdr:nvCxnSpPr>
      <xdr:spPr>
        <a:xfrm flipV="1">
          <a:off x="7713980" y="17434560"/>
          <a:ext cx="78232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147320</xdr:rowOff>
    </xdr:from>
    <xdr:to>
      <xdr:col>41</xdr:col>
      <xdr:colOff>101600</xdr:colOff>
      <xdr:row>104</xdr:row>
      <xdr:rowOff>77470</xdr:rowOff>
    </xdr:to>
    <xdr:sp macro="" textlink="">
      <xdr:nvSpPr>
        <xdr:cNvPr id="483" name="楕円 482">
          <a:extLst>
            <a:ext uri="{FF2B5EF4-FFF2-40B4-BE49-F238E27FC236}">
              <a16:creationId xmlns:a16="http://schemas.microsoft.com/office/drawing/2014/main" id="{69AB3387-2B51-4791-AAAA-732954868678}"/>
            </a:ext>
          </a:extLst>
        </xdr:cNvPr>
        <xdr:cNvSpPr/>
      </xdr:nvSpPr>
      <xdr:spPr>
        <a:xfrm>
          <a:off x="6873240" y="17414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13336</xdr:rowOff>
    </xdr:from>
    <xdr:to>
      <xdr:col>45</xdr:col>
      <xdr:colOff>177800</xdr:colOff>
      <xdr:row>104</xdr:row>
      <xdr:rowOff>26670</xdr:rowOff>
    </xdr:to>
    <xdr:cxnSp macro="">
      <xdr:nvCxnSpPr>
        <xdr:cNvPr id="484" name="直線コネクタ 483">
          <a:extLst>
            <a:ext uri="{FF2B5EF4-FFF2-40B4-BE49-F238E27FC236}">
              <a16:creationId xmlns:a16="http://schemas.microsoft.com/office/drawing/2014/main" id="{FD1EB098-60E2-4693-A819-8E40D3D3D875}"/>
            </a:ext>
          </a:extLst>
        </xdr:cNvPr>
        <xdr:cNvCxnSpPr/>
      </xdr:nvCxnSpPr>
      <xdr:spPr>
        <a:xfrm flipV="1">
          <a:off x="6924040" y="17447896"/>
          <a:ext cx="78994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158750</xdr:rowOff>
    </xdr:from>
    <xdr:to>
      <xdr:col>36</xdr:col>
      <xdr:colOff>165100</xdr:colOff>
      <xdr:row>104</xdr:row>
      <xdr:rowOff>88900</xdr:rowOff>
    </xdr:to>
    <xdr:sp macro="" textlink="">
      <xdr:nvSpPr>
        <xdr:cNvPr id="485" name="楕円 484">
          <a:extLst>
            <a:ext uri="{FF2B5EF4-FFF2-40B4-BE49-F238E27FC236}">
              <a16:creationId xmlns:a16="http://schemas.microsoft.com/office/drawing/2014/main" id="{A4E23344-4A4D-4511-9300-6A3F1AC13B60}"/>
            </a:ext>
          </a:extLst>
        </xdr:cNvPr>
        <xdr:cNvSpPr/>
      </xdr:nvSpPr>
      <xdr:spPr>
        <a:xfrm>
          <a:off x="6098540" y="17425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26670</xdr:rowOff>
    </xdr:from>
    <xdr:to>
      <xdr:col>41</xdr:col>
      <xdr:colOff>50800</xdr:colOff>
      <xdr:row>104</xdr:row>
      <xdr:rowOff>38100</xdr:rowOff>
    </xdr:to>
    <xdr:cxnSp macro="">
      <xdr:nvCxnSpPr>
        <xdr:cNvPr id="486" name="直線コネクタ 485">
          <a:extLst>
            <a:ext uri="{FF2B5EF4-FFF2-40B4-BE49-F238E27FC236}">
              <a16:creationId xmlns:a16="http://schemas.microsoft.com/office/drawing/2014/main" id="{C39A0D5F-8C79-4768-91E7-3E95DC111C3B}"/>
            </a:ext>
          </a:extLst>
        </xdr:cNvPr>
        <xdr:cNvCxnSpPr/>
      </xdr:nvCxnSpPr>
      <xdr:spPr>
        <a:xfrm flipV="1">
          <a:off x="6149340" y="1746123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a:extLst>
            <a:ext uri="{FF2B5EF4-FFF2-40B4-BE49-F238E27FC236}">
              <a16:creationId xmlns:a16="http://schemas.microsoft.com/office/drawing/2014/main" id="{940E52EE-D952-4B42-9949-E565797D835B}"/>
            </a:ext>
          </a:extLst>
        </xdr:cNvPr>
        <xdr:cNvSpPr txBox="1"/>
      </xdr:nvSpPr>
      <xdr:spPr>
        <a:xfrm>
          <a:off x="8271587" y="1792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488" name="n_2aveValue【市民会館】&#10;一人当たり面積">
          <a:extLst>
            <a:ext uri="{FF2B5EF4-FFF2-40B4-BE49-F238E27FC236}">
              <a16:creationId xmlns:a16="http://schemas.microsoft.com/office/drawing/2014/main" id="{A3697F79-C419-4637-95A8-BD73B8EAC8E7}"/>
            </a:ext>
          </a:extLst>
        </xdr:cNvPr>
        <xdr:cNvSpPr txBox="1"/>
      </xdr:nvSpPr>
      <xdr:spPr>
        <a:xfrm>
          <a:off x="7509587" y="179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aveValue【市民会館】&#10;一人当たり面積">
          <a:extLst>
            <a:ext uri="{FF2B5EF4-FFF2-40B4-BE49-F238E27FC236}">
              <a16:creationId xmlns:a16="http://schemas.microsoft.com/office/drawing/2014/main" id="{50512742-1908-4B7F-8FCE-3132A2151B04}"/>
            </a:ext>
          </a:extLst>
        </xdr:cNvPr>
        <xdr:cNvSpPr txBox="1"/>
      </xdr:nvSpPr>
      <xdr:spPr>
        <a:xfrm>
          <a:off x="6712027" y="1794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99077</xdr:rowOff>
    </xdr:from>
    <xdr:ext cx="469744" cy="259045"/>
    <xdr:sp macro="" textlink="">
      <xdr:nvSpPr>
        <xdr:cNvPr id="490" name="n_4aveValue【市民会館】&#10;一人当たり面積">
          <a:extLst>
            <a:ext uri="{FF2B5EF4-FFF2-40B4-BE49-F238E27FC236}">
              <a16:creationId xmlns:a16="http://schemas.microsoft.com/office/drawing/2014/main" id="{52C41483-9076-4F05-A042-11785DF89D09}"/>
            </a:ext>
          </a:extLst>
        </xdr:cNvPr>
        <xdr:cNvSpPr txBox="1"/>
      </xdr:nvSpPr>
      <xdr:spPr>
        <a:xfrm>
          <a:off x="5937327" y="180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67327</xdr:rowOff>
    </xdr:from>
    <xdr:ext cx="469744" cy="259045"/>
    <xdr:sp macro="" textlink="">
      <xdr:nvSpPr>
        <xdr:cNvPr id="491" name="n_1mainValue【市民会館】&#10;一人当たり面積">
          <a:extLst>
            <a:ext uri="{FF2B5EF4-FFF2-40B4-BE49-F238E27FC236}">
              <a16:creationId xmlns:a16="http://schemas.microsoft.com/office/drawing/2014/main" id="{4EF3FE5B-E96E-47B0-87CF-12CFAAEC467A}"/>
            </a:ext>
          </a:extLst>
        </xdr:cNvPr>
        <xdr:cNvSpPr txBox="1"/>
      </xdr:nvSpPr>
      <xdr:spPr>
        <a:xfrm>
          <a:off x="8271587" y="1716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80663</xdr:rowOff>
    </xdr:from>
    <xdr:ext cx="469744" cy="259045"/>
    <xdr:sp macro="" textlink="">
      <xdr:nvSpPr>
        <xdr:cNvPr id="492" name="n_2mainValue【市民会館】&#10;一人当たり面積">
          <a:extLst>
            <a:ext uri="{FF2B5EF4-FFF2-40B4-BE49-F238E27FC236}">
              <a16:creationId xmlns:a16="http://schemas.microsoft.com/office/drawing/2014/main" id="{9070D390-7917-46A7-A1EA-3A492143EDC1}"/>
            </a:ext>
          </a:extLst>
        </xdr:cNvPr>
        <xdr:cNvSpPr txBox="1"/>
      </xdr:nvSpPr>
      <xdr:spPr>
        <a:xfrm>
          <a:off x="7509587" y="1717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93997</xdr:rowOff>
    </xdr:from>
    <xdr:ext cx="469744" cy="259045"/>
    <xdr:sp macro="" textlink="">
      <xdr:nvSpPr>
        <xdr:cNvPr id="493" name="n_3mainValue【市民会館】&#10;一人当たり面積">
          <a:extLst>
            <a:ext uri="{FF2B5EF4-FFF2-40B4-BE49-F238E27FC236}">
              <a16:creationId xmlns:a16="http://schemas.microsoft.com/office/drawing/2014/main" id="{D38A52D2-C157-474A-9AE1-78D1C4A224D3}"/>
            </a:ext>
          </a:extLst>
        </xdr:cNvPr>
        <xdr:cNvSpPr txBox="1"/>
      </xdr:nvSpPr>
      <xdr:spPr>
        <a:xfrm>
          <a:off x="6712027" y="1719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105427</xdr:rowOff>
    </xdr:from>
    <xdr:ext cx="469744" cy="259045"/>
    <xdr:sp macro="" textlink="">
      <xdr:nvSpPr>
        <xdr:cNvPr id="494" name="n_4mainValue【市民会館】&#10;一人当たり面積">
          <a:extLst>
            <a:ext uri="{FF2B5EF4-FFF2-40B4-BE49-F238E27FC236}">
              <a16:creationId xmlns:a16="http://schemas.microsoft.com/office/drawing/2014/main" id="{ABDCC86F-B366-4ED7-82DE-73DA5D6AB2EA}"/>
            </a:ext>
          </a:extLst>
        </xdr:cNvPr>
        <xdr:cNvSpPr txBox="1"/>
      </xdr:nvSpPr>
      <xdr:spPr>
        <a:xfrm>
          <a:off x="5937327" y="172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2BDA10A4-979A-4275-82A1-6F6E80D02D7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4074BEEF-1E0F-476A-8FFA-8511269C955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A764852D-209A-422C-940F-85A5AA28A21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9A767895-38BD-42BB-8B84-1BD841C531D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EC3D1A63-2F8C-466D-AE70-247E02CC1C9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8DDE6567-713C-4117-928C-646A06787E4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5BB46F42-1338-4D5B-A4C8-AC36A8E9A95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12AA4C3-81B6-4C43-B103-D31EC32C7F0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EA153F37-9DBE-4D24-9DBD-02368A3CC80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92FB10CD-3F98-4A44-A77B-698A4FBB872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3944A2E0-E3C8-4128-AE90-19F1D6BCC13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93FDA3D8-FA83-4CB3-904C-DF3100896FA2}"/>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4B305835-212B-47AF-B61E-43B8B86DDDC8}"/>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D673000B-3880-4495-A27A-B645BC7E1BF1}"/>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9D51B1C6-6EB7-431C-A1AC-0BD3E0F37785}"/>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95B7CAAB-752A-49AD-90C2-53C2E5AA6A47}"/>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541C31EB-BFEA-4285-AA9D-8643C046E8EE}"/>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3FDC5158-A756-4D36-BB4F-526CD2D974E5}"/>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1662C705-1E2B-4803-9C12-99CD26BC74E9}"/>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D365CAF1-2006-4432-87E0-25F6CD83DFA5}"/>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5189D009-D67B-49C4-AF0C-15A4B707B236}"/>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93217A29-D70D-4C8F-838D-232080032B8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4A932B88-73FD-42D5-8F3D-BD92328F411D}"/>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1B730E24-0B25-4C57-A7A9-095DC6A556D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4A8D36E-7AC6-42D8-95FF-FEE6A801E06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19C4BBC5-996E-4066-B6EF-26936F1413D9}"/>
            </a:ext>
          </a:extLst>
        </xdr:cNvPr>
        <xdr:cNvCxnSpPr/>
      </xdr:nvCxnSpPr>
      <xdr:spPr>
        <a:xfrm flipV="1">
          <a:off x="14375764" y="5696494"/>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E838177D-5326-4861-A7C2-3983ECD1D591}"/>
            </a:ext>
          </a:extLst>
        </xdr:cNvPr>
        <xdr:cNvSpPr txBox="1"/>
      </xdr:nvSpPr>
      <xdr:spPr>
        <a:xfrm>
          <a:off x="14414500" y="7093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CE110B4B-9163-4B92-926B-FD54B265A50F}"/>
            </a:ext>
          </a:extLst>
        </xdr:cNvPr>
        <xdr:cNvCxnSpPr/>
      </xdr:nvCxnSpPr>
      <xdr:spPr>
        <a:xfrm>
          <a:off x="14287500" y="7089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D845C947-F7A9-4B95-964B-6722B5396833}"/>
            </a:ext>
          </a:extLst>
        </xdr:cNvPr>
        <xdr:cNvSpPr txBox="1"/>
      </xdr:nvSpPr>
      <xdr:spPr>
        <a:xfrm>
          <a:off x="14414500" y="54755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CA26A3CF-9EBE-4C50-AD0A-22C4F9D47E78}"/>
            </a:ext>
          </a:extLst>
        </xdr:cNvPr>
        <xdr:cNvCxnSpPr/>
      </xdr:nvCxnSpPr>
      <xdr:spPr>
        <a:xfrm>
          <a:off x="14287500" y="569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D20DFE61-0118-47CA-B4A6-A41F2B1CBDB3}"/>
            </a:ext>
          </a:extLst>
        </xdr:cNvPr>
        <xdr:cNvSpPr txBox="1"/>
      </xdr:nvSpPr>
      <xdr:spPr>
        <a:xfrm>
          <a:off x="14414500" y="6373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DC5B11C1-1EFD-4B29-A80B-DA651848E2AD}"/>
            </a:ext>
          </a:extLst>
        </xdr:cNvPr>
        <xdr:cNvSpPr/>
      </xdr:nvSpPr>
      <xdr:spPr>
        <a:xfrm>
          <a:off x="14325600" y="65181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CE62E818-8324-4198-8CD8-57EA8AC6477B}"/>
            </a:ext>
          </a:extLst>
        </xdr:cNvPr>
        <xdr:cNvSpPr/>
      </xdr:nvSpPr>
      <xdr:spPr>
        <a:xfrm>
          <a:off x="13578840" y="65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B0E81594-DA3F-4BFB-B5E4-CD5C3EDE7D64}"/>
            </a:ext>
          </a:extLst>
        </xdr:cNvPr>
        <xdr:cNvSpPr/>
      </xdr:nvSpPr>
      <xdr:spPr>
        <a:xfrm>
          <a:off x="1280414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74ABB66B-0F7C-44CE-9360-20EF1F7BBDD5}"/>
            </a:ext>
          </a:extLst>
        </xdr:cNvPr>
        <xdr:cNvSpPr/>
      </xdr:nvSpPr>
      <xdr:spPr>
        <a:xfrm>
          <a:off x="12029440" y="64577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30" name="フローチャート: 判断 529">
          <a:extLst>
            <a:ext uri="{FF2B5EF4-FFF2-40B4-BE49-F238E27FC236}">
              <a16:creationId xmlns:a16="http://schemas.microsoft.com/office/drawing/2014/main" id="{655AD749-D472-4FB0-A8A8-A7C519B55D23}"/>
            </a:ext>
          </a:extLst>
        </xdr:cNvPr>
        <xdr:cNvSpPr/>
      </xdr:nvSpPr>
      <xdr:spPr>
        <a:xfrm>
          <a:off x="1123188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A22D5AB-113A-481D-AFA4-995C0272D19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29B9771-574D-42A2-9C3F-47140E924CB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4C9EFC46-5405-44B6-A4FE-82F044C270A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F15BB8E-6E9D-4858-91A3-1C5D1F7A5042}"/>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8EF42DC-CA2F-44FA-A2EB-13E285D4D61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69487</xdr:rowOff>
    </xdr:from>
    <xdr:to>
      <xdr:col>85</xdr:col>
      <xdr:colOff>177800</xdr:colOff>
      <xdr:row>40</xdr:row>
      <xdr:rowOff>171087</xdr:rowOff>
    </xdr:to>
    <xdr:sp macro="" textlink="">
      <xdr:nvSpPr>
        <xdr:cNvPr id="536" name="楕円 535">
          <a:extLst>
            <a:ext uri="{FF2B5EF4-FFF2-40B4-BE49-F238E27FC236}">
              <a16:creationId xmlns:a16="http://schemas.microsoft.com/office/drawing/2014/main" id="{EE300226-1C59-40EE-87ED-FB9798E8273A}"/>
            </a:ext>
          </a:extLst>
        </xdr:cNvPr>
        <xdr:cNvSpPr/>
      </xdr:nvSpPr>
      <xdr:spPr>
        <a:xfrm>
          <a:off x="14325600" y="677508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47914</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CF27AD50-A31B-4C84-82D6-A5A7AF039869}"/>
            </a:ext>
          </a:extLst>
        </xdr:cNvPr>
        <xdr:cNvSpPr txBox="1"/>
      </xdr:nvSpPr>
      <xdr:spPr>
        <a:xfrm>
          <a:off x="14414500" y="6753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46627</xdr:rowOff>
    </xdr:from>
    <xdr:to>
      <xdr:col>81</xdr:col>
      <xdr:colOff>101600</xdr:colOff>
      <xdr:row>40</xdr:row>
      <xdr:rowOff>148227</xdr:rowOff>
    </xdr:to>
    <xdr:sp macro="" textlink="">
      <xdr:nvSpPr>
        <xdr:cNvPr id="538" name="楕円 537">
          <a:extLst>
            <a:ext uri="{FF2B5EF4-FFF2-40B4-BE49-F238E27FC236}">
              <a16:creationId xmlns:a16="http://schemas.microsoft.com/office/drawing/2014/main" id="{76AB0184-3372-4A39-8614-C123BE8772CB}"/>
            </a:ext>
          </a:extLst>
        </xdr:cNvPr>
        <xdr:cNvSpPr/>
      </xdr:nvSpPr>
      <xdr:spPr>
        <a:xfrm>
          <a:off x="13578840" y="67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97427</xdr:rowOff>
    </xdr:from>
    <xdr:to>
      <xdr:col>85</xdr:col>
      <xdr:colOff>127000</xdr:colOff>
      <xdr:row>40</xdr:row>
      <xdr:rowOff>120287</xdr:rowOff>
    </xdr:to>
    <xdr:cxnSp macro="">
      <xdr:nvCxnSpPr>
        <xdr:cNvPr id="539" name="直線コネクタ 538">
          <a:extLst>
            <a:ext uri="{FF2B5EF4-FFF2-40B4-BE49-F238E27FC236}">
              <a16:creationId xmlns:a16="http://schemas.microsoft.com/office/drawing/2014/main" id="{7987F5E3-8C6D-496B-8F56-EE90502F0516}"/>
            </a:ext>
          </a:extLst>
        </xdr:cNvPr>
        <xdr:cNvCxnSpPr/>
      </xdr:nvCxnSpPr>
      <xdr:spPr>
        <a:xfrm>
          <a:off x="13629640" y="6803027"/>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67854</xdr:rowOff>
    </xdr:from>
    <xdr:to>
      <xdr:col>76</xdr:col>
      <xdr:colOff>165100</xdr:colOff>
      <xdr:row>39</xdr:row>
      <xdr:rowOff>169454</xdr:rowOff>
    </xdr:to>
    <xdr:sp macro="" textlink="">
      <xdr:nvSpPr>
        <xdr:cNvPr id="540" name="楕円 539">
          <a:extLst>
            <a:ext uri="{FF2B5EF4-FFF2-40B4-BE49-F238E27FC236}">
              <a16:creationId xmlns:a16="http://schemas.microsoft.com/office/drawing/2014/main" id="{B3CF8653-7168-4C46-BBFD-096B2EAA7A72}"/>
            </a:ext>
          </a:extLst>
        </xdr:cNvPr>
        <xdr:cNvSpPr/>
      </xdr:nvSpPr>
      <xdr:spPr>
        <a:xfrm>
          <a:off x="12804140" y="660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118654</xdr:rowOff>
    </xdr:from>
    <xdr:to>
      <xdr:col>81</xdr:col>
      <xdr:colOff>50800</xdr:colOff>
      <xdr:row>40</xdr:row>
      <xdr:rowOff>97427</xdr:rowOff>
    </xdr:to>
    <xdr:cxnSp macro="">
      <xdr:nvCxnSpPr>
        <xdr:cNvPr id="541" name="直線コネクタ 540">
          <a:extLst>
            <a:ext uri="{FF2B5EF4-FFF2-40B4-BE49-F238E27FC236}">
              <a16:creationId xmlns:a16="http://schemas.microsoft.com/office/drawing/2014/main" id="{C8DFDBF1-26FA-457C-9BA7-882E67B5CF71}"/>
            </a:ext>
          </a:extLst>
        </xdr:cNvPr>
        <xdr:cNvCxnSpPr/>
      </xdr:nvCxnSpPr>
      <xdr:spPr>
        <a:xfrm>
          <a:off x="12854940" y="6656614"/>
          <a:ext cx="774700" cy="14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164193</xdr:rowOff>
    </xdr:from>
    <xdr:to>
      <xdr:col>72</xdr:col>
      <xdr:colOff>38100</xdr:colOff>
      <xdr:row>40</xdr:row>
      <xdr:rowOff>94343</xdr:rowOff>
    </xdr:to>
    <xdr:sp macro="" textlink="">
      <xdr:nvSpPr>
        <xdr:cNvPr id="542" name="楕円 541">
          <a:extLst>
            <a:ext uri="{FF2B5EF4-FFF2-40B4-BE49-F238E27FC236}">
              <a16:creationId xmlns:a16="http://schemas.microsoft.com/office/drawing/2014/main" id="{2E8A1F5E-3862-48F4-BD3B-88AA32368F09}"/>
            </a:ext>
          </a:extLst>
        </xdr:cNvPr>
        <xdr:cNvSpPr/>
      </xdr:nvSpPr>
      <xdr:spPr>
        <a:xfrm>
          <a:off x="12029440" y="67021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118654</xdr:rowOff>
    </xdr:from>
    <xdr:to>
      <xdr:col>76</xdr:col>
      <xdr:colOff>114300</xdr:colOff>
      <xdr:row>40</xdr:row>
      <xdr:rowOff>43543</xdr:rowOff>
    </xdr:to>
    <xdr:cxnSp macro="">
      <xdr:nvCxnSpPr>
        <xdr:cNvPr id="543" name="直線コネクタ 542">
          <a:extLst>
            <a:ext uri="{FF2B5EF4-FFF2-40B4-BE49-F238E27FC236}">
              <a16:creationId xmlns:a16="http://schemas.microsoft.com/office/drawing/2014/main" id="{E89EC04F-63BB-4D5E-BC37-C8CA9154D902}"/>
            </a:ext>
          </a:extLst>
        </xdr:cNvPr>
        <xdr:cNvCxnSpPr/>
      </xdr:nvCxnSpPr>
      <xdr:spPr>
        <a:xfrm flipV="1">
          <a:off x="12072620" y="6656614"/>
          <a:ext cx="78232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138067</xdr:rowOff>
    </xdr:from>
    <xdr:to>
      <xdr:col>67</xdr:col>
      <xdr:colOff>101600</xdr:colOff>
      <xdr:row>40</xdr:row>
      <xdr:rowOff>68217</xdr:rowOff>
    </xdr:to>
    <xdr:sp macro="" textlink="">
      <xdr:nvSpPr>
        <xdr:cNvPr id="544" name="楕円 543">
          <a:extLst>
            <a:ext uri="{FF2B5EF4-FFF2-40B4-BE49-F238E27FC236}">
              <a16:creationId xmlns:a16="http://schemas.microsoft.com/office/drawing/2014/main" id="{5EDB8E42-2FFA-46BC-8E51-914A6D7F7BC3}"/>
            </a:ext>
          </a:extLst>
        </xdr:cNvPr>
        <xdr:cNvSpPr/>
      </xdr:nvSpPr>
      <xdr:spPr>
        <a:xfrm>
          <a:off x="11231880" y="66760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17417</xdr:rowOff>
    </xdr:from>
    <xdr:to>
      <xdr:col>71</xdr:col>
      <xdr:colOff>177800</xdr:colOff>
      <xdr:row>40</xdr:row>
      <xdr:rowOff>43543</xdr:rowOff>
    </xdr:to>
    <xdr:cxnSp macro="">
      <xdr:nvCxnSpPr>
        <xdr:cNvPr id="545" name="直線コネクタ 544">
          <a:extLst>
            <a:ext uri="{FF2B5EF4-FFF2-40B4-BE49-F238E27FC236}">
              <a16:creationId xmlns:a16="http://schemas.microsoft.com/office/drawing/2014/main" id="{D9085F34-46DA-4EB4-8A3A-BB0601231043}"/>
            </a:ext>
          </a:extLst>
        </xdr:cNvPr>
        <xdr:cNvCxnSpPr/>
      </xdr:nvCxnSpPr>
      <xdr:spPr>
        <a:xfrm>
          <a:off x="11282680" y="6723017"/>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99F12BD1-E119-4CF4-8CDF-30FB0F0F2252}"/>
            </a:ext>
          </a:extLst>
        </xdr:cNvPr>
        <xdr:cNvSpPr txBox="1"/>
      </xdr:nvSpPr>
      <xdr:spPr>
        <a:xfrm>
          <a:off x="13437244" y="632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E7EE4D59-CB7F-4FBF-812C-75371470A889}"/>
            </a:ext>
          </a:extLst>
        </xdr:cNvPr>
        <xdr:cNvSpPr txBox="1"/>
      </xdr:nvSpPr>
      <xdr:spPr>
        <a:xfrm>
          <a:off x="12675244"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5AC472FA-57DC-4629-BB5E-79E642AB2F81}"/>
            </a:ext>
          </a:extLst>
        </xdr:cNvPr>
        <xdr:cNvSpPr txBox="1"/>
      </xdr:nvSpPr>
      <xdr:spPr>
        <a:xfrm>
          <a:off x="11900544" y="6236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96E0D172-CE2F-4A78-B48F-5BDEB8C44F6F}"/>
            </a:ext>
          </a:extLst>
        </xdr:cNvPr>
        <xdr:cNvSpPr txBox="1"/>
      </xdr:nvSpPr>
      <xdr:spPr>
        <a:xfrm>
          <a:off x="11102984"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139354</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780FDB8A-9BB3-4291-956B-27624A89E24B}"/>
            </a:ext>
          </a:extLst>
        </xdr:cNvPr>
        <xdr:cNvSpPr txBox="1"/>
      </xdr:nvSpPr>
      <xdr:spPr>
        <a:xfrm>
          <a:off x="13437244" y="684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160581</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596A663E-632A-44ED-A11F-E2F38B924AC3}"/>
            </a:ext>
          </a:extLst>
        </xdr:cNvPr>
        <xdr:cNvSpPr txBox="1"/>
      </xdr:nvSpPr>
      <xdr:spPr>
        <a:xfrm>
          <a:off x="12675244" y="66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85470</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67BF306B-69CF-4AEB-AA39-CB32F7E5484F}"/>
            </a:ext>
          </a:extLst>
        </xdr:cNvPr>
        <xdr:cNvSpPr txBox="1"/>
      </xdr:nvSpPr>
      <xdr:spPr>
        <a:xfrm>
          <a:off x="11900544" y="6791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59344</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18C4053A-2F91-4B6B-A6C1-8BFBFA7084C3}"/>
            </a:ext>
          </a:extLst>
        </xdr:cNvPr>
        <xdr:cNvSpPr txBox="1"/>
      </xdr:nvSpPr>
      <xdr:spPr>
        <a:xfrm>
          <a:off x="11102984" y="6764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90A6D2BD-1527-4364-9CF7-3BF44A9B330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D1D17133-4C24-4FAC-BB1D-96850CE9C9E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F9F0C5C1-9EA6-4FB4-894C-BC8410501D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A85B848C-B558-4B7C-9042-F4C57B8E987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FAD8746B-40B4-44DB-B60F-34708E19C55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FC125437-EC39-4A9A-A9FC-6DA091C7F29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E1829178-3D3A-4EAA-AE93-8DE54125577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F1DE22C2-8102-44CB-ACF8-53200487389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4C235BBC-DB56-4EE8-9DAA-F253F12F48F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9E8D4424-4E10-4523-AB14-4F68CA4A3DF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83E8C13E-F7A8-4B40-9B6A-622B2A031003}"/>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631666A6-05F9-4DB8-8772-869F2572D602}"/>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91BEC476-D3EA-4276-BFC2-01D5013AD5B7}"/>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9F6818FB-549A-43D2-B712-E6091E22D9B8}"/>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2C62473A-357B-4A6F-AAD6-2980A1500D4F}"/>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75E5D0CF-06D5-421D-86DA-9486CA5CF483}"/>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49CD3538-54D5-4B80-967A-4530CA5A0F0B}"/>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BEB3BF7C-086F-49F2-A0CA-667F7A275AEC}"/>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5E1276F2-190C-4081-90FB-E7E44F053B6D}"/>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9F216BF9-E04F-4F79-8A3B-8584838138F7}"/>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43DA2E96-38DE-498E-BB36-4D3C20B903A7}"/>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1295D0C1-ADCC-4F58-ACD2-9C16562B07E0}"/>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3A14ACA6-A6A8-4090-B133-1835FAA237C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9B45B3EC-42A6-4887-88E5-13F13BCD053A}"/>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00CEC425-6A64-4CC1-93FE-54956AE8616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E79A4EC1-2EB4-4928-BCA4-4D19D1D75EC0}"/>
            </a:ext>
          </a:extLst>
        </xdr:cNvPr>
        <xdr:cNvCxnSpPr/>
      </xdr:nvCxnSpPr>
      <xdr:spPr>
        <a:xfrm flipV="1">
          <a:off x="19509104" y="5546882"/>
          <a:ext cx="0" cy="1580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E4F4F8A6-3831-4D75-8E6B-F41B2672F1ED}"/>
            </a:ext>
          </a:extLst>
        </xdr:cNvPr>
        <xdr:cNvSpPr txBox="1"/>
      </xdr:nvSpPr>
      <xdr:spPr>
        <a:xfrm>
          <a:off x="19547840" y="713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C0787C37-33B3-4F20-AC24-F61836371355}"/>
            </a:ext>
          </a:extLst>
        </xdr:cNvPr>
        <xdr:cNvCxnSpPr/>
      </xdr:nvCxnSpPr>
      <xdr:spPr>
        <a:xfrm>
          <a:off x="19443700" y="7127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DB908E4A-3CD1-4EE1-BA1E-7D053767CBAE}"/>
            </a:ext>
          </a:extLst>
        </xdr:cNvPr>
        <xdr:cNvSpPr txBox="1"/>
      </xdr:nvSpPr>
      <xdr:spPr>
        <a:xfrm>
          <a:off x="19547840" y="532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63716F6E-1D39-43D2-819C-C4730A16710F}"/>
            </a:ext>
          </a:extLst>
        </xdr:cNvPr>
        <xdr:cNvCxnSpPr/>
      </xdr:nvCxnSpPr>
      <xdr:spPr>
        <a:xfrm>
          <a:off x="19443700" y="5546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5D6446F5-BAB8-4D69-992F-85D3B293E8E2}"/>
            </a:ext>
          </a:extLst>
        </xdr:cNvPr>
        <xdr:cNvSpPr txBox="1"/>
      </xdr:nvSpPr>
      <xdr:spPr>
        <a:xfrm>
          <a:off x="19547840" y="6692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D5A2E60B-A938-42FE-AC2A-7EBB378CE2DC}"/>
            </a:ext>
          </a:extLst>
        </xdr:cNvPr>
        <xdr:cNvSpPr/>
      </xdr:nvSpPr>
      <xdr:spPr>
        <a:xfrm>
          <a:off x="19458940" y="67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00F6675F-28FA-42A0-9599-DD95C39BD1E2}"/>
            </a:ext>
          </a:extLst>
        </xdr:cNvPr>
        <xdr:cNvSpPr/>
      </xdr:nvSpPr>
      <xdr:spPr>
        <a:xfrm>
          <a:off x="18735040" y="67376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2309049C-59BF-4832-8DDB-F178DFB64D72}"/>
            </a:ext>
          </a:extLst>
        </xdr:cNvPr>
        <xdr:cNvSpPr/>
      </xdr:nvSpPr>
      <xdr:spPr>
        <a:xfrm>
          <a:off x="17937480" y="674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480438F7-A741-433C-B178-5882CF369F17}"/>
            </a:ext>
          </a:extLst>
        </xdr:cNvPr>
        <xdr:cNvSpPr/>
      </xdr:nvSpPr>
      <xdr:spPr>
        <a:xfrm>
          <a:off x="17162780" y="676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84944</xdr:rowOff>
    </xdr:from>
    <xdr:to>
      <xdr:col>98</xdr:col>
      <xdr:colOff>38100</xdr:colOff>
      <xdr:row>41</xdr:row>
      <xdr:rowOff>15094</xdr:rowOff>
    </xdr:to>
    <xdr:sp macro="" textlink="">
      <xdr:nvSpPr>
        <xdr:cNvPr id="589" name="フローチャート: 判断 588">
          <a:extLst>
            <a:ext uri="{FF2B5EF4-FFF2-40B4-BE49-F238E27FC236}">
              <a16:creationId xmlns:a16="http://schemas.microsoft.com/office/drawing/2014/main" id="{6940F208-7565-4189-B4FA-6A0C8F3D1A78}"/>
            </a:ext>
          </a:extLst>
        </xdr:cNvPr>
        <xdr:cNvSpPr/>
      </xdr:nvSpPr>
      <xdr:spPr>
        <a:xfrm>
          <a:off x="16388080" y="67905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38E3D6F-0F2A-4BE0-9645-E405955E570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73EE8E2-EA0C-44DB-B3A8-FAA0A155CD1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8D8591E-622F-4EE9-A097-CEB4EC3D365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88156D46-9891-4501-A4AE-68FA333EAFF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15B93E50-0BD6-4D82-9331-3C0E34AECDD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38211</xdr:rowOff>
    </xdr:from>
    <xdr:to>
      <xdr:col>116</xdr:col>
      <xdr:colOff>114300</xdr:colOff>
      <xdr:row>37</xdr:row>
      <xdr:rowOff>139811</xdr:rowOff>
    </xdr:to>
    <xdr:sp macro="" textlink="">
      <xdr:nvSpPr>
        <xdr:cNvPr id="595" name="楕円 594">
          <a:extLst>
            <a:ext uri="{FF2B5EF4-FFF2-40B4-BE49-F238E27FC236}">
              <a16:creationId xmlns:a16="http://schemas.microsoft.com/office/drawing/2014/main" id="{0C3E8E9D-6CA9-433F-BEEA-CEC8C6E6A4E9}"/>
            </a:ext>
          </a:extLst>
        </xdr:cNvPr>
        <xdr:cNvSpPr/>
      </xdr:nvSpPr>
      <xdr:spPr>
        <a:xfrm>
          <a:off x="19458940" y="624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61088</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8F379857-0570-4902-A36D-AD846DD896BD}"/>
            </a:ext>
          </a:extLst>
        </xdr:cNvPr>
        <xdr:cNvSpPr txBox="1"/>
      </xdr:nvSpPr>
      <xdr:spPr>
        <a:xfrm>
          <a:off x="19547840" y="609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50807</xdr:rowOff>
    </xdr:from>
    <xdr:to>
      <xdr:col>112</xdr:col>
      <xdr:colOff>38100</xdr:colOff>
      <xdr:row>37</xdr:row>
      <xdr:rowOff>152407</xdr:rowOff>
    </xdr:to>
    <xdr:sp macro="" textlink="">
      <xdr:nvSpPr>
        <xdr:cNvPr id="597" name="楕円 596">
          <a:extLst>
            <a:ext uri="{FF2B5EF4-FFF2-40B4-BE49-F238E27FC236}">
              <a16:creationId xmlns:a16="http://schemas.microsoft.com/office/drawing/2014/main" id="{27FADE0B-2BDA-4948-BDF7-1CA3A3A7EC11}"/>
            </a:ext>
          </a:extLst>
        </xdr:cNvPr>
        <xdr:cNvSpPr/>
      </xdr:nvSpPr>
      <xdr:spPr>
        <a:xfrm>
          <a:off x="18735040" y="62534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89011</xdr:rowOff>
    </xdr:from>
    <xdr:to>
      <xdr:col>116</xdr:col>
      <xdr:colOff>63500</xdr:colOff>
      <xdr:row>37</xdr:row>
      <xdr:rowOff>101607</xdr:rowOff>
    </xdr:to>
    <xdr:cxnSp macro="">
      <xdr:nvCxnSpPr>
        <xdr:cNvPr id="598" name="直線コネクタ 597">
          <a:extLst>
            <a:ext uri="{FF2B5EF4-FFF2-40B4-BE49-F238E27FC236}">
              <a16:creationId xmlns:a16="http://schemas.microsoft.com/office/drawing/2014/main" id="{1757EE18-BD2B-495A-9C78-94C3AC2D8342}"/>
            </a:ext>
          </a:extLst>
        </xdr:cNvPr>
        <xdr:cNvCxnSpPr/>
      </xdr:nvCxnSpPr>
      <xdr:spPr>
        <a:xfrm flipV="1">
          <a:off x="18778220" y="6291691"/>
          <a:ext cx="73152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106931</xdr:rowOff>
    </xdr:from>
    <xdr:to>
      <xdr:col>107</xdr:col>
      <xdr:colOff>101600</xdr:colOff>
      <xdr:row>39</xdr:row>
      <xdr:rowOff>37081</xdr:rowOff>
    </xdr:to>
    <xdr:sp macro="" textlink="">
      <xdr:nvSpPr>
        <xdr:cNvPr id="599" name="楕円 598">
          <a:extLst>
            <a:ext uri="{FF2B5EF4-FFF2-40B4-BE49-F238E27FC236}">
              <a16:creationId xmlns:a16="http://schemas.microsoft.com/office/drawing/2014/main" id="{D389B1EA-C07F-4BAE-9EB6-7A36EDE67DAD}"/>
            </a:ext>
          </a:extLst>
        </xdr:cNvPr>
        <xdr:cNvSpPr/>
      </xdr:nvSpPr>
      <xdr:spPr>
        <a:xfrm>
          <a:off x="17937480" y="6477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101607</xdr:rowOff>
    </xdr:from>
    <xdr:to>
      <xdr:col>111</xdr:col>
      <xdr:colOff>177800</xdr:colOff>
      <xdr:row>38</xdr:row>
      <xdr:rowOff>157731</xdr:rowOff>
    </xdr:to>
    <xdr:cxnSp macro="">
      <xdr:nvCxnSpPr>
        <xdr:cNvPr id="600" name="直線コネクタ 599">
          <a:extLst>
            <a:ext uri="{FF2B5EF4-FFF2-40B4-BE49-F238E27FC236}">
              <a16:creationId xmlns:a16="http://schemas.microsoft.com/office/drawing/2014/main" id="{16E44579-B22C-4BA5-9AE3-F61B566E53C0}"/>
            </a:ext>
          </a:extLst>
        </xdr:cNvPr>
        <xdr:cNvCxnSpPr/>
      </xdr:nvCxnSpPr>
      <xdr:spPr>
        <a:xfrm flipV="1">
          <a:off x="17988280" y="6304287"/>
          <a:ext cx="789940" cy="22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78383</xdr:rowOff>
    </xdr:from>
    <xdr:to>
      <xdr:col>102</xdr:col>
      <xdr:colOff>165100</xdr:colOff>
      <xdr:row>38</xdr:row>
      <xdr:rowOff>8533</xdr:rowOff>
    </xdr:to>
    <xdr:sp macro="" textlink="">
      <xdr:nvSpPr>
        <xdr:cNvPr id="601" name="楕円 600">
          <a:extLst>
            <a:ext uri="{FF2B5EF4-FFF2-40B4-BE49-F238E27FC236}">
              <a16:creationId xmlns:a16="http://schemas.microsoft.com/office/drawing/2014/main" id="{EA84E8C4-BBE1-4611-A6CD-ADF66ECA0465}"/>
            </a:ext>
          </a:extLst>
        </xdr:cNvPr>
        <xdr:cNvSpPr/>
      </xdr:nvSpPr>
      <xdr:spPr>
        <a:xfrm>
          <a:off x="17162780" y="62810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129183</xdr:rowOff>
    </xdr:from>
    <xdr:to>
      <xdr:col>107</xdr:col>
      <xdr:colOff>50800</xdr:colOff>
      <xdr:row>38</xdr:row>
      <xdr:rowOff>157731</xdr:rowOff>
    </xdr:to>
    <xdr:cxnSp macro="">
      <xdr:nvCxnSpPr>
        <xdr:cNvPr id="602" name="直線コネクタ 601">
          <a:extLst>
            <a:ext uri="{FF2B5EF4-FFF2-40B4-BE49-F238E27FC236}">
              <a16:creationId xmlns:a16="http://schemas.microsoft.com/office/drawing/2014/main" id="{D2B408AD-B7D1-4D14-92E7-95A70CC516A0}"/>
            </a:ext>
          </a:extLst>
        </xdr:cNvPr>
        <xdr:cNvCxnSpPr/>
      </xdr:nvCxnSpPr>
      <xdr:spPr>
        <a:xfrm>
          <a:off x="17213580" y="6331863"/>
          <a:ext cx="774700" cy="19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90325</xdr:rowOff>
    </xdr:from>
    <xdr:to>
      <xdr:col>98</xdr:col>
      <xdr:colOff>38100</xdr:colOff>
      <xdr:row>38</xdr:row>
      <xdr:rowOff>20475</xdr:rowOff>
    </xdr:to>
    <xdr:sp macro="" textlink="">
      <xdr:nvSpPr>
        <xdr:cNvPr id="603" name="楕円 602">
          <a:extLst>
            <a:ext uri="{FF2B5EF4-FFF2-40B4-BE49-F238E27FC236}">
              <a16:creationId xmlns:a16="http://schemas.microsoft.com/office/drawing/2014/main" id="{0B717453-5ABE-49B5-A303-70B7EB21E051}"/>
            </a:ext>
          </a:extLst>
        </xdr:cNvPr>
        <xdr:cNvSpPr/>
      </xdr:nvSpPr>
      <xdr:spPr>
        <a:xfrm>
          <a:off x="16388080" y="62930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129183</xdr:rowOff>
    </xdr:from>
    <xdr:to>
      <xdr:col>102</xdr:col>
      <xdr:colOff>114300</xdr:colOff>
      <xdr:row>37</xdr:row>
      <xdr:rowOff>141125</xdr:rowOff>
    </xdr:to>
    <xdr:cxnSp macro="">
      <xdr:nvCxnSpPr>
        <xdr:cNvPr id="604" name="直線コネクタ 603">
          <a:extLst>
            <a:ext uri="{FF2B5EF4-FFF2-40B4-BE49-F238E27FC236}">
              <a16:creationId xmlns:a16="http://schemas.microsoft.com/office/drawing/2014/main" id="{1C8E04A8-9372-4774-9F50-4BD005F2E4DE}"/>
            </a:ext>
          </a:extLst>
        </xdr:cNvPr>
        <xdr:cNvCxnSpPr/>
      </xdr:nvCxnSpPr>
      <xdr:spPr>
        <a:xfrm flipV="1">
          <a:off x="16431260" y="6331863"/>
          <a:ext cx="782320" cy="1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C37AC47C-50CE-43FF-8E04-1ECD75DA221F}"/>
            </a:ext>
          </a:extLst>
        </xdr:cNvPr>
        <xdr:cNvSpPr txBox="1"/>
      </xdr:nvSpPr>
      <xdr:spPr>
        <a:xfrm>
          <a:off x="18496495" y="683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2A148857-AB79-48FD-97E3-52CC2DCC9FAF}"/>
            </a:ext>
          </a:extLst>
        </xdr:cNvPr>
        <xdr:cNvSpPr txBox="1"/>
      </xdr:nvSpPr>
      <xdr:spPr>
        <a:xfrm>
          <a:off x="17734495" y="683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A83DAF9C-3DB0-49F5-8EEF-682E904A0BED}"/>
            </a:ext>
          </a:extLst>
        </xdr:cNvPr>
        <xdr:cNvSpPr txBox="1"/>
      </xdr:nvSpPr>
      <xdr:spPr>
        <a:xfrm>
          <a:off x="16969251" y="685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6221</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81163F78-B548-4912-8E29-2277D81EE570}"/>
            </a:ext>
          </a:extLst>
        </xdr:cNvPr>
        <xdr:cNvSpPr txBox="1"/>
      </xdr:nvSpPr>
      <xdr:spPr>
        <a:xfrm>
          <a:off x="16194551" y="687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168934</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F90F10E2-D15C-469E-B0DF-6D6574551631}"/>
            </a:ext>
          </a:extLst>
        </xdr:cNvPr>
        <xdr:cNvSpPr txBox="1"/>
      </xdr:nvSpPr>
      <xdr:spPr>
        <a:xfrm>
          <a:off x="18496495" y="603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53609</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471A00D4-904C-486F-9ABD-868448CAD781}"/>
            </a:ext>
          </a:extLst>
        </xdr:cNvPr>
        <xdr:cNvSpPr txBox="1"/>
      </xdr:nvSpPr>
      <xdr:spPr>
        <a:xfrm>
          <a:off x="17734495" y="625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25060</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4B42DE16-F22D-4CB0-A822-C3AAD2D5BC0C}"/>
            </a:ext>
          </a:extLst>
        </xdr:cNvPr>
        <xdr:cNvSpPr txBox="1"/>
      </xdr:nvSpPr>
      <xdr:spPr>
        <a:xfrm>
          <a:off x="16936935" y="606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37002</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BA5AA734-703F-4864-AABD-4CC3C0C60E1D}"/>
            </a:ext>
          </a:extLst>
        </xdr:cNvPr>
        <xdr:cNvSpPr txBox="1"/>
      </xdr:nvSpPr>
      <xdr:spPr>
        <a:xfrm>
          <a:off x="16162235" y="607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D621AC09-5999-4C43-8D13-3AF8EF866D3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7E931200-526E-43C6-A0AC-21CFD9F966D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53956B2B-8E09-4CC7-AF3F-283349102C9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E88A23CE-6927-4221-AFDF-177B1E58670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F5B7E5A7-9941-4ADA-93B3-A93D62F6E5D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6F9D0160-5582-4C08-8722-C0EBEB5213C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14F1B5B4-9208-4075-A163-97ACF02D52C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88123CFE-A749-4DC9-AA40-AE8331F12EB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CE074547-31A7-448E-95F5-52EF2AF3806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053A624B-B476-464B-9647-F7600F00FF5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BFD88DE2-725F-428E-A84C-5D05187B1E4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B2B062DA-695C-4A83-8C3B-2FE6E35760F5}"/>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95CE6FB1-E063-4196-BCE5-23A4C8D58D51}"/>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41418A8B-4D28-49BA-8BBD-EE89E52B7082}"/>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1B0EED45-458E-48F8-B55F-49FB51FFD987}"/>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9ACC334A-A982-4E7D-97C9-FA57741B89DE}"/>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3D61F616-DD17-4BBB-A2E3-BE89AF4C1EEF}"/>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35F5E005-64CB-48C5-A9A2-BABCB2D62055}"/>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1FBAD996-79D7-4C01-AA37-3462A8EB2F3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6D171D72-5AC3-49B7-89E7-4FC6C2413669}"/>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C5DDAD96-8860-455E-A9D1-83C7923A29C9}"/>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FFAD9876-1C76-4163-99E1-CC6194B3665C}"/>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A63415BE-57DC-4B6A-B588-DEBF024CFD1B}"/>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996DBFEE-EB5C-4B84-A9E1-7A48321797F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B518A495-FBF5-4B18-A9F0-2EE82ED12ED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04CD63DD-D497-4727-9F55-34903DA0486B}"/>
            </a:ext>
          </a:extLst>
        </xdr:cNvPr>
        <xdr:cNvCxnSpPr/>
      </xdr:nvCxnSpPr>
      <xdr:spPr>
        <a:xfrm flipV="1">
          <a:off x="14375764" y="9261022"/>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A1AB45ED-4DB3-4C79-A4AE-5BBA57D3F7C5}"/>
            </a:ext>
          </a:extLst>
        </xdr:cNvPr>
        <xdr:cNvSpPr txBox="1"/>
      </xdr:nvSpPr>
      <xdr:spPr>
        <a:xfrm>
          <a:off x="1441450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4123390E-A9FA-4AFD-BE88-0502B4D0890F}"/>
            </a:ext>
          </a:extLst>
        </xdr:cNvPr>
        <xdr:cNvCxnSpPr/>
      </xdr:nvCxnSpPr>
      <xdr:spPr>
        <a:xfrm>
          <a:off x="1428750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ABC0A8E3-DA5F-4B23-8CB1-6AA21D25B1F9}"/>
            </a:ext>
          </a:extLst>
        </xdr:cNvPr>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69755817-8785-4970-99D9-F3B915900424}"/>
            </a:ext>
          </a:extLst>
        </xdr:cNvPr>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66AAB44A-9435-446B-8C5E-F0AE53EBBD11}"/>
            </a:ext>
          </a:extLst>
        </xdr:cNvPr>
        <xdr:cNvSpPr txBox="1"/>
      </xdr:nvSpPr>
      <xdr:spPr>
        <a:xfrm>
          <a:off x="14414500" y="1005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6F04323E-B4F0-4DD5-9EE2-5FB5807BD634}"/>
            </a:ext>
          </a:extLst>
        </xdr:cNvPr>
        <xdr:cNvSpPr/>
      </xdr:nvSpPr>
      <xdr:spPr>
        <a:xfrm>
          <a:off x="14325600" y="10076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85657DE1-E73F-4A87-9E5F-835B97ACFA1A}"/>
            </a:ext>
          </a:extLst>
        </xdr:cNvPr>
        <xdr:cNvSpPr/>
      </xdr:nvSpPr>
      <xdr:spPr>
        <a:xfrm>
          <a:off x="1357884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72BB5373-1CCF-472C-B368-65710EE90426}"/>
            </a:ext>
          </a:extLst>
        </xdr:cNvPr>
        <xdr:cNvSpPr/>
      </xdr:nvSpPr>
      <xdr:spPr>
        <a:xfrm>
          <a:off x="12804140" y="10035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C5F08CF7-0C65-4755-A7E8-867C55A9352E}"/>
            </a:ext>
          </a:extLst>
        </xdr:cNvPr>
        <xdr:cNvSpPr/>
      </xdr:nvSpPr>
      <xdr:spPr>
        <a:xfrm>
          <a:off x="12029440" y="9996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8" name="フローチャート: 判断 647">
          <a:extLst>
            <a:ext uri="{FF2B5EF4-FFF2-40B4-BE49-F238E27FC236}">
              <a16:creationId xmlns:a16="http://schemas.microsoft.com/office/drawing/2014/main" id="{79389377-9296-4E43-B47C-2DB0B0DCB772}"/>
            </a:ext>
          </a:extLst>
        </xdr:cNvPr>
        <xdr:cNvSpPr/>
      </xdr:nvSpPr>
      <xdr:spPr>
        <a:xfrm>
          <a:off x="1123188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EFAB41D-9895-4CB7-9967-1D4D7E24E25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314FC47-2D78-403A-8223-1EC06998714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11B51DDB-E9C6-492D-AB50-684E91637F9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1F545A1C-B159-4E16-8B89-863CC947A7A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368F9A65-FB63-4A56-B169-3508B3F6B73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37374</xdr:rowOff>
    </xdr:from>
    <xdr:to>
      <xdr:col>85</xdr:col>
      <xdr:colOff>177800</xdr:colOff>
      <xdr:row>59</xdr:row>
      <xdr:rowOff>138974</xdr:rowOff>
    </xdr:to>
    <xdr:sp macro="" textlink="">
      <xdr:nvSpPr>
        <xdr:cNvPr id="654" name="楕円 653">
          <a:extLst>
            <a:ext uri="{FF2B5EF4-FFF2-40B4-BE49-F238E27FC236}">
              <a16:creationId xmlns:a16="http://schemas.microsoft.com/office/drawing/2014/main" id="{5F2C4199-4DAA-4FB4-B982-5FB43389139F}"/>
            </a:ext>
          </a:extLst>
        </xdr:cNvPr>
        <xdr:cNvSpPr/>
      </xdr:nvSpPr>
      <xdr:spPr>
        <a:xfrm>
          <a:off x="14325600" y="99281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60251</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5929AA47-93FC-44C9-B71F-D8032E2BB205}"/>
            </a:ext>
          </a:extLst>
        </xdr:cNvPr>
        <xdr:cNvSpPr txBox="1"/>
      </xdr:nvSpPr>
      <xdr:spPr>
        <a:xfrm>
          <a:off x="14414500" y="978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1451</xdr:rowOff>
    </xdr:from>
    <xdr:to>
      <xdr:col>81</xdr:col>
      <xdr:colOff>101600</xdr:colOff>
      <xdr:row>59</xdr:row>
      <xdr:rowOff>103051</xdr:rowOff>
    </xdr:to>
    <xdr:sp macro="" textlink="">
      <xdr:nvSpPr>
        <xdr:cNvPr id="656" name="楕円 655">
          <a:extLst>
            <a:ext uri="{FF2B5EF4-FFF2-40B4-BE49-F238E27FC236}">
              <a16:creationId xmlns:a16="http://schemas.microsoft.com/office/drawing/2014/main" id="{0D247E46-FA07-470F-B0DD-B48C2865219B}"/>
            </a:ext>
          </a:extLst>
        </xdr:cNvPr>
        <xdr:cNvSpPr/>
      </xdr:nvSpPr>
      <xdr:spPr>
        <a:xfrm>
          <a:off x="13578840" y="989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52251</xdr:rowOff>
    </xdr:from>
    <xdr:to>
      <xdr:col>85</xdr:col>
      <xdr:colOff>127000</xdr:colOff>
      <xdr:row>59</xdr:row>
      <xdr:rowOff>88174</xdr:rowOff>
    </xdr:to>
    <xdr:cxnSp macro="">
      <xdr:nvCxnSpPr>
        <xdr:cNvPr id="657" name="直線コネクタ 656">
          <a:extLst>
            <a:ext uri="{FF2B5EF4-FFF2-40B4-BE49-F238E27FC236}">
              <a16:creationId xmlns:a16="http://schemas.microsoft.com/office/drawing/2014/main" id="{89A68088-BA73-4B6A-9781-9D396E433706}"/>
            </a:ext>
          </a:extLst>
        </xdr:cNvPr>
        <xdr:cNvCxnSpPr/>
      </xdr:nvCxnSpPr>
      <xdr:spPr>
        <a:xfrm>
          <a:off x="13629640" y="9943011"/>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136978</xdr:rowOff>
    </xdr:from>
    <xdr:to>
      <xdr:col>76</xdr:col>
      <xdr:colOff>165100</xdr:colOff>
      <xdr:row>59</xdr:row>
      <xdr:rowOff>67128</xdr:rowOff>
    </xdr:to>
    <xdr:sp macro="" textlink="">
      <xdr:nvSpPr>
        <xdr:cNvPr id="658" name="楕円 657">
          <a:extLst>
            <a:ext uri="{FF2B5EF4-FFF2-40B4-BE49-F238E27FC236}">
              <a16:creationId xmlns:a16="http://schemas.microsoft.com/office/drawing/2014/main" id="{3013F629-80F9-4491-AB13-93124BD42362}"/>
            </a:ext>
          </a:extLst>
        </xdr:cNvPr>
        <xdr:cNvSpPr/>
      </xdr:nvSpPr>
      <xdr:spPr>
        <a:xfrm>
          <a:off x="12804140" y="98600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16328</xdr:rowOff>
    </xdr:from>
    <xdr:to>
      <xdr:col>81</xdr:col>
      <xdr:colOff>50800</xdr:colOff>
      <xdr:row>59</xdr:row>
      <xdr:rowOff>52251</xdr:rowOff>
    </xdr:to>
    <xdr:cxnSp macro="">
      <xdr:nvCxnSpPr>
        <xdr:cNvPr id="659" name="直線コネクタ 658">
          <a:extLst>
            <a:ext uri="{FF2B5EF4-FFF2-40B4-BE49-F238E27FC236}">
              <a16:creationId xmlns:a16="http://schemas.microsoft.com/office/drawing/2014/main" id="{57B82A0F-2B55-41FA-96C9-6561487022EE}"/>
            </a:ext>
          </a:extLst>
        </xdr:cNvPr>
        <xdr:cNvCxnSpPr/>
      </xdr:nvCxnSpPr>
      <xdr:spPr>
        <a:xfrm>
          <a:off x="12854940" y="9907088"/>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101056</xdr:rowOff>
    </xdr:from>
    <xdr:to>
      <xdr:col>72</xdr:col>
      <xdr:colOff>38100</xdr:colOff>
      <xdr:row>59</xdr:row>
      <xdr:rowOff>31206</xdr:rowOff>
    </xdr:to>
    <xdr:sp macro="" textlink="">
      <xdr:nvSpPr>
        <xdr:cNvPr id="660" name="楕円 659">
          <a:extLst>
            <a:ext uri="{FF2B5EF4-FFF2-40B4-BE49-F238E27FC236}">
              <a16:creationId xmlns:a16="http://schemas.microsoft.com/office/drawing/2014/main" id="{C36A1D7B-CDCF-4AF2-8D6E-6BF82AAD7963}"/>
            </a:ext>
          </a:extLst>
        </xdr:cNvPr>
        <xdr:cNvSpPr/>
      </xdr:nvSpPr>
      <xdr:spPr>
        <a:xfrm>
          <a:off x="12029440" y="98241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151856</xdr:rowOff>
    </xdr:from>
    <xdr:to>
      <xdr:col>76</xdr:col>
      <xdr:colOff>114300</xdr:colOff>
      <xdr:row>59</xdr:row>
      <xdr:rowOff>16328</xdr:rowOff>
    </xdr:to>
    <xdr:cxnSp macro="">
      <xdr:nvCxnSpPr>
        <xdr:cNvPr id="661" name="直線コネクタ 660">
          <a:extLst>
            <a:ext uri="{FF2B5EF4-FFF2-40B4-BE49-F238E27FC236}">
              <a16:creationId xmlns:a16="http://schemas.microsoft.com/office/drawing/2014/main" id="{8911DE8D-9866-4684-90F6-D9E8444BE2C8}"/>
            </a:ext>
          </a:extLst>
        </xdr:cNvPr>
        <xdr:cNvCxnSpPr/>
      </xdr:nvCxnSpPr>
      <xdr:spPr>
        <a:xfrm>
          <a:off x="12072620" y="9874976"/>
          <a:ext cx="7823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65133</xdr:rowOff>
    </xdr:from>
    <xdr:to>
      <xdr:col>67</xdr:col>
      <xdr:colOff>101600</xdr:colOff>
      <xdr:row>58</xdr:row>
      <xdr:rowOff>166733</xdr:rowOff>
    </xdr:to>
    <xdr:sp macro="" textlink="">
      <xdr:nvSpPr>
        <xdr:cNvPr id="662" name="楕円 661">
          <a:extLst>
            <a:ext uri="{FF2B5EF4-FFF2-40B4-BE49-F238E27FC236}">
              <a16:creationId xmlns:a16="http://schemas.microsoft.com/office/drawing/2014/main" id="{9C30BD1D-9225-408F-B585-3F2B0689800E}"/>
            </a:ext>
          </a:extLst>
        </xdr:cNvPr>
        <xdr:cNvSpPr/>
      </xdr:nvSpPr>
      <xdr:spPr>
        <a:xfrm>
          <a:off x="11231880" y="978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115933</xdr:rowOff>
    </xdr:from>
    <xdr:to>
      <xdr:col>71</xdr:col>
      <xdr:colOff>177800</xdr:colOff>
      <xdr:row>58</xdr:row>
      <xdr:rowOff>151856</xdr:rowOff>
    </xdr:to>
    <xdr:cxnSp macro="">
      <xdr:nvCxnSpPr>
        <xdr:cNvPr id="663" name="直線コネクタ 662">
          <a:extLst>
            <a:ext uri="{FF2B5EF4-FFF2-40B4-BE49-F238E27FC236}">
              <a16:creationId xmlns:a16="http://schemas.microsoft.com/office/drawing/2014/main" id="{7343F6DB-FC95-4A79-A5EA-AECCC747DC10}"/>
            </a:ext>
          </a:extLst>
        </xdr:cNvPr>
        <xdr:cNvCxnSpPr/>
      </xdr:nvCxnSpPr>
      <xdr:spPr>
        <a:xfrm>
          <a:off x="11282680" y="9839053"/>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DCC82300-DB29-4950-80C2-273D54737499}"/>
            </a:ext>
          </a:extLst>
        </xdr:cNvPr>
        <xdr:cNvSpPr txBox="1"/>
      </xdr:nvSpPr>
      <xdr:spPr>
        <a:xfrm>
          <a:off x="134372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54A64A2A-D94D-4049-A79F-405C07DAB37F}"/>
            </a:ext>
          </a:extLst>
        </xdr:cNvPr>
        <xdr:cNvSpPr txBox="1"/>
      </xdr:nvSpPr>
      <xdr:spPr>
        <a:xfrm>
          <a:off x="12675244" y="1012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27231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DBE22B79-416D-41CD-B82E-F0FDBCC86D31}"/>
            </a:ext>
          </a:extLst>
        </xdr:cNvPr>
        <xdr:cNvSpPr txBox="1"/>
      </xdr:nvSpPr>
      <xdr:spPr>
        <a:xfrm>
          <a:off x="11900544" y="1008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38927127-1D47-4E4A-81FD-48467883B945}"/>
            </a:ext>
          </a:extLst>
        </xdr:cNvPr>
        <xdr:cNvSpPr txBox="1"/>
      </xdr:nvSpPr>
      <xdr:spPr>
        <a:xfrm>
          <a:off x="11102984" y="1012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119578</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4114AED0-AA99-480D-9632-E3C7603BEB5D}"/>
            </a:ext>
          </a:extLst>
        </xdr:cNvPr>
        <xdr:cNvSpPr txBox="1"/>
      </xdr:nvSpPr>
      <xdr:spPr>
        <a:xfrm>
          <a:off x="134372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83655</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9B474C2B-5BFE-4E4A-9E8D-443FE6AF0691}"/>
            </a:ext>
          </a:extLst>
        </xdr:cNvPr>
        <xdr:cNvSpPr txBox="1"/>
      </xdr:nvSpPr>
      <xdr:spPr>
        <a:xfrm>
          <a:off x="12675244" y="963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47733</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4EAD841A-B1A4-48B2-9BB4-29185B6C42B9}"/>
            </a:ext>
          </a:extLst>
        </xdr:cNvPr>
        <xdr:cNvSpPr txBox="1"/>
      </xdr:nvSpPr>
      <xdr:spPr>
        <a:xfrm>
          <a:off x="11900544" y="960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11810</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41C03601-65AB-4417-B402-27017C042451}"/>
            </a:ext>
          </a:extLst>
        </xdr:cNvPr>
        <xdr:cNvSpPr txBox="1"/>
      </xdr:nvSpPr>
      <xdr:spPr>
        <a:xfrm>
          <a:off x="11102984" y="956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E019AC0F-3F36-4C72-888A-74CA55B8162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783FF5CF-1724-48A8-8797-0E9CE5B362F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89B2BB18-1095-40C6-816C-870C41A2C61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1A13BE36-4E02-4AA0-8CC7-30F445A5E99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B767EA12-5FE7-426A-AE5B-8EED17E3E55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C0E0038B-18E2-4088-9277-EA81EC1F695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73B8613C-5D5C-4FCA-BAD5-E4D8540C7B8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82D9F210-4E84-4CF4-B97B-352B92D7B77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4BA60FFA-1B1D-4214-ACBD-ABA828E197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66F3608E-FBB8-415F-8F8E-6D1A73B5BB6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0FBC9E85-618C-4EEF-B0BE-B23369A905B6}"/>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A61311BB-56A4-48E0-A47A-08B726C6DF05}"/>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3CE0C1C8-BB89-410B-8691-7B7C0337F211}"/>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1E239C2B-2B09-4EED-BDFA-4F317F847F62}"/>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3B064C47-A04D-4D39-925A-C0D9A089DF5C}"/>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52F36A7F-836A-4040-BBBC-9E89A3B66E11}"/>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713BD7A7-E3D4-4A98-906D-FB5B8A8EDD5A}"/>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65050604-0AAA-4084-9E8D-45536D46B6DE}"/>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A61E83D0-8E18-4FD5-B775-C5C3052357BB}"/>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12B7A14E-0BAC-4049-AA99-71F24E6468BC}"/>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247587E4-BD3F-4A45-AEA8-554EC736126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37BAFB1C-27D4-485A-B8FD-748833D8D84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D23BAFD1-7208-4023-9734-14842F15BF7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2193E757-0B3F-432F-9EF8-92761B28D1B0}"/>
            </a:ext>
          </a:extLst>
        </xdr:cNvPr>
        <xdr:cNvCxnSpPr/>
      </xdr:nvCxnSpPr>
      <xdr:spPr>
        <a:xfrm flipV="1">
          <a:off x="19509104" y="9220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41FF8034-6B95-40AA-A5F8-D451D13C23F2}"/>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92AD22E4-B95B-4CA4-AC9B-610F95C712F5}"/>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278B90F1-C435-4132-88C5-CC47B90A12AE}"/>
            </a:ext>
          </a:extLst>
        </xdr:cNvPr>
        <xdr:cNvSpPr txBox="1"/>
      </xdr:nvSpPr>
      <xdr:spPr>
        <a:xfrm>
          <a:off x="19547840" y="899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EA1E075E-5F1A-4CEF-86B0-57E7E5D80EBB}"/>
            </a:ext>
          </a:extLst>
        </xdr:cNvPr>
        <xdr:cNvCxnSpPr/>
      </xdr:nvCxnSpPr>
      <xdr:spPr>
        <a:xfrm>
          <a:off x="1944370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1E169BC3-FA72-467F-A6B1-0DB8B2CF3AC2}"/>
            </a:ext>
          </a:extLst>
        </xdr:cNvPr>
        <xdr:cNvSpPr txBox="1"/>
      </xdr:nvSpPr>
      <xdr:spPr>
        <a:xfrm>
          <a:off x="1954784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B5542030-1702-4740-95A7-D58A83F8C38A}"/>
            </a:ext>
          </a:extLst>
        </xdr:cNvPr>
        <xdr:cNvSpPr/>
      </xdr:nvSpPr>
      <xdr:spPr>
        <a:xfrm>
          <a:off x="1945894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E52F0372-F634-46C4-8008-8A984A59A11A}"/>
            </a:ext>
          </a:extLst>
        </xdr:cNvPr>
        <xdr:cNvSpPr/>
      </xdr:nvSpPr>
      <xdr:spPr>
        <a:xfrm>
          <a:off x="18735040" y="10529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4126F15E-1F20-4F2D-97B2-231D992149CB}"/>
            </a:ext>
          </a:extLst>
        </xdr:cNvPr>
        <xdr:cNvSpPr/>
      </xdr:nvSpPr>
      <xdr:spPr>
        <a:xfrm>
          <a:off x="1793748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2F66A5B5-2D59-45B5-965F-BAAF6241E45E}"/>
            </a:ext>
          </a:extLst>
        </xdr:cNvPr>
        <xdr:cNvSpPr/>
      </xdr:nvSpPr>
      <xdr:spPr>
        <a:xfrm>
          <a:off x="17162780" y="10544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36830</xdr:rowOff>
    </xdr:from>
    <xdr:to>
      <xdr:col>98</xdr:col>
      <xdr:colOff>38100</xdr:colOff>
      <xdr:row>63</xdr:row>
      <xdr:rowOff>138430</xdr:rowOff>
    </xdr:to>
    <xdr:sp macro="" textlink="">
      <xdr:nvSpPr>
        <xdr:cNvPr id="705" name="フローチャート: 判断 704">
          <a:extLst>
            <a:ext uri="{FF2B5EF4-FFF2-40B4-BE49-F238E27FC236}">
              <a16:creationId xmlns:a16="http://schemas.microsoft.com/office/drawing/2014/main" id="{D6126584-F675-438A-BFA6-F7753D8AD32A}"/>
            </a:ext>
          </a:extLst>
        </xdr:cNvPr>
        <xdr:cNvSpPr/>
      </xdr:nvSpPr>
      <xdr:spPr>
        <a:xfrm>
          <a:off x="16388080" y="10598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C917A54-E39A-40DE-89F7-17D9971F4FF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12098579-8D1D-4C47-A97A-B92965989A4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8CC6B25D-38A5-4336-B2AD-F1CCC8B3B61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6151CB85-E8A9-49F5-BF1B-F9AEA8FACAF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E7E7F60-FFB2-4335-B67B-D601B09E0F5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113030</xdr:rowOff>
    </xdr:from>
    <xdr:to>
      <xdr:col>116</xdr:col>
      <xdr:colOff>114300</xdr:colOff>
      <xdr:row>64</xdr:row>
      <xdr:rowOff>43180</xdr:rowOff>
    </xdr:to>
    <xdr:sp macro="" textlink="">
      <xdr:nvSpPr>
        <xdr:cNvPr id="711" name="楕円 710">
          <a:extLst>
            <a:ext uri="{FF2B5EF4-FFF2-40B4-BE49-F238E27FC236}">
              <a16:creationId xmlns:a16="http://schemas.microsoft.com/office/drawing/2014/main" id="{C99F39E3-6CEB-455E-AFA9-C8A05E565B0C}"/>
            </a:ext>
          </a:extLst>
        </xdr:cNvPr>
        <xdr:cNvSpPr/>
      </xdr:nvSpPr>
      <xdr:spPr>
        <a:xfrm>
          <a:off x="19458940" y="1067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27957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13B632C2-0CD9-4D54-AEFB-6E89D5E688CC}"/>
            </a:ext>
          </a:extLst>
        </xdr:cNvPr>
        <xdr:cNvSpPr txBox="1"/>
      </xdr:nvSpPr>
      <xdr:spPr>
        <a:xfrm>
          <a:off x="19547840" y="105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113030</xdr:rowOff>
    </xdr:from>
    <xdr:to>
      <xdr:col>112</xdr:col>
      <xdr:colOff>38100</xdr:colOff>
      <xdr:row>64</xdr:row>
      <xdr:rowOff>43180</xdr:rowOff>
    </xdr:to>
    <xdr:sp macro="" textlink="">
      <xdr:nvSpPr>
        <xdr:cNvPr id="713" name="楕円 712">
          <a:extLst>
            <a:ext uri="{FF2B5EF4-FFF2-40B4-BE49-F238E27FC236}">
              <a16:creationId xmlns:a16="http://schemas.microsoft.com/office/drawing/2014/main" id="{728483B4-6492-4D47-B1BB-5F583BA24695}"/>
            </a:ext>
          </a:extLst>
        </xdr:cNvPr>
        <xdr:cNvSpPr/>
      </xdr:nvSpPr>
      <xdr:spPr>
        <a:xfrm>
          <a:off x="18735040" y="10674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163830</xdr:rowOff>
    </xdr:from>
    <xdr:to>
      <xdr:col>116</xdr:col>
      <xdr:colOff>63500</xdr:colOff>
      <xdr:row>63</xdr:row>
      <xdr:rowOff>163830</xdr:rowOff>
    </xdr:to>
    <xdr:cxnSp macro="">
      <xdr:nvCxnSpPr>
        <xdr:cNvPr id="714" name="直線コネクタ 713">
          <a:extLst>
            <a:ext uri="{FF2B5EF4-FFF2-40B4-BE49-F238E27FC236}">
              <a16:creationId xmlns:a16="http://schemas.microsoft.com/office/drawing/2014/main" id="{36D80B36-6481-4D14-BE61-5D14900AC772}"/>
            </a:ext>
          </a:extLst>
        </xdr:cNvPr>
        <xdr:cNvCxnSpPr/>
      </xdr:nvCxnSpPr>
      <xdr:spPr>
        <a:xfrm>
          <a:off x="18778220" y="107251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113030</xdr:rowOff>
    </xdr:from>
    <xdr:to>
      <xdr:col>107</xdr:col>
      <xdr:colOff>101600</xdr:colOff>
      <xdr:row>64</xdr:row>
      <xdr:rowOff>43180</xdr:rowOff>
    </xdr:to>
    <xdr:sp macro="" textlink="">
      <xdr:nvSpPr>
        <xdr:cNvPr id="715" name="楕円 714">
          <a:extLst>
            <a:ext uri="{FF2B5EF4-FFF2-40B4-BE49-F238E27FC236}">
              <a16:creationId xmlns:a16="http://schemas.microsoft.com/office/drawing/2014/main" id="{A6D14246-ADD6-40E4-8FD7-F319C6C7A214}"/>
            </a:ext>
          </a:extLst>
        </xdr:cNvPr>
        <xdr:cNvSpPr/>
      </xdr:nvSpPr>
      <xdr:spPr>
        <a:xfrm>
          <a:off x="17937480" y="1067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163830</xdr:rowOff>
    </xdr:from>
    <xdr:to>
      <xdr:col>111</xdr:col>
      <xdr:colOff>177800</xdr:colOff>
      <xdr:row>63</xdr:row>
      <xdr:rowOff>163830</xdr:rowOff>
    </xdr:to>
    <xdr:cxnSp macro="">
      <xdr:nvCxnSpPr>
        <xdr:cNvPr id="716" name="直線コネクタ 715">
          <a:extLst>
            <a:ext uri="{FF2B5EF4-FFF2-40B4-BE49-F238E27FC236}">
              <a16:creationId xmlns:a16="http://schemas.microsoft.com/office/drawing/2014/main" id="{F0EC9CFF-F095-4EDB-8EE0-4F29DBF117A8}"/>
            </a:ext>
          </a:extLst>
        </xdr:cNvPr>
        <xdr:cNvCxnSpPr/>
      </xdr:nvCxnSpPr>
      <xdr:spPr>
        <a:xfrm>
          <a:off x="17988280" y="107251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116840</xdr:rowOff>
    </xdr:from>
    <xdr:to>
      <xdr:col>102</xdr:col>
      <xdr:colOff>165100</xdr:colOff>
      <xdr:row>64</xdr:row>
      <xdr:rowOff>46990</xdr:rowOff>
    </xdr:to>
    <xdr:sp macro="" textlink="">
      <xdr:nvSpPr>
        <xdr:cNvPr id="717" name="楕円 716">
          <a:extLst>
            <a:ext uri="{FF2B5EF4-FFF2-40B4-BE49-F238E27FC236}">
              <a16:creationId xmlns:a16="http://schemas.microsoft.com/office/drawing/2014/main" id="{3E303434-AD16-4F7A-8961-43095BD7F58E}"/>
            </a:ext>
          </a:extLst>
        </xdr:cNvPr>
        <xdr:cNvSpPr/>
      </xdr:nvSpPr>
      <xdr:spPr>
        <a:xfrm>
          <a:off x="17162780" y="1067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163830</xdr:rowOff>
    </xdr:from>
    <xdr:to>
      <xdr:col>107</xdr:col>
      <xdr:colOff>50800</xdr:colOff>
      <xdr:row>63</xdr:row>
      <xdr:rowOff>167640</xdr:rowOff>
    </xdr:to>
    <xdr:cxnSp macro="">
      <xdr:nvCxnSpPr>
        <xdr:cNvPr id="718" name="直線コネクタ 717">
          <a:extLst>
            <a:ext uri="{FF2B5EF4-FFF2-40B4-BE49-F238E27FC236}">
              <a16:creationId xmlns:a16="http://schemas.microsoft.com/office/drawing/2014/main" id="{E84BE764-0482-456F-A012-5D46A1AEFBA4}"/>
            </a:ext>
          </a:extLst>
        </xdr:cNvPr>
        <xdr:cNvCxnSpPr/>
      </xdr:nvCxnSpPr>
      <xdr:spPr>
        <a:xfrm flipV="1">
          <a:off x="17213580" y="1072515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113030</xdr:rowOff>
    </xdr:from>
    <xdr:to>
      <xdr:col>98</xdr:col>
      <xdr:colOff>38100</xdr:colOff>
      <xdr:row>64</xdr:row>
      <xdr:rowOff>43180</xdr:rowOff>
    </xdr:to>
    <xdr:sp macro="" textlink="">
      <xdr:nvSpPr>
        <xdr:cNvPr id="719" name="楕円 718">
          <a:extLst>
            <a:ext uri="{FF2B5EF4-FFF2-40B4-BE49-F238E27FC236}">
              <a16:creationId xmlns:a16="http://schemas.microsoft.com/office/drawing/2014/main" id="{B9B729D1-488F-40F8-969C-E520913B1E6A}"/>
            </a:ext>
          </a:extLst>
        </xdr:cNvPr>
        <xdr:cNvSpPr/>
      </xdr:nvSpPr>
      <xdr:spPr>
        <a:xfrm>
          <a:off x="16388080" y="10674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163830</xdr:rowOff>
    </xdr:from>
    <xdr:to>
      <xdr:col>102</xdr:col>
      <xdr:colOff>114300</xdr:colOff>
      <xdr:row>63</xdr:row>
      <xdr:rowOff>167640</xdr:rowOff>
    </xdr:to>
    <xdr:cxnSp macro="">
      <xdr:nvCxnSpPr>
        <xdr:cNvPr id="720" name="直線コネクタ 719">
          <a:extLst>
            <a:ext uri="{FF2B5EF4-FFF2-40B4-BE49-F238E27FC236}">
              <a16:creationId xmlns:a16="http://schemas.microsoft.com/office/drawing/2014/main" id="{8DD51227-5ED7-4822-9EC3-C9A8CD84765A}"/>
            </a:ext>
          </a:extLst>
        </xdr:cNvPr>
        <xdr:cNvCxnSpPr/>
      </xdr:nvCxnSpPr>
      <xdr:spPr>
        <a:xfrm>
          <a:off x="16431260" y="1072515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721" name="n_1aveValue【保健センター・保健所】&#10;一人当たり面積">
          <a:extLst>
            <a:ext uri="{FF2B5EF4-FFF2-40B4-BE49-F238E27FC236}">
              <a16:creationId xmlns:a16="http://schemas.microsoft.com/office/drawing/2014/main" id="{8C097518-2018-4FB2-99CC-4BAD5BE83901}"/>
            </a:ext>
          </a:extLst>
        </xdr:cNvPr>
        <xdr:cNvSpPr txBox="1"/>
      </xdr:nvSpPr>
      <xdr:spPr>
        <a:xfrm>
          <a:off x="185611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22" name="n_2aveValue【保健センター・保健所】&#10;一人当たり面積">
          <a:extLst>
            <a:ext uri="{FF2B5EF4-FFF2-40B4-BE49-F238E27FC236}">
              <a16:creationId xmlns:a16="http://schemas.microsoft.com/office/drawing/2014/main" id="{311BC8DF-5F7C-462F-B8CC-C7947FB5601E}"/>
            </a:ext>
          </a:extLst>
        </xdr:cNvPr>
        <xdr:cNvSpPr txBox="1"/>
      </xdr:nvSpPr>
      <xdr:spPr>
        <a:xfrm>
          <a:off x="1777626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23" name="n_3aveValue【保健センター・保健所】&#10;一人当たり面積">
          <a:extLst>
            <a:ext uri="{FF2B5EF4-FFF2-40B4-BE49-F238E27FC236}">
              <a16:creationId xmlns:a16="http://schemas.microsoft.com/office/drawing/2014/main" id="{AFEEE625-CB63-44F6-814D-2C07364563CC}"/>
            </a:ext>
          </a:extLst>
        </xdr:cNvPr>
        <xdr:cNvSpPr txBox="1"/>
      </xdr:nvSpPr>
      <xdr:spPr>
        <a:xfrm>
          <a:off x="1700156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154957</xdr:rowOff>
    </xdr:from>
    <xdr:ext cx="469744" cy="259045"/>
    <xdr:sp macro="" textlink="">
      <xdr:nvSpPr>
        <xdr:cNvPr id="724" name="n_4aveValue【保健センター・保健所】&#10;一人当たり面積">
          <a:extLst>
            <a:ext uri="{FF2B5EF4-FFF2-40B4-BE49-F238E27FC236}">
              <a16:creationId xmlns:a16="http://schemas.microsoft.com/office/drawing/2014/main" id="{F2FFEF24-C158-4EF4-879D-2189790658F6}"/>
            </a:ext>
          </a:extLst>
        </xdr:cNvPr>
        <xdr:cNvSpPr txBox="1"/>
      </xdr:nvSpPr>
      <xdr:spPr>
        <a:xfrm>
          <a:off x="1622686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34307</xdr:rowOff>
    </xdr:from>
    <xdr:ext cx="469744" cy="259045"/>
    <xdr:sp macro="" textlink="">
      <xdr:nvSpPr>
        <xdr:cNvPr id="725" name="n_1mainValue【保健センター・保健所】&#10;一人当たり面積">
          <a:extLst>
            <a:ext uri="{FF2B5EF4-FFF2-40B4-BE49-F238E27FC236}">
              <a16:creationId xmlns:a16="http://schemas.microsoft.com/office/drawing/2014/main" id="{A604726B-5E0C-4208-A747-37C5D33A1EC0}"/>
            </a:ext>
          </a:extLst>
        </xdr:cNvPr>
        <xdr:cNvSpPr txBox="1"/>
      </xdr:nvSpPr>
      <xdr:spPr>
        <a:xfrm>
          <a:off x="185611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34307</xdr:rowOff>
    </xdr:from>
    <xdr:ext cx="469744" cy="259045"/>
    <xdr:sp macro="" textlink="">
      <xdr:nvSpPr>
        <xdr:cNvPr id="726" name="n_2mainValue【保健センター・保健所】&#10;一人当たり面積">
          <a:extLst>
            <a:ext uri="{FF2B5EF4-FFF2-40B4-BE49-F238E27FC236}">
              <a16:creationId xmlns:a16="http://schemas.microsoft.com/office/drawing/2014/main" id="{BAC8B6B9-69F2-4111-9774-BBED676EC5FC}"/>
            </a:ext>
          </a:extLst>
        </xdr:cNvPr>
        <xdr:cNvSpPr txBox="1"/>
      </xdr:nvSpPr>
      <xdr:spPr>
        <a:xfrm>
          <a:off x="1777626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38117</xdr:rowOff>
    </xdr:from>
    <xdr:ext cx="469744" cy="259045"/>
    <xdr:sp macro="" textlink="">
      <xdr:nvSpPr>
        <xdr:cNvPr id="727" name="n_3mainValue【保健センター・保健所】&#10;一人当たり面積">
          <a:extLst>
            <a:ext uri="{FF2B5EF4-FFF2-40B4-BE49-F238E27FC236}">
              <a16:creationId xmlns:a16="http://schemas.microsoft.com/office/drawing/2014/main" id="{22EA83DA-3DEC-462D-9DFC-E7EE1FAC1EBC}"/>
            </a:ext>
          </a:extLst>
        </xdr:cNvPr>
        <xdr:cNvSpPr txBox="1"/>
      </xdr:nvSpPr>
      <xdr:spPr>
        <a:xfrm>
          <a:off x="1700156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34307</xdr:rowOff>
    </xdr:from>
    <xdr:ext cx="469744" cy="259045"/>
    <xdr:sp macro="" textlink="">
      <xdr:nvSpPr>
        <xdr:cNvPr id="728" name="n_4mainValue【保健センター・保健所】&#10;一人当たり面積">
          <a:extLst>
            <a:ext uri="{FF2B5EF4-FFF2-40B4-BE49-F238E27FC236}">
              <a16:creationId xmlns:a16="http://schemas.microsoft.com/office/drawing/2014/main" id="{5646B9F8-D56C-4C3B-837E-037BDEF3D38E}"/>
            </a:ext>
          </a:extLst>
        </xdr:cNvPr>
        <xdr:cNvSpPr txBox="1"/>
      </xdr:nvSpPr>
      <xdr:spPr>
        <a:xfrm>
          <a:off x="1622686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5D0359DC-3BB8-4F99-A44E-C944F76F6AF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1CFB578C-9D06-4712-A9D8-839AEEE715A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7708E8E1-DE85-49D3-9887-04EC70F16AB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1336791B-445B-42C1-8D31-3848E00D189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34F94DD9-3FB4-402C-A5DD-0292974B754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3AFF32A5-C979-4CB5-A593-A1C41BE65B1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BEF8031D-2D32-42AB-8C40-112C608A163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D95CB773-7BBA-4E20-A84B-232F91A4FE2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AA260AB9-1229-487E-BCA3-9EBADA47299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52FEC5B6-0B5C-46A1-B4CE-841385AE9A9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7D278971-6810-4383-B0FB-BADF0808CB6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A1002DA3-6D29-47CB-8548-15F9EB5AFC26}"/>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A11774CE-46C9-4ACF-BEB9-BDB4E1260B9A}"/>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5546B8E4-6F65-4A99-A6BC-4DAB146CB895}"/>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6C7D31BE-D976-4D53-9E48-C3E53D2F924D}"/>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A3CEFA86-53F5-41D8-B052-7B6AB4939CF2}"/>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9053B13A-DD0D-4D8A-83C1-08CCC6F2D951}"/>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5A85E33D-15A9-45D7-A9C2-6A61164B2AB7}"/>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064E8C6F-7E1C-41CC-B0B9-8B4545D16FFC}"/>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F5951BCA-28B4-42DB-90C3-DFBFFDE477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4CE3CBAE-BFBC-4828-9A2F-865A5D93664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2CBC4B4E-5D72-4F57-835A-72700E871BB4}"/>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EC12DBE2-87A8-42D8-B3A7-A28902E5913A}"/>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A4285192-31FA-4571-A893-F41FF1B3809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E082CE6B-2345-4FB5-91B0-D1C2B78A52AC}"/>
            </a:ext>
          </a:extLst>
        </xdr:cNvPr>
        <xdr:cNvCxnSpPr/>
      </xdr:nvCxnSpPr>
      <xdr:spPr>
        <a:xfrm flipV="1">
          <a:off x="14375764" y="132092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C72E09E4-4432-4129-9ECD-F1AE7090508F}"/>
            </a:ext>
          </a:extLst>
        </xdr:cNvPr>
        <xdr:cNvSpPr txBox="1"/>
      </xdr:nvSpPr>
      <xdr:spPr>
        <a:xfrm>
          <a:off x="144145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B5CA2126-43F7-458B-95D3-218F98F7FBAD}"/>
            </a:ext>
          </a:extLst>
        </xdr:cNvPr>
        <xdr:cNvCxnSpPr/>
      </xdr:nvCxnSpPr>
      <xdr:spPr>
        <a:xfrm>
          <a:off x="14287500" y="1448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8D16BC2B-F6E9-429A-AA8F-0FCA675C2B4B}"/>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7B93BFCA-578A-4849-B251-10DB83BEA68B}"/>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DB3F01A2-2626-4717-B500-9A60384324F4}"/>
            </a:ext>
          </a:extLst>
        </xdr:cNvPr>
        <xdr:cNvSpPr txBox="1"/>
      </xdr:nvSpPr>
      <xdr:spPr>
        <a:xfrm>
          <a:off x="14414500" y="13786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1B8C67F5-7B31-4C6C-93BD-610738109EB8}"/>
            </a:ext>
          </a:extLst>
        </xdr:cNvPr>
        <xdr:cNvSpPr/>
      </xdr:nvSpPr>
      <xdr:spPr>
        <a:xfrm>
          <a:off x="14325600" y="138080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2856D0CF-C7FA-48EA-84AE-E35A97198252}"/>
            </a:ext>
          </a:extLst>
        </xdr:cNvPr>
        <xdr:cNvSpPr/>
      </xdr:nvSpPr>
      <xdr:spPr>
        <a:xfrm>
          <a:off x="1357884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ECA0AC7D-4A7D-42A0-870A-6C1C398A6C29}"/>
            </a:ext>
          </a:extLst>
        </xdr:cNvPr>
        <xdr:cNvSpPr/>
      </xdr:nvSpPr>
      <xdr:spPr>
        <a:xfrm>
          <a:off x="1280414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F3912120-A93C-4244-BAAB-400CEA7E1616}"/>
            </a:ext>
          </a:extLst>
        </xdr:cNvPr>
        <xdr:cNvSpPr/>
      </xdr:nvSpPr>
      <xdr:spPr>
        <a:xfrm>
          <a:off x="12029440" y="13731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63" name="フローチャート: 判断 762">
          <a:extLst>
            <a:ext uri="{FF2B5EF4-FFF2-40B4-BE49-F238E27FC236}">
              <a16:creationId xmlns:a16="http://schemas.microsoft.com/office/drawing/2014/main" id="{05B7C139-760B-420F-A530-04039795E480}"/>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B886E3C1-5546-4125-9137-B929AB3E13C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2F8E2427-1AE0-4DED-995E-0316588E241D}"/>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3010358B-E56B-4E3C-8FE9-D1B8BBDCEA75}"/>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A008015A-D7B5-4D41-89D2-1BC704D4DF1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801F1DAE-7081-4306-A42C-F53F99A4753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52070</xdr:rowOff>
    </xdr:from>
    <xdr:to>
      <xdr:col>85</xdr:col>
      <xdr:colOff>177800</xdr:colOff>
      <xdr:row>82</xdr:row>
      <xdr:rowOff>153670</xdr:rowOff>
    </xdr:to>
    <xdr:sp macro="" textlink="">
      <xdr:nvSpPr>
        <xdr:cNvPr id="769" name="楕円 768">
          <a:extLst>
            <a:ext uri="{FF2B5EF4-FFF2-40B4-BE49-F238E27FC236}">
              <a16:creationId xmlns:a16="http://schemas.microsoft.com/office/drawing/2014/main" id="{52F390D6-9A55-48C2-B853-EB1E7CA170F0}"/>
            </a:ext>
          </a:extLst>
        </xdr:cNvPr>
        <xdr:cNvSpPr/>
      </xdr:nvSpPr>
      <xdr:spPr>
        <a:xfrm>
          <a:off x="14325600" y="137985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74947</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27F7D88D-163E-4728-A5A7-CC035B3D37EE}"/>
            </a:ext>
          </a:extLst>
        </xdr:cNvPr>
        <xdr:cNvSpPr txBox="1"/>
      </xdr:nvSpPr>
      <xdr:spPr>
        <a:xfrm>
          <a:off x="14414500" y="1365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170180</xdr:rowOff>
    </xdr:from>
    <xdr:to>
      <xdr:col>81</xdr:col>
      <xdr:colOff>101600</xdr:colOff>
      <xdr:row>82</xdr:row>
      <xdr:rowOff>100330</xdr:rowOff>
    </xdr:to>
    <xdr:sp macro="" textlink="">
      <xdr:nvSpPr>
        <xdr:cNvPr id="771" name="楕円 770">
          <a:extLst>
            <a:ext uri="{FF2B5EF4-FFF2-40B4-BE49-F238E27FC236}">
              <a16:creationId xmlns:a16="http://schemas.microsoft.com/office/drawing/2014/main" id="{58D5792F-2869-4AC4-8DCB-EA75280E8845}"/>
            </a:ext>
          </a:extLst>
        </xdr:cNvPr>
        <xdr:cNvSpPr/>
      </xdr:nvSpPr>
      <xdr:spPr>
        <a:xfrm>
          <a:off x="13578840" y="13749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49530</xdr:rowOff>
    </xdr:from>
    <xdr:to>
      <xdr:col>85</xdr:col>
      <xdr:colOff>127000</xdr:colOff>
      <xdr:row>82</xdr:row>
      <xdr:rowOff>102870</xdr:rowOff>
    </xdr:to>
    <xdr:cxnSp macro="">
      <xdr:nvCxnSpPr>
        <xdr:cNvPr id="772" name="直線コネクタ 771">
          <a:extLst>
            <a:ext uri="{FF2B5EF4-FFF2-40B4-BE49-F238E27FC236}">
              <a16:creationId xmlns:a16="http://schemas.microsoft.com/office/drawing/2014/main" id="{DBC9A4F5-033B-4065-B616-CBF4B03C3816}"/>
            </a:ext>
          </a:extLst>
        </xdr:cNvPr>
        <xdr:cNvCxnSpPr/>
      </xdr:nvCxnSpPr>
      <xdr:spPr>
        <a:xfrm>
          <a:off x="13629640" y="1379601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149225</xdr:rowOff>
    </xdr:from>
    <xdr:to>
      <xdr:col>76</xdr:col>
      <xdr:colOff>165100</xdr:colOff>
      <xdr:row>82</xdr:row>
      <xdr:rowOff>79375</xdr:rowOff>
    </xdr:to>
    <xdr:sp macro="" textlink="">
      <xdr:nvSpPr>
        <xdr:cNvPr id="773" name="楕円 772">
          <a:extLst>
            <a:ext uri="{FF2B5EF4-FFF2-40B4-BE49-F238E27FC236}">
              <a16:creationId xmlns:a16="http://schemas.microsoft.com/office/drawing/2014/main" id="{BF2B0D74-1DFB-4E5D-A552-6635D309FCA6}"/>
            </a:ext>
          </a:extLst>
        </xdr:cNvPr>
        <xdr:cNvSpPr/>
      </xdr:nvSpPr>
      <xdr:spPr>
        <a:xfrm>
          <a:off x="12804140" y="1372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28575</xdr:rowOff>
    </xdr:from>
    <xdr:to>
      <xdr:col>81</xdr:col>
      <xdr:colOff>50800</xdr:colOff>
      <xdr:row>82</xdr:row>
      <xdr:rowOff>49530</xdr:rowOff>
    </xdr:to>
    <xdr:cxnSp macro="">
      <xdr:nvCxnSpPr>
        <xdr:cNvPr id="774" name="直線コネクタ 773">
          <a:extLst>
            <a:ext uri="{FF2B5EF4-FFF2-40B4-BE49-F238E27FC236}">
              <a16:creationId xmlns:a16="http://schemas.microsoft.com/office/drawing/2014/main" id="{3B65E2E0-ECE1-4255-85D1-E8BE0D7555DF}"/>
            </a:ext>
          </a:extLst>
        </xdr:cNvPr>
        <xdr:cNvCxnSpPr/>
      </xdr:nvCxnSpPr>
      <xdr:spPr>
        <a:xfrm>
          <a:off x="12854940" y="13775055"/>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111125</xdr:rowOff>
    </xdr:from>
    <xdr:to>
      <xdr:col>72</xdr:col>
      <xdr:colOff>38100</xdr:colOff>
      <xdr:row>82</xdr:row>
      <xdr:rowOff>41275</xdr:rowOff>
    </xdr:to>
    <xdr:sp macro="" textlink="">
      <xdr:nvSpPr>
        <xdr:cNvPr id="775" name="楕円 774">
          <a:extLst>
            <a:ext uri="{FF2B5EF4-FFF2-40B4-BE49-F238E27FC236}">
              <a16:creationId xmlns:a16="http://schemas.microsoft.com/office/drawing/2014/main" id="{2620DA52-98A5-4D9E-83D2-5B1B8889682F}"/>
            </a:ext>
          </a:extLst>
        </xdr:cNvPr>
        <xdr:cNvSpPr/>
      </xdr:nvSpPr>
      <xdr:spPr>
        <a:xfrm>
          <a:off x="12029440" y="136899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161925</xdr:rowOff>
    </xdr:from>
    <xdr:to>
      <xdr:col>76</xdr:col>
      <xdr:colOff>114300</xdr:colOff>
      <xdr:row>82</xdr:row>
      <xdr:rowOff>28575</xdr:rowOff>
    </xdr:to>
    <xdr:cxnSp macro="">
      <xdr:nvCxnSpPr>
        <xdr:cNvPr id="776" name="直線コネクタ 775">
          <a:extLst>
            <a:ext uri="{FF2B5EF4-FFF2-40B4-BE49-F238E27FC236}">
              <a16:creationId xmlns:a16="http://schemas.microsoft.com/office/drawing/2014/main" id="{89AEC0A7-38DA-4670-87EC-FDD4E09BFBF2}"/>
            </a:ext>
          </a:extLst>
        </xdr:cNvPr>
        <xdr:cNvCxnSpPr/>
      </xdr:nvCxnSpPr>
      <xdr:spPr>
        <a:xfrm>
          <a:off x="12072620" y="1374076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76836</xdr:rowOff>
    </xdr:from>
    <xdr:to>
      <xdr:col>67</xdr:col>
      <xdr:colOff>101600</xdr:colOff>
      <xdr:row>82</xdr:row>
      <xdr:rowOff>6986</xdr:rowOff>
    </xdr:to>
    <xdr:sp macro="" textlink="">
      <xdr:nvSpPr>
        <xdr:cNvPr id="777" name="楕円 776">
          <a:extLst>
            <a:ext uri="{FF2B5EF4-FFF2-40B4-BE49-F238E27FC236}">
              <a16:creationId xmlns:a16="http://schemas.microsoft.com/office/drawing/2014/main" id="{2E2299D6-CB58-4050-A0D3-8B7BD6438FEC}"/>
            </a:ext>
          </a:extLst>
        </xdr:cNvPr>
        <xdr:cNvSpPr/>
      </xdr:nvSpPr>
      <xdr:spPr>
        <a:xfrm>
          <a:off x="11231880" y="13655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127636</xdr:rowOff>
    </xdr:from>
    <xdr:to>
      <xdr:col>71</xdr:col>
      <xdr:colOff>177800</xdr:colOff>
      <xdr:row>81</xdr:row>
      <xdr:rowOff>161925</xdr:rowOff>
    </xdr:to>
    <xdr:cxnSp macro="">
      <xdr:nvCxnSpPr>
        <xdr:cNvPr id="778" name="直線コネクタ 777">
          <a:extLst>
            <a:ext uri="{FF2B5EF4-FFF2-40B4-BE49-F238E27FC236}">
              <a16:creationId xmlns:a16="http://schemas.microsoft.com/office/drawing/2014/main" id="{4CF2CCC2-A147-45EF-8C8F-0F81EAE0AA94}"/>
            </a:ext>
          </a:extLst>
        </xdr:cNvPr>
        <xdr:cNvCxnSpPr/>
      </xdr:nvCxnSpPr>
      <xdr:spPr>
        <a:xfrm>
          <a:off x="11282680" y="13706476"/>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779" name="n_1aveValue【消防施設】&#10;有形固定資産減価償却率">
          <a:extLst>
            <a:ext uri="{FF2B5EF4-FFF2-40B4-BE49-F238E27FC236}">
              <a16:creationId xmlns:a16="http://schemas.microsoft.com/office/drawing/2014/main" id="{7152E88B-FEC4-4D3D-BDD5-698CA4729705}"/>
            </a:ext>
          </a:extLst>
        </xdr:cNvPr>
        <xdr:cNvSpPr txBox="1"/>
      </xdr:nvSpPr>
      <xdr:spPr>
        <a:xfrm>
          <a:off x="13437244" y="1387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780" name="n_2aveValue【消防施設】&#10;有形固定資産減価償却率">
          <a:extLst>
            <a:ext uri="{FF2B5EF4-FFF2-40B4-BE49-F238E27FC236}">
              <a16:creationId xmlns:a16="http://schemas.microsoft.com/office/drawing/2014/main" id="{2DEA2172-EEC3-427B-B722-1979D3FDCFAA}"/>
            </a:ext>
          </a:extLst>
        </xdr:cNvPr>
        <xdr:cNvSpPr txBox="1"/>
      </xdr:nvSpPr>
      <xdr:spPr>
        <a:xfrm>
          <a:off x="126752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781" name="n_3aveValue【消防施設】&#10;有形固定資産減価償却率">
          <a:extLst>
            <a:ext uri="{FF2B5EF4-FFF2-40B4-BE49-F238E27FC236}">
              <a16:creationId xmlns:a16="http://schemas.microsoft.com/office/drawing/2014/main" id="{9B539E58-2A01-4756-8AA8-067C4C1B3344}"/>
            </a:ext>
          </a:extLst>
        </xdr:cNvPr>
        <xdr:cNvSpPr txBox="1"/>
      </xdr:nvSpPr>
      <xdr:spPr>
        <a:xfrm>
          <a:off x="11900544" y="1382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82" name="n_4aveValue【消防施設】&#10;有形固定資産減価償却率">
          <a:extLst>
            <a:ext uri="{FF2B5EF4-FFF2-40B4-BE49-F238E27FC236}">
              <a16:creationId xmlns:a16="http://schemas.microsoft.com/office/drawing/2014/main" id="{E7127D2F-24B6-400F-801C-1F091606E32F}"/>
            </a:ext>
          </a:extLst>
        </xdr:cNvPr>
        <xdr:cNvSpPr txBox="1"/>
      </xdr:nvSpPr>
      <xdr:spPr>
        <a:xfrm>
          <a:off x="1110298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116857</xdr:rowOff>
    </xdr:from>
    <xdr:ext cx="405111" cy="259045"/>
    <xdr:sp macro="" textlink="">
      <xdr:nvSpPr>
        <xdr:cNvPr id="783" name="n_1mainValue【消防施設】&#10;有形固定資産減価償却率">
          <a:extLst>
            <a:ext uri="{FF2B5EF4-FFF2-40B4-BE49-F238E27FC236}">
              <a16:creationId xmlns:a16="http://schemas.microsoft.com/office/drawing/2014/main" id="{409D49BC-9B6A-470B-B70B-96CE8E38803A}"/>
            </a:ext>
          </a:extLst>
        </xdr:cNvPr>
        <xdr:cNvSpPr txBox="1"/>
      </xdr:nvSpPr>
      <xdr:spPr>
        <a:xfrm>
          <a:off x="134372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95902</xdr:rowOff>
    </xdr:from>
    <xdr:ext cx="405111" cy="259045"/>
    <xdr:sp macro="" textlink="">
      <xdr:nvSpPr>
        <xdr:cNvPr id="784" name="n_2mainValue【消防施設】&#10;有形固定資産減価償却率">
          <a:extLst>
            <a:ext uri="{FF2B5EF4-FFF2-40B4-BE49-F238E27FC236}">
              <a16:creationId xmlns:a16="http://schemas.microsoft.com/office/drawing/2014/main" id="{371502EC-C746-463D-AE8C-223F83EDAECB}"/>
            </a:ext>
          </a:extLst>
        </xdr:cNvPr>
        <xdr:cNvSpPr txBox="1"/>
      </xdr:nvSpPr>
      <xdr:spPr>
        <a:xfrm>
          <a:off x="126752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57802</xdr:rowOff>
    </xdr:from>
    <xdr:ext cx="405111" cy="259045"/>
    <xdr:sp macro="" textlink="">
      <xdr:nvSpPr>
        <xdr:cNvPr id="785" name="n_3mainValue【消防施設】&#10;有形固定資産減価償却率">
          <a:extLst>
            <a:ext uri="{FF2B5EF4-FFF2-40B4-BE49-F238E27FC236}">
              <a16:creationId xmlns:a16="http://schemas.microsoft.com/office/drawing/2014/main" id="{4851B3E8-BA6C-41C8-9C4A-0E6CFCA65AE2}"/>
            </a:ext>
          </a:extLst>
        </xdr:cNvPr>
        <xdr:cNvSpPr txBox="1"/>
      </xdr:nvSpPr>
      <xdr:spPr>
        <a:xfrm>
          <a:off x="119005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23513</xdr:rowOff>
    </xdr:from>
    <xdr:ext cx="405111" cy="259045"/>
    <xdr:sp macro="" textlink="">
      <xdr:nvSpPr>
        <xdr:cNvPr id="786" name="n_4mainValue【消防施設】&#10;有形固定資産減価償却率">
          <a:extLst>
            <a:ext uri="{FF2B5EF4-FFF2-40B4-BE49-F238E27FC236}">
              <a16:creationId xmlns:a16="http://schemas.microsoft.com/office/drawing/2014/main" id="{AD3E1723-8538-417A-BFF8-EDAC700AF3F7}"/>
            </a:ext>
          </a:extLst>
        </xdr:cNvPr>
        <xdr:cNvSpPr txBox="1"/>
      </xdr:nvSpPr>
      <xdr:spPr>
        <a:xfrm>
          <a:off x="11102984"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91BDA652-8184-4274-A845-2B5F2716B8F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6D364A7F-6B46-4CD1-A7DA-BE9F20C9E8C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4ABFF343-3985-403E-A2F4-188F39B468A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B822A3C5-2E38-4F74-BCC6-E580229CE7C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B2BFA871-0494-475D-B242-406A48D20DF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58552C2-F7E5-4459-A45E-4441D7B61CB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DEA4428E-3C35-44B5-B008-BD4B0DAD455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71EEC682-474A-434B-B525-5A6AB6019919}"/>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903BB82F-9410-41CC-AE6A-75482166DFE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A67BDD2D-D3FE-48E1-83E4-1343A801F58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8AA6257E-2BE8-43B4-825F-9FD4E529AC75}"/>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222221DC-ECC5-418A-BCC5-7468FF1571DD}"/>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9EC9B937-6DE6-4917-A233-9E71FEBA6E59}"/>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3417525E-14AF-4BDF-A26A-342B75728B7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8475F2C2-4320-499A-B89C-4B9E328D8871}"/>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A4B02D4D-E2F9-41E6-A460-16A977E91259}"/>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A12C838A-281A-420C-948A-FA22C5D0C31B}"/>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69671591-22D4-4651-8A29-1246C325EA92}"/>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3A6BA398-8C4A-43C1-A2D6-81AF765AD661}"/>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3DC699EB-5D21-4704-AC99-18F9857F0C11}"/>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7294AA38-3BCA-4A08-B3AA-A467ED90184E}"/>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41D13E70-93A2-481F-9CFB-CBCD78AEE197}"/>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4CEEE463-D68D-4E4C-AB02-41263401DFA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BF1B9FA4-CAA5-43DB-BB77-94CFACE3227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4781679D-4F40-4319-A927-7112277C438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7AD3A11E-F429-4E97-B180-4756A1F1F0C0}"/>
            </a:ext>
          </a:extLst>
        </xdr:cNvPr>
        <xdr:cNvCxnSpPr/>
      </xdr:nvCxnSpPr>
      <xdr:spPr>
        <a:xfrm flipV="1">
          <a:off x="19509104" y="13148854"/>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EAAC19D4-869A-4FAF-B99D-D06F16A33D49}"/>
            </a:ext>
          </a:extLst>
        </xdr:cNvPr>
        <xdr:cNvSpPr txBox="1"/>
      </xdr:nvSpPr>
      <xdr:spPr>
        <a:xfrm>
          <a:off x="19547840" y="1456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84772CB2-876C-441D-B504-346A029ED22E}"/>
            </a:ext>
          </a:extLst>
        </xdr:cNvPr>
        <xdr:cNvCxnSpPr/>
      </xdr:nvCxnSpPr>
      <xdr:spPr>
        <a:xfrm>
          <a:off x="19443700" y="14565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C502E5AD-8D4F-409C-A300-AA502C70589C}"/>
            </a:ext>
          </a:extLst>
        </xdr:cNvPr>
        <xdr:cNvSpPr txBox="1"/>
      </xdr:nvSpPr>
      <xdr:spPr>
        <a:xfrm>
          <a:off x="19547840" y="1292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70139915-9D5E-4D0B-A9CD-C8221B5A8C97}"/>
            </a:ext>
          </a:extLst>
        </xdr:cNvPr>
        <xdr:cNvCxnSpPr/>
      </xdr:nvCxnSpPr>
      <xdr:spPr>
        <a:xfrm>
          <a:off x="19443700" y="13148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817" name="【消防施設】&#10;一人当たり面積平均値テキスト">
          <a:extLst>
            <a:ext uri="{FF2B5EF4-FFF2-40B4-BE49-F238E27FC236}">
              <a16:creationId xmlns:a16="http://schemas.microsoft.com/office/drawing/2014/main" id="{74B78906-F203-4ECC-BA5E-14FEBDEA4BAD}"/>
            </a:ext>
          </a:extLst>
        </xdr:cNvPr>
        <xdr:cNvSpPr txBox="1"/>
      </xdr:nvSpPr>
      <xdr:spPr>
        <a:xfrm>
          <a:off x="19547840" y="14381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BE88C72A-67F6-4C79-8182-FE3E0D621E6C}"/>
            </a:ext>
          </a:extLst>
        </xdr:cNvPr>
        <xdr:cNvSpPr/>
      </xdr:nvSpPr>
      <xdr:spPr>
        <a:xfrm>
          <a:off x="19458940" y="14402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8EA7ADF8-8CD9-424B-B772-8FF86441B174}"/>
            </a:ext>
          </a:extLst>
        </xdr:cNvPr>
        <xdr:cNvSpPr/>
      </xdr:nvSpPr>
      <xdr:spPr>
        <a:xfrm>
          <a:off x="18735040" y="14402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16AE8E5D-7659-44CF-99F1-A24F4E02AFED}"/>
            </a:ext>
          </a:extLst>
        </xdr:cNvPr>
        <xdr:cNvSpPr/>
      </xdr:nvSpPr>
      <xdr:spPr>
        <a:xfrm>
          <a:off x="17937480" y="14398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04D745F8-ADB8-423A-9171-7A49DCC4751F}"/>
            </a:ext>
          </a:extLst>
        </xdr:cNvPr>
        <xdr:cNvSpPr/>
      </xdr:nvSpPr>
      <xdr:spPr>
        <a:xfrm>
          <a:off x="17162780" y="14407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19957</xdr:rowOff>
    </xdr:from>
    <xdr:to>
      <xdr:col>98</xdr:col>
      <xdr:colOff>38100</xdr:colOff>
      <xdr:row>86</xdr:row>
      <xdr:rowOff>121557</xdr:rowOff>
    </xdr:to>
    <xdr:sp macro="" textlink="">
      <xdr:nvSpPr>
        <xdr:cNvPr id="822" name="フローチャート: 判断 821">
          <a:extLst>
            <a:ext uri="{FF2B5EF4-FFF2-40B4-BE49-F238E27FC236}">
              <a16:creationId xmlns:a16="http://schemas.microsoft.com/office/drawing/2014/main" id="{30538FF4-1FC3-433C-AD12-A6496F4B6808}"/>
            </a:ext>
          </a:extLst>
        </xdr:cNvPr>
        <xdr:cNvSpPr/>
      </xdr:nvSpPr>
      <xdr:spPr>
        <a:xfrm>
          <a:off x="16388080" y="144369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51D72528-91A3-4DA8-9435-B67EA4B29D4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83332201-53B6-4230-B96A-BAEAB23B6EB5}"/>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32D6AFE9-BCCA-438A-8341-07502AC4D13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2EC4A6E9-3C3D-422C-8211-57D8D27DA62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116F18ED-01FA-426B-A9DC-2BA13E7BFA0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30299</xdr:rowOff>
    </xdr:from>
    <xdr:to>
      <xdr:col>116</xdr:col>
      <xdr:colOff>114300</xdr:colOff>
      <xdr:row>85</xdr:row>
      <xdr:rowOff>131899</xdr:rowOff>
    </xdr:to>
    <xdr:sp macro="" textlink="">
      <xdr:nvSpPr>
        <xdr:cNvPr id="828" name="楕円 827">
          <a:extLst>
            <a:ext uri="{FF2B5EF4-FFF2-40B4-BE49-F238E27FC236}">
              <a16:creationId xmlns:a16="http://schemas.microsoft.com/office/drawing/2014/main" id="{ABFD2167-A4AF-4271-9013-3534AD8ACA23}"/>
            </a:ext>
          </a:extLst>
        </xdr:cNvPr>
        <xdr:cNvSpPr/>
      </xdr:nvSpPr>
      <xdr:spPr>
        <a:xfrm>
          <a:off x="1945894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53176</xdr:rowOff>
    </xdr:from>
    <xdr:ext cx="469744" cy="259045"/>
    <xdr:sp macro="" textlink="">
      <xdr:nvSpPr>
        <xdr:cNvPr id="829" name="【消防施設】&#10;一人当たり面積該当値テキスト">
          <a:extLst>
            <a:ext uri="{FF2B5EF4-FFF2-40B4-BE49-F238E27FC236}">
              <a16:creationId xmlns:a16="http://schemas.microsoft.com/office/drawing/2014/main" id="{CEC55598-1941-4277-B8D8-6E71772AD072}"/>
            </a:ext>
          </a:extLst>
        </xdr:cNvPr>
        <xdr:cNvSpPr txBox="1"/>
      </xdr:nvSpPr>
      <xdr:spPr>
        <a:xfrm>
          <a:off x="19547840" y="1413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34652</xdr:rowOff>
    </xdr:from>
    <xdr:to>
      <xdr:col>112</xdr:col>
      <xdr:colOff>38100</xdr:colOff>
      <xdr:row>85</xdr:row>
      <xdr:rowOff>136252</xdr:rowOff>
    </xdr:to>
    <xdr:sp macro="" textlink="">
      <xdr:nvSpPr>
        <xdr:cNvPr id="830" name="楕円 829">
          <a:extLst>
            <a:ext uri="{FF2B5EF4-FFF2-40B4-BE49-F238E27FC236}">
              <a16:creationId xmlns:a16="http://schemas.microsoft.com/office/drawing/2014/main" id="{B86ECAD7-1D4B-4F53-AF6C-2E3F81187455}"/>
            </a:ext>
          </a:extLst>
        </xdr:cNvPr>
        <xdr:cNvSpPr/>
      </xdr:nvSpPr>
      <xdr:spPr>
        <a:xfrm>
          <a:off x="18735040" y="142840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81099</xdr:rowOff>
    </xdr:from>
    <xdr:to>
      <xdr:col>116</xdr:col>
      <xdr:colOff>63500</xdr:colOff>
      <xdr:row>85</xdr:row>
      <xdr:rowOff>85452</xdr:rowOff>
    </xdr:to>
    <xdr:cxnSp macro="">
      <xdr:nvCxnSpPr>
        <xdr:cNvPr id="831" name="直線コネクタ 830">
          <a:extLst>
            <a:ext uri="{FF2B5EF4-FFF2-40B4-BE49-F238E27FC236}">
              <a16:creationId xmlns:a16="http://schemas.microsoft.com/office/drawing/2014/main" id="{E05BF824-2B72-4DB0-B45F-94A2C93A8ECA}"/>
            </a:ext>
          </a:extLst>
        </xdr:cNvPr>
        <xdr:cNvCxnSpPr/>
      </xdr:nvCxnSpPr>
      <xdr:spPr>
        <a:xfrm flipV="1">
          <a:off x="18778220" y="14330499"/>
          <a:ext cx="73152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34652</xdr:rowOff>
    </xdr:from>
    <xdr:to>
      <xdr:col>107</xdr:col>
      <xdr:colOff>101600</xdr:colOff>
      <xdr:row>85</xdr:row>
      <xdr:rowOff>136252</xdr:rowOff>
    </xdr:to>
    <xdr:sp macro="" textlink="">
      <xdr:nvSpPr>
        <xdr:cNvPr id="832" name="楕円 831">
          <a:extLst>
            <a:ext uri="{FF2B5EF4-FFF2-40B4-BE49-F238E27FC236}">
              <a16:creationId xmlns:a16="http://schemas.microsoft.com/office/drawing/2014/main" id="{E30F040F-1CF6-4F90-B924-4BFB11BB1226}"/>
            </a:ext>
          </a:extLst>
        </xdr:cNvPr>
        <xdr:cNvSpPr/>
      </xdr:nvSpPr>
      <xdr:spPr>
        <a:xfrm>
          <a:off x="17937480" y="1428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85452</xdr:rowOff>
    </xdr:from>
    <xdr:to>
      <xdr:col>111</xdr:col>
      <xdr:colOff>177800</xdr:colOff>
      <xdr:row>85</xdr:row>
      <xdr:rowOff>85452</xdr:rowOff>
    </xdr:to>
    <xdr:cxnSp macro="">
      <xdr:nvCxnSpPr>
        <xdr:cNvPr id="833" name="直線コネクタ 832">
          <a:extLst>
            <a:ext uri="{FF2B5EF4-FFF2-40B4-BE49-F238E27FC236}">
              <a16:creationId xmlns:a16="http://schemas.microsoft.com/office/drawing/2014/main" id="{87001664-E378-4E45-8C87-A4869680E6A9}"/>
            </a:ext>
          </a:extLst>
        </xdr:cNvPr>
        <xdr:cNvCxnSpPr/>
      </xdr:nvCxnSpPr>
      <xdr:spPr>
        <a:xfrm>
          <a:off x="17988280" y="1433485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36830</xdr:rowOff>
    </xdr:from>
    <xdr:to>
      <xdr:col>102</xdr:col>
      <xdr:colOff>165100</xdr:colOff>
      <xdr:row>85</xdr:row>
      <xdr:rowOff>138430</xdr:rowOff>
    </xdr:to>
    <xdr:sp macro="" textlink="">
      <xdr:nvSpPr>
        <xdr:cNvPr id="834" name="楕円 833">
          <a:extLst>
            <a:ext uri="{FF2B5EF4-FFF2-40B4-BE49-F238E27FC236}">
              <a16:creationId xmlns:a16="http://schemas.microsoft.com/office/drawing/2014/main" id="{5174A15C-312C-47DB-8449-17F427D965D4}"/>
            </a:ext>
          </a:extLst>
        </xdr:cNvPr>
        <xdr:cNvSpPr/>
      </xdr:nvSpPr>
      <xdr:spPr>
        <a:xfrm>
          <a:off x="1716278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85452</xdr:rowOff>
    </xdr:from>
    <xdr:to>
      <xdr:col>107</xdr:col>
      <xdr:colOff>50800</xdr:colOff>
      <xdr:row>85</xdr:row>
      <xdr:rowOff>87630</xdr:rowOff>
    </xdr:to>
    <xdr:cxnSp macro="">
      <xdr:nvCxnSpPr>
        <xdr:cNvPr id="835" name="直線コネクタ 834">
          <a:extLst>
            <a:ext uri="{FF2B5EF4-FFF2-40B4-BE49-F238E27FC236}">
              <a16:creationId xmlns:a16="http://schemas.microsoft.com/office/drawing/2014/main" id="{F59BA918-6F0B-45EF-99E8-5A3BA707D76A}"/>
            </a:ext>
          </a:extLst>
        </xdr:cNvPr>
        <xdr:cNvCxnSpPr/>
      </xdr:nvCxnSpPr>
      <xdr:spPr>
        <a:xfrm flipV="1">
          <a:off x="17213580" y="14334852"/>
          <a:ext cx="7747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36830</xdr:rowOff>
    </xdr:from>
    <xdr:to>
      <xdr:col>98</xdr:col>
      <xdr:colOff>38100</xdr:colOff>
      <xdr:row>85</xdr:row>
      <xdr:rowOff>138430</xdr:rowOff>
    </xdr:to>
    <xdr:sp macro="" textlink="">
      <xdr:nvSpPr>
        <xdr:cNvPr id="836" name="楕円 835">
          <a:extLst>
            <a:ext uri="{FF2B5EF4-FFF2-40B4-BE49-F238E27FC236}">
              <a16:creationId xmlns:a16="http://schemas.microsoft.com/office/drawing/2014/main" id="{8BDBB7C1-D3B8-45C2-87B6-5CD2B6A85C74}"/>
            </a:ext>
          </a:extLst>
        </xdr:cNvPr>
        <xdr:cNvSpPr/>
      </xdr:nvSpPr>
      <xdr:spPr>
        <a:xfrm>
          <a:off x="16388080" y="142862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87630</xdr:rowOff>
    </xdr:from>
    <xdr:to>
      <xdr:col>102</xdr:col>
      <xdr:colOff>114300</xdr:colOff>
      <xdr:row>85</xdr:row>
      <xdr:rowOff>87630</xdr:rowOff>
    </xdr:to>
    <xdr:cxnSp macro="">
      <xdr:nvCxnSpPr>
        <xdr:cNvPr id="837" name="直線コネクタ 836">
          <a:extLst>
            <a:ext uri="{FF2B5EF4-FFF2-40B4-BE49-F238E27FC236}">
              <a16:creationId xmlns:a16="http://schemas.microsoft.com/office/drawing/2014/main" id="{E2CB2B1F-4241-42BF-B044-8208B4F2FC45}"/>
            </a:ext>
          </a:extLst>
        </xdr:cNvPr>
        <xdr:cNvCxnSpPr/>
      </xdr:nvCxnSpPr>
      <xdr:spPr>
        <a:xfrm>
          <a:off x="16431260" y="143370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838" name="n_1aveValue【消防施設】&#10;一人当たり面積">
          <a:extLst>
            <a:ext uri="{FF2B5EF4-FFF2-40B4-BE49-F238E27FC236}">
              <a16:creationId xmlns:a16="http://schemas.microsoft.com/office/drawing/2014/main" id="{1A3E4520-6670-4DA0-B315-3B15F1C60730}"/>
            </a:ext>
          </a:extLst>
        </xdr:cNvPr>
        <xdr:cNvSpPr txBox="1"/>
      </xdr:nvSpPr>
      <xdr:spPr>
        <a:xfrm>
          <a:off x="18561127"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839" name="n_2aveValue【消防施設】&#10;一人当たり面積">
          <a:extLst>
            <a:ext uri="{FF2B5EF4-FFF2-40B4-BE49-F238E27FC236}">
              <a16:creationId xmlns:a16="http://schemas.microsoft.com/office/drawing/2014/main" id="{62C0970D-3832-4CEA-B222-A9A1FA049CBF}"/>
            </a:ext>
          </a:extLst>
        </xdr:cNvPr>
        <xdr:cNvSpPr txBox="1"/>
      </xdr:nvSpPr>
      <xdr:spPr>
        <a:xfrm>
          <a:off x="17776267" y="1448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840" name="n_3aveValue【消防施設】&#10;一人当たり面積">
          <a:extLst>
            <a:ext uri="{FF2B5EF4-FFF2-40B4-BE49-F238E27FC236}">
              <a16:creationId xmlns:a16="http://schemas.microsoft.com/office/drawing/2014/main" id="{2BF547D3-80E7-449A-8754-C6D36312DC1D}"/>
            </a:ext>
          </a:extLst>
        </xdr:cNvPr>
        <xdr:cNvSpPr txBox="1"/>
      </xdr:nvSpPr>
      <xdr:spPr>
        <a:xfrm>
          <a:off x="17001567" y="1449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841" name="n_4aveValue【消防施設】&#10;一人当たり面積">
          <a:extLst>
            <a:ext uri="{FF2B5EF4-FFF2-40B4-BE49-F238E27FC236}">
              <a16:creationId xmlns:a16="http://schemas.microsoft.com/office/drawing/2014/main" id="{ADF55CAF-8ABC-456B-8117-F87EB8C932A0}"/>
            </a:ext>
          </a:extLst>
        </xdr:cNvPr>
        <xdr:cNvSpPr txBox="1"/>
      </xdr:nvSpPr>
      <xdr:spPr>
        <a:xfrm>
          <a:off x="1622686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152779</xdr:rowOff>
    </xdr:from>
    <xdr:ext cx="469744" cy="259045"/>
    <xdr:sp macro="" textlink="">
      <xdr:nvSpPr>
        <xdr:cNvPr id="842" name="n_1mainValue【消防施設】&#10;一人当たり面積">
          <a:extLst>
            <a:ext uri="{FF2B5EF4-FFF2-40B4-BE49-F238E27FC236}">
              <a16:creationId xmlns:a16="http://schemas.microsoft.com/office/drawing/2014/main" id="{E538EF2A-F1A6-46ED-80D4-9FE9FD3781A9}"/>
            </a:ext>
          </a:extLst>
        </xdr:cNvPr>
        <xdr:cNvSpPr txBox="1"/>
      </xdr:nvSpPr>
      <xdr:spPr>
        <a:xfrm>
          <a:off x="18561127" y="140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152779</xdr:rowOff>
    </xdr:from>
    <xdr:ext cx="469744" cy="259045"/>
    <xdr:sp macro="" textlink="">
      <xdr:nvSpPr>
        <xdr:cNvPr id="843" name="n_2mainValue【消防施設】&#10;一人当たり面積">
          <a:extLst>
            <a:ext uri="{FF2B5EF4-FFF2-40B4-BE49-F238E27FC236}">
              <a16:creationId xmlns:a16="http://schemas.microsoft.com/office/drawing/2014/main" id="{04E2A645-05B4-455E-85A4-6D20B0F7F453}"/>
            </a:ext>
          </a:extLst>
        </xdr:cNvPr>
        <xdr:cNvSpPr txBox="1"/>
      </xdr:nvSpPr>
      <xdr:spPr>
        <a:xfrm>
          <a:off x="17776267" y="140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154957</xdr:rowOff>
    </xdr:from>
    <xdr:ext cx="469744" cy="259045"/>
    <xdr:sp macro="" textlink="">
      <xdr:nvSpPr>
        <xdr:cNvPr id="844" name="n_3mainValue【消防施設】&#10;一人当たり面積">
          <a:extLst>
            <a:ext uri="{FF2B5EF4-FFF2-40B4-BE49-F238E27FC236}">
              <a16:creationId xmlns:a16="http://schemas.microsoft.com/office/drawing/2014/main" id="{1412BBA7-542F-41EE-BEDE-4883343C8948}"/>
            </a:ext>
          </a:extLst>
        </xdr:cNvPr>
        <xdr:cNvSpPr txBox="1"/>
      </xdr:nvSpPr>
      <xdr:spPr>
        <a:xfrm>
          <a:off x="1700156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154957</xdr:rowOff>
    </xdr:from>
    <xdr:ext cx="469744" cy="259045"/>
    <xdr:sp macro="" textlink="">
      <xdr:nvSpPr>
        <xdr:cNvPr id="845" name="n_4mainValue【消防施設】&#10;一人当たり面積">
          <a:extLst>
            <a:ext uri="{FF2B5EF4-FFF2-40B4-BE49-F238E27FC236}">
              <a16:creationId xmlns:a16="http://schemas.microsoft.com/office/drawing/2014/main" id="{F2ADDCBC-B3CD-4A05-AEBD-CED998709B93}"/>
            </a:ext>
          </a:extLst>
        </xdr:cNvPr>
        <xdr:cNvSpPr txBox="1"/>
      </xdr:nvSpPr>
      <xdr:spPr>
        <a:xfrm>
          <a:off x="1622686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EA904D7D-CA6B-4BD2-99AF-0AD8C460BC7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89BFA669-D194-4372-9409-1105BC7AC2D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25FEFA0B-1E26-4050-B2F8-420B0B4300B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E26983BC-EE8C-4AE7-9B7F-A379C7F4A23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B85F33F7-51CC-4CF3-8432-EBAF6A68CAB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63387B64-7F2D-495C-994A-31AE620FE4E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03FF0F77-EC52-45A6-93A1-8AE8F8F1C71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36125992-56B4-480C-A61D-0EEF826A73E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1038C921-E396-4A98-89CF-48501395B83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6D62E155-1834-4931-BC82-F714F8D9613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AE19B8C3-9C21-4CCD-9490-C0B9E16FF41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290AF1DC-6550-410E-A1B5-B770A2854E21}"/>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809A9B7B-BCA3-4018-8EA9-1C4BE75BEF8A}"/>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4FCF20C6-F6C8-40BD-B0FE-B9F4CAF248D9}"/>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5E1A9C9C-DA20-405B-A630-4E87C879622D}"/>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6BC2DDDD-908A-4B42-8AE8-9F4A2AB409B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1BA17C1A-61B2-47D2-ADA6-6A21E7924457}"/>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274B2413-FCD3-4098-94BE-29FDE8FDE079}"/>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FE768A56-3929-4285-BA35-1E932D9779B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800AA657-5BDA-4C4E-ACC2-66A1B269C8CB}"/>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249CF778-2BD5-4873-8CFA-9EEC767A8C44}"/>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BD3553DE-3488-4A95-B850-AE87568A1A8C}"/>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FB482E49-32EF-48E1-812D-96F83615A89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3F0DFF7F-2123-40CE-9565-A8C6E2205E0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502C310C-04D8-4310-8C05-25A2A176428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930AC05A-AF6F-485F-8CD8-4A690C8FAF35}"/>
            </a:ext>
          </a:extLst>
        </xdr:cNvPr>
        <xdr:cNvCxnSpPr/>
      </xdr:nvCxnSpPr>
      <xdr:spPr>
        <a:xfrm flipV="1">
          <a:off x="14375764" y="16791214"/>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4D024FD6-FECB-42A1-B136-884179075150}"/>
            </a:ext>
          </a:extLst>
        </xdr:cNvPr>
        <xdr:cNvSpPr txBox="1"/>
      </xdr:nvSpPr>
      <xdr:spPr>
        <a:xfrm>
          <a:off x="14414500" y="183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63D62911-4F47-480F-B6BF-9FBD1B88EF18}"/>
            </a:ext>
          </a:extLst>
        </xdr:cNvPr>
        <xdr:cNvCxnSpPr/>
      </xdr:nvCxnSpPr>
      <xdr:spPr>
        <a:xfrm>
          <a:off x="142875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36A1E5B8-089C-43C9-9B77-7BF8AA74FD65}"/>
            </a:ext>
          </a:extLst>
        </xdr:cNvPr>
        <xdr:cNvSpPr txBox="1"/>
      </xdr:nvSpPr>
      <xdr:spPr>
        <a:xfrm>
          <a:off x="14414500" y="16574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AAF24A69-4CC6-445D-AECD-E52FFC6B7423}"/>
            </a:ext>
          </a:extLst>
        </xdr:cNvPr>
        <xdr:cNvCxnSpPr/>
      </xdr:nvCxnSpPr>
      <xdr:spPr>
        <a:xfrm>
          <a:off x="14287500" y="16791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a:extLst>
            <a:ext uri="{FF2B5EF4-FFF2-40B4-BE49-F238E27FC236}">
              <a16:creationId xmlns:a16="http://schemas.microsoft.com/office/drawing/2014/main" id="{3849E3CE-6798-4CE7-9F6C-7CB4F5C20E06}"/>
            </a:ext>
          </a:extLst>
        </xdr:cNvPr>
        <xdr:cNvSpPr txBox="1"/>
      </xdr:nvSpPr>
      <xdr:spPr>
        <a:xfrm>
          <a:off x="14414500" y="1736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2DBBA133-C19D-468B-B014-6AC4DA535719}"/>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B8C328B6-F726-47E7-AF86-FAC22408CAEB}"/>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B8766D29-A610-4237-99FE-391640147D8A}"/>
            </a:ext>
          </a:extLst>
        </xdr:cNvPr>
        <xdr:cNvSpPr/>
      </xdr:nvSpPr>
      <xdr:spPr>
        <a:xfrm>
          <a:off x="128041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0199C832-E295-4182-9912-ED7950427000}"/>
            </a:ext>
          </a:extLst>
        </xdr:cNvPr>
        <xdr:cNvSpPr/>
      </xdr:nvSpPr>
      <xdr:spPr>
        <a:xfrm>
          <a:off x="12029440" y="17497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81" name="フローチャート: 判断 880">
          <a:extLst>
            <a:ext uri="{FF2B5EF4-FFF2-40B4-BE49-F238E27FC236}">
              <a16:creationId xmlns:a16="http://schemas.microsoft.com/office/drawing/2014/main" id="{2E17631D-818F-4289-9020-82ACB580210D}"/>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5A412B65-42CE-4FDD-A008-862C14CC566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9F0917BD-2559-4B38-A384-895FE6230FB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F4B31587-1C38-416C-9DCD-D19171E5BD1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5BEF0527-7AC5-47ED-9F2B-BE0B1695244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442CB701-4D89-4419-AE88-464605C3CCA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146231</xdr:rowOff>
    </xdr:from>
    <xdr:to>
      <xdr:col>85</xdr:col>
      <xdr:colOff>177800</xdr:colOff>
      <xdr:row>108</xdr:row>
      <xdr:rowOff>76381</xdr:rowOff>
    </xdr:to>
    <xdr:sp macro="" textlink="">
      <xdr:nvSpPr>
        <xdr:cNvPr id="887" name="楕円 886">
          <a:extLst>
            <a:ext uri="{FF2B5EF4-FFF2-40B4-BE49-F238E27FC236}">
              <a16:creationId xmlns:a16="http://schemas.microsoft.com/office/drawing/2014/main" id="{004A8E3C-7753-4863-A916-C312CE9C605D}"/>
            </a:ext>
          </a:extLst>
        </xdr:cNvPr>
        <xdr:cNvSpPr/>
      </xdr:nvSpPr>
      <xdr:spPr>
        <a:xfrm>
          <a:off x="14325600" y="1808371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124658</xdr:rowOff>
    </xdr:from>
    <xdr:ext cx="405111" cy="259045"/>
    <xdr:sp macro="" textlink="">
      <xdr:nvSpPr>
        <xdr:cNvPr id="888" name="【庁舎】&#10;有形固定資産減価償却率該当値テキスト">
          <a:extLst>
            <a:ext uri="{FF2B5EF4-FFF2-40B4-BE49-F238E27FC236}">
              <a16:creationId xmlns:a16="http://schemas.microsoft.com/office/drawing/2014/main" id="{949644A1-7EF6-40CB-8E88-8F768D7576B3}"/>
            </a:ext>
          </a:extLst>
        </xdr:cNvPr>
        <xdr:cNvSpPr txBox="1"/>
      </xdr:nvSpPr>
      <xdr:spPr>
        <a:xfrm>
          <a:off x="14414500" y="1806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125005</xdr:rowOff>
    </xdr:from>
    <xdr:to>
      <xdr:col>81</xdr:col>
      <xdr:colOff>101600</xdr:colOff>
      <xdr:row>108</xdr:row>
      <xdr:rowOff>55155</xdr:rowOff>
    </xdr:to>
    <xdr:sp macro="" textlink="">
      <xdr:nvSpPr>
        <xdr:cNvPr id="889" name="楕円 888">
          <a:extLst>
            <a:ext uri="{FF2B5EF4-FFF2-40B4-BE49-F238E27FC236}">
              <a16:creationId xmlns:a16="http://schemas.microsoft.com/office/drawing/2014/main" id="{FEC578C9-6B33-4AFB-822E-CB66C32DBD90}"/>
            </a:ext>
          </a:extLst>
        </xdr:cNvPr>
        <xdr:cNvSpPr/>
      </xdr:nvSpPr>
      <xdr:spPr>
        <a:xfrm>
          <a:off x="13578840" y="18062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4355</xdr:rowOff>
    </xdr:from>
    <xdr:to>
      <xdr:col>85</xdr:col>
      <xdr:colOff>127000</xdr:colOff>
      <xdr:row>108</xdr:row>
      <xdr:rowOff>25581</xdr:rowOff>
    </xdr:to>
    <xdr:cxnSp macro="">
      <xdr:nvCxnSpPr>
        <xdr:cNvPr id="890" name="直線コネクタ 889">
          <a:extLst>
            <a:ext uri="{FF2B5EF4-FFF2-40B4-BE49-F238E27FC236}">
              <a16:creationId xmlns:a16="http://schemas.microsoft.com/office/drawing/2014/main" id="{F507156E-E412-4F2A-B219-762EB9ACA11D}"/>
            </a:ext>
          </a:extLst>
        </xdr:cNvPr>
        <xdr:cNvCxnSpPr/>
      </xdr:nvCxnSpPr>
      <xdr:spPr>
        <a:xfrm>
          <a:off x="13629640" y="18109475"/>
          <a:ext cx="74676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66221</xdr:rowOff>
    </xdr:from>
    <xdr:to>
      <xdr:col>76</xdr:col>
      <xdr:colOff>165100</xdr:colOff>
      <xdr:row>107</xdr:row>
      <xdr:rowOff>167821</xdr:rowOff>
    </xdr:to>
    <xdr:sp macro="" textlink="">
      <xdr:nvSpPr>
        <xdr:cNvPr id="891" name="楕円 890">
          <a:extLst>
            <a:ext uri="{FF2B5EF4-FFF2-40B4-BE49-F238E27FC236}">
              <a16:creationId xmlns:a16="http://schemas.microsoft.com/office/drawing/2014/main" id="{30C4A20C-7D80-4968-ADFA-D909565FEC89}"/>
            </a:ext>
          </a:extLst>
        </xdr:cNvPr>
        <xdr:cNvSpPr/>
      </xdr:nvSpPr>
      <xdr:spPr>
        <a:xfrm>
          <a:off x="12804140" y="1800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117021</xdr:rowOff>
    </xdr:from>
    <xdr:to>
      <xdr:col>81</xdr:col>
      <xdr:colOff>50800</xdr:colOff>
      <xdr:row>108</xdr:row>
      <xdr:rowOff>4355</xdr:rowOff>
    </xdr:to>
    <xdr:cxnSp macro="">
      <xdr:nvCxnSpPr>
        <xdr:cNvPr id="892" name="直線コネクタ 891">
          <a:extLst>
            <a:ext uri="{FF2B5EF4-FFF2-40B4-BE49-F238E27FC236}">
              <a16:creationId xmlns:a16="http://schemas.microsoft.com/office/drawing/2014/main" id="{CEEA881C-828E-4DCF-9B50-3FAD0BDAFA38}"/>
            </a:ext>
          </a:extLst>
        </xdr:cNvPr>
        <xdr:cNvCxnSpPr/>
      </xdr:nvCxnSpPr>
      <xdr:spPr>
        <a:xfrm>
          <a:off x="12854940" y="18054501"/>
          <a:ext cx="774700" cy="5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72752</xdr:rowOff>
    </xdr:from>
    <xdr:to>
      <xdr:col>72</xdr:col>
      <xdr:colOff>38100</xdr:colOff>
      <xdr:row>108</xdr:row>
      <xdr:rowOff>2902</xdr:rowOff>
    </xdr:to>
    <xdr:sp macro="" textlink="">
      <xdr:nvSpPr>
        <xdr:cNvPr id="893" name="楕円 892">
          <a:extLst>
            <a:ext uri="{FF2B5EF4-FFF2-40B4-BE49-F238E27FC236}">
              <a16:creationId xmlns:a16="http://schemas.microsoft.com/office/drawing/2014/main" id="{2028A6E5-6BBD-4140-967D-B82A31951493}"/>
            </a:ext>
          </a:extLst>
        </xdr:cNvPr>
        <xdr:cNvSpPr/>
      </xdr:nvSpPr>
      <xdr:spPr>
        <a:xfrm>
          <a:off x="12029440" y="180102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117021</xdr:rowOff>
    </xdr:from>
    <xdr:to>
      <xdr:col>76</xdr:col>
      <xdr:colOff>114300</xdr:colOff>
      <xdr:row>107</xdr:row>
      <xdr:rowOff>123552</xdr:rowOff>
    </xdr:to>
    <xdr:cxnSp macro="">
      <xdr:nvCxnSpPr>
        <xdr:cNvPr id="894" name="直線コネクタ 893">
          <a:extLst>
            <a:ext uri="{FF2B5EF4-FFF2-40B4-BE49-F238E27FC236}">
              <a16:creationId xmlns:a16="http://schemas.microsoft.com/office/drawing/2014/main" id="{A30E301B-CE65-4A72-951C-ED523B3E3926}"/>
            </a:ext>
          </a:extLst>
        </xdr:cNvPr>
        <xdr:cNvCxnSpPr/>
      </xdr:nvCxnSpPr>
      <xdr:spPr>
        <a:xfrm flipV="1">
          <a:off x="12072620" y="18054501"/>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38463</xdr:rowOff>
    </xdr:from>
    <xdr:to>
      <xdr:col>67</xdr:col>
      <xdr:colOff>101600</xdr:colOff>
      <xdr:row>107</xdr:row>
      <xdr:rowOff>140063</xdr:rowOff>
    </xdr:to>
    <xdr:sp macro="" textlink="">
      <xdr:nvSpPr>
        <xdr:cNvPr id="895" name="楕円 894">
          <a:extLst>
            <a:ext uri="{FF2B5EF4-FFF2-40B4-BE49-F238E27FC236}">
              <a16:creationId xmlns:a16="http://schemas.microsoft.com/office/drawing/2014/main" id="{9121DA99-BA67-4B1B-8A61-39C9E8FEEB08}"/>
            </a:ext>
          </a:extLst>
        </xdr:cNvPr>
        <xdr:cNvSpPr/>
      </xdr:nvSpPr>
      <xdr:spPr>
        <a:xfrm>
          <a:off x="11231880" y="1797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89263</xdr:rowOff>
    </xdr:from>
    <xdr:to>
      <xdr:col>71</xdr:col>
      <xdr:colOff>177800</xdr:colOff>
      <xdr:row>107</xdr:row>
      <xdr:rowOff>123552</xdr:rowOff>
    </xdr:to>
    <xdr:cxnSp macro="">
      <xdr:nvCxnSpPr>
        <xdr:cNvPr id="896" name="直線コネクタ 895">
          <a:extLst>
            <a:ext uri="{FF2B5EF4-FFF2-40B4-BE49-F238E27FC236}">
              <a16:creationId xmlns:a16="http://schemas.microsoft.com/office/drawing/2014/main" id="{2164C1B4-FCA5-45B0-9EE9-712251A8F687}"/>
            </a:ext>
          </a:extLst>
        </xdr:cNvPr>
        <xdr:cNvCxnSpPr/>
      </xdr:nvCxnSpPr>
      <xdr:spPr>
        <a:xfrm>
          <a:off x="11282680" y="18026743"/>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7" name="n_1aveValue【庁舎】&#10;有形固定資産減価償却率">
          <a:extLst>
            <a:ext uri="{FF2B5EF4-FFF2-40B4-BE49-F238E27FC236}">
              <a16:creationId xmlns:a16="http://schemas.microsoft.com/office/drawing/2014/main" id="{B63F567D-92C1-4BC1-9DA2-A7E4B68BCB7D}"/>
            </a:ext>
          </a:extLst>
        </xdr:cNvPr>
        <xdr:cNvSpPr txBox="1"/>
      </xdr:nvSpPr>
      <xdr:spPr>
        <a:xfrm>
          <a:off x="1343724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a:extLst>
            <a:ext uri="{FF2B5EF4-FFF2-40B4-BE49-F238E27FC236}">
              <a16:creationId xmlns:a16="http://schemas.microsoft.com/office/drawing/2014/main" id="{FAC975FE-CFFE-41D3-8F0C-67F0A8D02499}"/>
            </a:ext>
          </a:extLst>
        </xdr:cNvPr>
        <xdr:cNvSpPr txBox="1"/>
      </xdr:nvSpPr>
      <xdr:spPr>
        <a:xfrm>
          <a:off x="1267524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9" name="n_3aveValue【庁舎】&#10;有形固定資産減価償却率">
          <a:extLst>
            <a:ext uri="{FF2B5EF4-FFF2-40B4-BE49-F238E27FC236}">
              <a16:creationId xmlns:a16="http://schemas.microsoft.com/office/drawing/2014/main" id="{08EEF3F7-33EB-4334-8660-CE571969830B}"/>
            </a:ext>
          </a:extLst>
        </xdr:cNvPr>
        <xdr:cNvSpPr txBox="1"/>
      </xdr:nvSpPr>
      <xdr:spPr>
        <a:xfrm>
          <a:off x="11900544" y="172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900" name="n_4aveValue【庁舎】&#10;有形固定資産減価償却率">
          <a:extLst>
            <a:ext uri="{FF2B5EF4-FFF2-40B4-BE49-F238E27FC236}">
              <a16:creationId xmlns:a16="http://schemas.microsoft.com/office/drawing/2014/main" id="{BD92BB4B-A79A-4F58-BAAA-8EB5F0B987EE}"/>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46282</xdr:rowOff>
    </xdr:from>
    <xdr:ext cx="405111" cy="259045"/>
    <xdr:sp macro="" textlink="">
      <xdr:nvSpPr>
        <xdr:cNvPr id="901" name="n_1mainValue【庁舎】&#10;有形固定資産減価償却率">
          <a:extLst>
            <a:ext uri="{FF2B5EF4-FFF2-40B4-BE49-F238E27FC236}">
              <a16:creationId xmlns:a16="http://schemas.microsoft.com/office/drawing/2014/main" id="{CB1BA3AE-D222-43E7-80F6-BE16B39E88BA}"/>
            </a:ext>
          </a:extLst>
        </xdr:cNvPr>
        <xdr:cNvSpPr txBox="1"/>
      </xdr:nvSpPr>
      <xdr:spPr>
        <a:xfrm>
          <a:off x="13437244" y="1815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158948</xdr:rowOff>
    </xdr:from>
    <xdr:ext cx="405111" cy="259045"/>
    <xdr:sp macro="" textlink="">
      <xdr:nvSpPr>
        <xdr:cNvPr id="902" name="n_2mainValue【庁舎】&#10;有形固定資産減価償却率">
          <a:extLst>
            <a:ext uri="{FF2B5EF4-FFF2-40B4-BE49-F238E27FC236}">
              <a16:creationId xmlns:a16="http://schemas.microsoft.com/office/drawing/2014/main" id="{F6E8254D-F4A0-41DD-AF0B-319AD019D8FF}"/>
            </a:ext>
          </a:extLst>
        </xdr:cNvPr>
        <xdr:cNvSpPr txBox="1"/>
      </xdr:nvSpPr>
      <xdr:spPr>
        <a:xfrm>
          <a:off x="12675244" y="18096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165479</xdr:rowOff>
    </xdr:from>
    <xdr:ext cx="405111" cy="259045"/>
    <xdr:sp macro="" textlink="">
      <xdr:nvSpPr>
        <xdr:cNvPr id="903" name="n_3mainValue【庁舎】&#10;有形固定資産減価償却率">
          <a:extLst>
            <a:ext uri="{FF2B5EF4-FFF2-40B4-BE49-F238E27FC236}">
              <a16:creationId xmlns:a16="http://schemas.microsoft.com/office/drawing/2014/main" id="{B3513F75-454D-4FBC-A3DA-361082849806}"/>
            </a:ext>
          </a:extLst>
        </xdr:cNvPr>
        <xdr:cNvSpPr txBox="1"/>
      </xdr:nvSpPr>
      <xdr:spPr>
        <a:xfrm>
          <a:off x="11900544" y="18102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131190</xdr:rowOff>
    </xdr:from>
    <xdr:ext cx="405111" cy="259045"/>
    <xdr:sp macro="" textlink="">
      <xdr:nvSpPr>
        <xdr:cNvPr id="904" name="n_4mainValue【庁舎】&#10;有形固定資産減価償却率">
          <a:extLst>
            <a:ext uri="{FF2B5EF4-FFF2-40B4-BE49-F238E27FC236}">
              <a16:creationId xmlns:a16="http://schemas.microsoft.com/office/drawing/2014/main" id="{411419E2-B592-4A12-A09F-3C71ECA00668}"/>
            </a:ext>
          </a:extLst>
        </xdr:cNvPr>
        <xdr:cNvSpPr txBox="1"/>
      </xdr:nvSpPr>
      <xdr:spPr>
        <a:xfrm>
          <a:off x="11102984" y="1806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30FC2D80-56B6-485C-9242-CB2AC7999FA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87F6D703-45B4-46D0-BA7D-E00D4105849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B8EF4609-D2CC-48E7-82A9-000575D7172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F8761D61-16C4-434E-8D8C-870BED9C6AE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99DA9550-0890-4CE2-BA1A-BDA0747415E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AEFA8EEA-4497-45B1-AFF8-AE9B77222D8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4F66F713-69C9-4BC9-9C56-E37FBABE650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B5E52C20-1DFC-43A0-A58F-8555D776111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1211D067-C5C8-4A51-849C-A6543AB90D2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6BE1BAD0-F7EB-4DDC-AF63-F5E51F49E1C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A48AB90E-6282-46DD-B893-3817E54D9A96}"/>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396BD275-44BE-4212-8BD8-0763AF0BD10D}"/>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F6FD5D8C-A1E7-4F8D-BAB6-97203529B1B7}"/>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D3C75C80-21DF-414D-BBB9-D5CCB8A87028}"/>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0AA1689C-AFFE-4195-A0DE-B27B02582ABE}"/>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3B498639-90FB-4E30-B010-6A48AC7805FF}"/>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90CA1888-A3C1-4CC8-AECD-303BF0505E56}"/>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3C08917B-CD2A-47F8-8394-893194B6C8B3}"/>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E3E2CA05-36D4-4F61-8FBC-29E1F42C29F9}"/>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CA993C3A-B13D-4E56-90FE-83FB59561BE5}"/>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956EDA5F-3393-4922-8F97-675039506B9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A521B95E-0B9C-4A15-BDFC-C0113DEE3C4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AD5AF000-4130-4BB4-93D9-8D0AE117E5F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D43211A5-AEBE-41C1-AF96-C4360CBAB2EA}"/>
            </a:ext>
          </a:extLst>
        </xdr:cNvPr>
        <xdr:cNvCxnSpPr/>
      </xdr:nvCxnSpPr>
      <xdr:spPr>
        <a:xfrm flipV="1">
          <a:off x="19509104" y="16920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A9C85BD6-9125-472B-81C2-0DA5A50E94DB}"/>
            </a:ext>
          </a:extLst>
        </xdr:cNvPr>
        <xdr:cNvSpPr txBox="1"/>
      </xdr:nvSpPr>
      <xdr:spPr>
        <a:xfrm>
          <a:off x="1954784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CD8CD8B5-70BA-4F92-B832-D9AC3154135A}"/>
            </a:ext>
          </a:extLst>
        </xdr:cNvPr>
        <xdr:cNvCxnSpPr/>
      </xdr:nvCxnSpPr>
      <xdr:spPr>
        <a:xfrm>
          <a:off x="19443700" y="1821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F624135A-134A-4D45-B7A3-D3B81C41AB02}"/>
            </a:ext>
          </a:extLst>
        </xdr:cNvPr>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6F5F23BB-9769-4593-8121-9791F1499C41}"/>
            </a:ext>
          </a:extLst>
        </xdr:cNvPr>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33" name="【庁舎】&#10;一人当たり面積平均値テキスト">
          <a:extLst>
            <a:ext uri="{FF2B5EF4-FFF2-40B4-BE49-F238E27FC236}">
              <a16:creationId xmlns:a16="http://schemas.microsoft.com/office/drawing/2014/main" id="{7E166F6F-6900-43D1-B6AE-B0D11EF21A13}"/>
            </a:ext>
          </a:extLst>
        </xdr:cNvPr>
        <xdr:cNvSpPr txBox="1"/>
      </xdr:nvSpPr>
      <xdr:spPr>
        <a:xfrm>
          <a:off x="19547840" y="1763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FA1C15B8-11B1-4DF8-80E8-7A66BBD457F1}"/>
            </a:ext>
          </a:extLst>
        </xdr:cNvPr>
        <xdr:cNvSpPr/>
      </xdr:nvSpPr>
      <xdr:spPr>
        <a:xfrm>
          <a:off x="194589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13314C49-5EED-45FA-9680-DFD7DEB90BA4}"/>
            </a:ext>
          </a:extLst>
        </xdr:cNvPr>
        <xdr:cNvSpPr/>
      </xdr:nvSpPr>
      <xdr:spPr>
        <a:xfrm>
          <a:off x="18735040" y="1764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9EDD7922-8858-417D-BBD8-0B7265DAA66E}"/>
            </a:ext>
          </a:extLst>
        </xdr:cNvPr>
        <xdr:cNvSpPr/>
      </xdr:nvSpPr>
      <xdr:spPr>
        <a:xfrm>
          <a:off x="179374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C8E95593-40F5-4FCC-96A2-15F8A998787F}"/>
            </a:ext>
          </a:extLst>
        </xdr:cNvPr>
        <xdr:cNvSpPr/>
      </xdr:nvSpPr>
      <xdr:spPr>
        <a:xfrm>
          <a:off x="171627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938" name="フローチャート: 判断 937">
          <a:extLst>
            <a:ext uri="{FF2B5EF4-FFF2-40B4-BE49-F238E27FC236}">
              <a16:creationId xmlns:a16="http://schemas.microsoft.com/office/drawing/2014/main" id="{C69C6131-4C36-415B-B29C-0BA160DAE07F}"/>
            </a:ext>
          </a:extLst>
        </xdr:cNvPr>
        <xdr:cNvSpPr/>
      </xdr:nvSpPr>
      <xdr:spPr>
        <a:xfrm>
          <a:off x="16388080" y="177838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DCBE97CE-8D6E-4664-AF81-EEFAE60336E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23C502FE-B5F3-491A-BC31-A1246EF5EA6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BEEA84CD-24E7-4095-B413-4EA0FCBF12C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7FC7EB8E-9B75-4D07-A312-EBB6CF53407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DEEA207F-09C6-4230-AA6B-3B62A244B8B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10161</xdr:rowOff>
    </xdr:from>
    <xdr:to>
      <xdr:col>116</xdr:col>
      <xdr:colOff>114300</xdr:colOff>
      <xdr:row>105</xdr:row>
      <xdr:rowOff>111761</xdr:rowOff>
    </xdr:to>
    <xdr:sp macro="" textlink="">
      <xdr:nvSpPr>
        <xdr:cNvPr id="944" name="楕円 943">
          <a:extLst>
            <a:ext uri="{FF2B5EF4-FFF2-40B4-BE49-F238E27FC236}">
              <a16:creationId xmlns:a16="http://schemas.microsoft.com/office/drawing/2014/main" id="{B3EAC922-1D2C-4E53-8597-BFEFAA577068}"/>
            </a:ext>
          </a:extLst>
        </xdr:cNvPr>
        <xdr:cNvSpPr/>
      </xdr:nvSpPr>
      <xdr:spPr>
        <a:xfrm>
          <a:off x="1945894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33038</xdr:rowOff>
    </xdr:from>
    <xdr:ext cx="469744" cy="259045"/>
    <xdr:sp macro="" textlink="">
      <xdr:nvSpPr>
        <xdr:cNvPr id="945" name="【庁舎】&#10;一人当たり面積該当値テキスト">
          <a:extLst>
            <a:ext uri="{FF2B5EF4-FFF2-40B4-BE49-F238E27FC236}">
              <a16:creationId xmlns:a16="http://schemas.microsoft.com/office/drawing/2014/main" id="{A8D23D3E-B8B7-4AB5-95E0-6FB2D48819BC}"/>
            </a:ext>
          </a:extLst>
        </xdr:cNvPr>
        <xdr:cNvSpPr txBox="1"/>
      </xdr:nvSpPr>
      <xdr:spPr>
        <a:xfrm>
          <a:off x="19547840"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17780</xdr:rowOff>
    </xdr:from>
    <xdr:to>
      <xdr:col>112</xdr:col>
      <xdr:colOff>38100</xdr:colOff>
      <xdr:row>105</xdr:row>
      <xdr:rowOff>119380</xdr:rowOff>
    </xdr:to>
    <xdr:sp macro="" textlink="">
      <xdr:nvSpPr>
        <xdr:cNvPr id="946" name="楕円 945">
          <a:extLst>
            <a:ext uri="{FF2B5EF4-FFF2-40B4-BE49-F238E27FC236}">
              <a16:creationId xmlns:a16="http://schemas.microsoft.com/office/drawing/2014/main" id="{E2D4ADED-7A1F-4474-82E5-C2D29E240E0D}"/>
            </a:ext>
          </a:extLst>
        </xdr:cNvPr>
        <xdr:cNvSpPr/>
      </xdr:nvSpPr>
      <xdr:spPr>
        <a:xfrm>
          <a:off x="18735040" y="17619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60961</xdr:rowOff>
    </xdr:from>
    <xdr:to>
      <xdr:col>116</xdr:col>
      <xdr:colOff>63500</xdr:colOff>
      <xdr:row>105</xdr:row>
      <xdr:rowOff>68580</xdr:rowOff>
    </xdr:to>
    <xdr:cxnSp macro="">
      <xdr:nvCxnSpPr>
        <xdr:cNvPr id="947" name="直線コネクタ 946">
          <a:extLst>
            <a:ext uri="{FF2B5EF4-FFF2-40B4-BE49-F238E27FC236}">
              <a16:creationId xmlns:a16="http://schemas.microsoft.com/office/drawing/2014/main" id="{AA0B28D6-14BF-4045-B362-512F5D031B2F}"/>
            </a:ext>
          </a:extLst>
        </xdr:cNvPr>
        <xdr:cNvCxnSpPr/>
      </xdr:nvCxnSpPr>
      <xdr:spPr>
        <a:xfrm flipV="1">
          <a:off x="18778220" y="17663161"/>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27305</xdr:rowOff>
    </xdr:from>
    <xdr:to>
      <xdr:col>107</xdr:col>
      <xdr:colOff>101600</xdr:colOff>
      <xdr:row>105</xdr:row>
      <xdr:rowOff>128905</xdr:rowOff>
    </xdr:to>
    <xdr:sp macro="" textlink="">
      <xdr:nvSpPr>
        <xdr:cNvPr id="948" name="楕円 947">
          <a:extLst>
            <a:ext uri="{FF2B5EF4-FFF2-40B4-BE49-F238E27FC236}">
              <a16:creationId xmlns:a16="http://schemas.microsoft.com/office/drawing/2014/main" id="{B10EA57A-4A30-4930-93D9-AF9800E984DA}"/>
            </a:ext>
          </a:extLst>
        </xdr:cNvPr>
        <xdr:cNvSpPr/>
      </xdr:nvSpPr>
      <xdr:spPr>
        <a:xfrm>
          <a:off x="1793748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68580</xdr:rowOff>
    </xdr:from>
    <xdr:to>
      <xdr:col>111</xdr:col>
      <xdr:colOff>177800</xdr:colOff>
      <xdr:row>105</xdr:row>
      <xdr:rowOff>78105</xdr:rowOff>
    </xdr:to>
    <xdr:cxnSp macro="">
      <xdr:nvCxnSpPr>
        <xdr:cNvPr id="949" name="直線コネクタ 948">
          <a:extLst>
            <a:ext uri="{FF2B5EF4-FFF2-40B4-BE49-F238E27FC236}">
              <a16:creationId xmlns:a16="http://schemas.microsoft.com/office/drawing/2014/main" id="{E8E5AF83-4122-4612-965E-FCBAE82F1367}"/>
            </a:ext>
          </a:extLst>
        </xdr:cNvPr>
        <xdr:cNvCxnSpPr/>
      </xdr:nvCxnSpPr>
      <xdr:spPr>
        <a:xfrm flipV="1">
          <a:off x="17988280" y="1767078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950" name="楕円 949">
          <a:extLst>
            <a:ext uri="{FF2B5EF4-FFF2-40B4-BE49-F238E27FC236}">
              <a16:creationId xmlns:a16="http://schemas.microsoft.com/office/drawing/2014/main" id="{0278E26A-E799-4888-9505-9F63F9C52EBF}"/>
            </a:ext>
          </a:extLst>
        </xdr:cNvPr>
        <xdr:cNvSpPr/>
      </xdr:nvSpPr>
      <xdr:spPr>
        <a:xfrm>
          <a:off x="1716278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78105</xdr:rowOff>
    </xdr:from>
    <xdr:to>
      <xdr:col>107</xdr:col>
      <xdr:colOff>50800</xdr:colOff>
      <xdr:row>105</xdr:row>
      <xdr:rowOff>87630</xdr:rowOff>
    </xdr:to>
    <xdr:cxnSp macro="">
      <xdr:nvCxnSpPr>
        <xdr:cNvPr id="951" name="直線コネクタ 950">
          <a:extLst>
            <a:ext uri="{FF2B5EF4-FFF2-40B4-BE49-F238E27FC236}">
              <a16:creationId xmlns:a16="http://schemas.microsoft.com/office/drawing/2014/main" id="{CDBB9D94-BB7A-473E-8E92-F86A9D2C45FA}"/>
            </a:ext>
          </a:extLst>
        </xdr:cNvPr>
        <xdr:cNvCxnSpPr/>
      </xdr:nvCxnSpPr>
      <xdr:spPr>
        <a:xfrm flipV="1">
          <a:off x="17213580" y="17680305"/>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44450</xdr:rowOff>
    </xdr:from>
    <xdr:to>
      <xdr:col>98</xdr:col>
      <xdr:colOff>38100</xdr:colOff>
      <xdr:row>105</xdr:row>
      <xdr:rowOff>146050</xdr:rowOff>
    </xdr:to>
    <xdr:sp macro="" textlink="">
      <xdr:nvSpPr>
        <xdr:cNvPr id="952" name="楕円 951">
          <a:extLst>
            <a:ext uri="{FF2B5EF4-FFF2-40B4-BE49-F238E27FC236}">
              <a16:creationId xmlns:a16="http://schemas.microsoft.com/office/drawing/2014/main" id="{1DAE8EC1-01ED-4A45-A659-B8DA491BF55E}"/>
            </a:ext>
          </a:extLst>
        </xdr:cNvPr>
        <xdr:cNvSpPr/>
      </xdr:nvSpPr>
      <xdr:spPr>
        <a:xfrm>
          <a:off x="16388080" y="17646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87630</xdr:rowOff>
    </xdr:from>
    <xdr:to>
      <xdr:col>102</xdr:col>
      <xdr:colOff>114300</xdr:colOff>
      <xdr:row>105</xdr:row>
      <xdr:rowOff>95250</xdr:rowOff>
    </xdr:to>
    <xdr:cxnSp macro="">
      <xdr:nvCxnSpPr>
        <xdr:cNvPr id="953" name="直線コネクタ 952">
          <a:extLst>
            <a:ext uri="{FF2B5EF4-FFF2-40B4-BE49-F238E27FC236}">
              <a16:creationId xmlns:a16="http://schemas.microsoft.com/office/drawing/2014/main" id="{5B9EBB81-AA80-4F04-BD4C-7C1B12100BB4}"/>
            </a:ext>
          </a:extLst>
        </xdr:cNvPr>
        <xdr:cNvCxnSpPr/>
      </xdr:nvCxnSpPr>
      <xdr:spPr>
        <a:xfrm flipV="1">
          <a:off x="16431260" y="1768983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954" name="n_1aveValue【庁舎】&#10;一人当たり面積">
          <a:extLst>
            <a:ext uri="{FF2B5EF4-FFF2-40B4-BE49-F238E27FC236}">
              <a16:creationId xmlns:a16="http://schemas.microsoft.com/office/drawing/2014/main" id="{4DB4B87F-7DC3-4CEB-80EC-5BC5BA066637}"/>
            </a:ext>
          </a:extLst>
        </xdr:cNvPr>
        <xdr:cNvSpPr txBox="1"/>
      </xdr:nvSpPr>
      <xdr:spPr>
        <a:xfrm>
          <a:off x="18561127" y="1774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5" name="n_2aveValue【庁舎】&#10;一人当たり面積">
          <a:extLst>
            <a:ext uri="{FF2B5EF4-FFF2-40B4-BE49-F238E27FC236}">
              <a16:creationId xmlns:a16="http://schemas.microsoft.com/office/drawing/2014/main" id="{ADFCBF0A-1BB4-47DB-B5C9-42E0A9683D12}"/>
            </a:ext>
          </a:extLst>
        </xdr:cNvPr>
        <xdr:cNvSpPr txBox="1"/>
      </xdr:nvSpPr>
      <xdr:spPr>
        <a:xfrm>
          <a:off x="1777626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56" name="n_3aveValue【庁舎】&#10;一人当たり面積">
          <a:extLst>
            <a:ext uri="{FF2B5EF4-FFF2-40B4-BE49-F238E27FC236}">
              <a16:creationId xmlns:a16="http://schemas.microsoft.com/office/drawing/2014/main" id="{D9B6DAE1-C45E-410E-A472-7E98784E9D1B}"/>
            </a:ext>
          </a:extLst>
        </xdr:cNvPr>
        <xdr:cNvSpPr txBox="1"/>
      </xdr:nvSpPr>
      <xdr:spPr>
        <a:xfrm>
          <a:off x="1700156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106697</xdr:rowOff>
    </xdr:from>
    <xdr:ext cx="469744" cy="259045"/>
    <xdr:sp macro="" textlink="">
      <xdr:nvSpPr>
        <xdr:cNvPr id="957" name="n_4aveValue【庁舎】&#10;一人当たり面積">
          <a:extLst>
            <a:ext uri="{FF2B5EF4-FFF2-40B4-BE49-F238E27FC236}">
              <a16:creationId xmlns:a16="http://schemas.microsoft.com/office/drawing/2014/main" id="{B12BA58F-8C88-43C0-B52D-AE25C27660C3}"/>
            </a:ext>
          </a:extLst>
        </xdr:cNvPr>
        <xdr:cNvSpPr txBox="1"/>
      </xdr:nvSpPr>
      <xdr:spPr>
        <a:xfrm>
          <a:off x="16226867" y="178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135907</xdr:rowOff>
    </xdr:from>
    <xdr:ext cx="469744" cy="259045"/>
    <xdr:sp macro="" textlink="">
      <xdr:nvSpPr>
        <xdr:cNvPr id="958" name="n_1mainValue【庁舎】&#10;一人当たり面積">
          <a:extLst>
            <a:ext uri="{FF2B5EF4-FFF2-40B4-BE49-F238E27FC236}">
              <a16:creationId xmlns:a16="http://schemas.microsoft.com/office/drawing/2014/main" id="{45AA0EAF-1456-4641-86C7-6D355A9822CB}"/>
            </a:ext>
          </a:extLst>
        </xdr:cNvPr>
        <xdr:cNvSpPr txBox="1"/>
      </xdr:nvSpPr>
      <xdr:spPr>
        <a:xfrm>
          <a:off x="185611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145432</xdr:rowOff>
    </xdr:from>
    <xdr:ext cx="469744" cy="259045"/>
    <xdr:sp macro="" textlink="">
      <xdr:nvSpPr>
        <xdr:cNvPr id="959" name="n_2mainValue【庁舎】&#10;一人当たり面積">
          <a:extLst>
            <a:ext uri="{FF2B5EF4-FFF2-40B4-BE49-F238E27FC236}">
              <a16:creationId xmlns:a16="http://schemas.microsoft.com/office/drawing/2014/main" id="{CEDDF1AC-31C0-408C-B3AF-6CC5818629AA}"/>
            </a:ext>
          </a:extLst>
        </xdr:cNvPr>
        <xdr:cNvSpPr txBox="1"/>
      </xdr:nvSpPr>
      <xdr:spPr>
        <a:xfrm>
          <a:off x="17776267" y="1741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960" name="n_3mainValue【庁舎】&#10;一人当たり面積">
          <a:extLst>
            <a:ext uri="{FF2B5EF4-FFF2-40B4-BE49-F238E27FC236}">
              <a16:creationId xmlns:a16="http://schemas.microsoft.com/office/drawing/2014/main" id="{99B601A4-FB33-46B2-A092-7E3266E931D0}"/>
            </a:ext>
          </a:extLst>
        </xdr:cNvPr>
        <xdr:cNvSpPr txBox="1"/>
      </xdr:nvSpPr>
      <xdr:spPr>
        <a:xfrm>
          <a:off x="1700156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162577</xdr:rowOff>
    </xdr:from>
    <xdr:ext cx="469744" cy="259045"/>
    <xdr:sp macro="" textlink="">
      <xdr:nvSpPr>
        <xdr:cNvPr id="961" name="n_4mainValue【庁舎】&#10;一人当たり面積">
          <a:extLst>
            <a:ext uri="{FF2B5EF4-FFF2-40B4-BE49-F238E27FC236}">
              <a16:creationId xmlns:a16="http://schemas.microsoft.com/office/drawing/2014/main" id="{E9732F9B-A7F6-40EA-BAD6-C0601A779A7B}"/>
            </a:ext>
          </a:extLst>
        </xdr:cNvPr>
        <xdr:cNvSpPr txBox="1"/>
      </xdr:nvSpPr>
      <xdr:spPr>
        <a:xfrm>
          <a:off x="1622686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CD3C9C3A-140E-41C7-8EAC-F6935DCB228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556C2791-AC69-4FA5-9DF2-420573CD0C4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8407C6BE-88A7-4A72-B0AB-FF8F9827147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有形固定資産減価償却率は一部を除き類似団体より高いため、計画的な維持、修繕を実施することで市民サービスへの影響を最小限にしていく。</a:t>
          </a:r>
        </a:p>
        <a:p>
          <a:r>
            <a:rPr kumimoji="1" lang="ja-JP" altLang="en-US" sz="1200">
              <a:latin typeface="ＭＳ Ｐゴシック" panose="020B0600070205080204" pitchFamily="50" charset="-128"/>
              <a:ea typeface="ＭＳ Ｐゴシック" panose="020B0600070205080204" pitchFamily="50" charset="-128"/>
            </a:rPr>
            <a:t>図書館の有形固定資産減価償却率は、平成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年度に恵那市中央図書館を建設したため、低い水準にある。</a:t>
          </a:r>
        </a:p>
        <a:p>
          <a:r>
            <a:rPr kumimoji="1" lang="ja-JP" altLang="en-US" sz="1200">
              <a:latin typeface="ＭＳ Ｐゴシック" panose="020B0600070205080204" pitchFamily="50" charset="-128"/>
              <a:ea typeface="ＭＳ Ｐゴシック" panose="020B0600070205080204" pitchFamily="50" charset="-128"/>
            </a:rPr>
            <a:t>庁舎、市民会館、消防施設、福祉施設の一人当たりの面積は類似団体と比較して高い水準にあるが、これは平成</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年に</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市町村が合併して現在の市域になったことによるものと推測される。</a:t>
          </a:r>
        </a:p>
        <a:p>
          <a:r>
            <a:rPr kumimoji="1" lang="ja-JP" altLang="en-US" sz="1200">
              <a:latin typeface="ＭＳ Ｐゴシック" panose="020B0600070205080204" pitchFamily="50" charset="-128"/>
              <a:ea typeface="ＭＳ Ｐゴシック" panose="020B0600070205080204" pitchFamily="50" charset="-128"/>
            </a:rPr>
            <a:t>なお、令和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年度の下記の項目については、大幅に改善しているようにみえるが、計上誤りであり、実際には大きな増減等はない。</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一般廃棄物処理施設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誤</a:t>
          </a:r>
          <a:r>
            <a:rPr kumimoji="1" lang="en-US" altLang="ja-JP" sz="1200">
              <a:latin typeface="ＭＳ Ｐゴシック" panose="020B0600070205080204" pitchFamily="50" charset="-128"/>
              <a:ea typeface="ＭＳ Ｐゴシック" panose="020B0600070205080204" pitchFamily="50" charset="-128"/>
            </a:rPr>
            <a:t>】70.1→【</a:t>
          </a:r>
          <a:r>
            <a:rPr kumimoji="1" lang="ja-JP" altLang="en-US" sz="1200">
              <a:latin typeface="ＭＳ Ｐゴシック" panose="020B0600070205080204" pitchFamily="50" charset="-128"/>
              <a:ea typeface="ＭＳ Ｐゴシック" panose="020B0600070205080204" pitchFamily="50" charset="-128"/>
            </a:rPr>
            <a:t>正</a:t>
          </a:r>
          <a:r>
            <a:rPr kumimoji="1" lang="en-US" altLang="ja-JP" sz="1200">
              <a:latin typeface="ＭＳ Ｐゴシック" panose="020B0600070205080204" pitchFamily="50" charset="-128"/>
              <a:ea typeface="ＭＳ Ｐゴシック" panose="020B0600070205080204" pitchFamily="50" charset="-128"/>
            </a:rPr>
            <a:t>】77.7</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一般廃棄物処理施設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一人当たり有形固定資産（償却資産）額</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誤</a:t>
          </a:r>
          <a:r>
            <a:rPr kumimoji="1" lang="en-US" altLang="ja-JP" sz="1200">
              <a:latin typeface="ＭＳ Ｐゴシック" panose="020B0600070205080204" pitchFamily="50" charset="-128"/>
              <a:ea typeface="ＭＳ Ｐゴシック" panose="020B0600070205080204" pitchFamily="50" charset="-128"/>
            </a:rPr>
            <a:t>】190.034→【</a:t>
          </a:r>
          <a:r>
            <a:rPr kumimoji="1" lang="ja-JP" altLang="en-US" sz="1200">
              <a:latin typeface="ＭＳ Ｐゴシック" panose="020B0600070205080204" pitchFamily="50" charset="-128"/>
              <a:ea typeface="ＭＳ Ｐゴシック" panose="020B0600070205080204" pitchFamily="50" charset="-128"/>
            </a:rPr>
            <a:t>正</a:t>
          </a:r>
          <a:r>
            <a:rPr kumimoji="1" lang="en-US" altLang="ja-JP" sz="1200">
              <a:latin typeface="ＭＳ Ｐゴシック" panose="020B0600070205080204" pitchFamily="50" charset="-128"/>
              <a:ea typeface="ＭＳ Ｐゴシック" panose="020B0600070205080204" pitchFamily="50" charset="-128"/>
            </a:rPr>
            <a:t>】255.069</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庁舎</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誤</a:t>
          </a:r>
          <a:r>
            <a:rPr kumimoji="1" lang="en-US" altLang="ja-JP" sz="1200">
              <a:latin typeface="ＭＳ Ｐゴシック" panose="020B0600070205080204" pitchFamily="50" charset="-128"/>
              <a:ea typeface="ＭＳ Ｐゴシック" panose="020B0600070205080204" pitchFamily="50" charset="-128"/>
            </a:rPr>
            <a:t>】73.0→【</a:t>
          </a:r>
          <a:r>
            <a:rPr kumimoji="1" lang="ja-JP" altLang="en-US" sz="1200">
              <a:latin typeface="ＭＳ Ｐゴシック" panose="020B0600070205080204" pitchFamily="50" charset="-128"/>
              <a:ea typeface="ＭＳ Ｐゴシック" panose="020B0600070205080204" pitchFamily="50" charset="-128"/>
            </a:rPr>
            <a:t>正</a:t>
          </a:r>
          <a:r>
            <a:rPr kumimoji="1" lang="en-US" altLang="ja-JP" sz="1200">
              <a:latin typeface="ＭＳ Ｐゴシック" panose="020B0600070205080204" pitchFamily="50" charset="-128"/>
              <a:ea typeface="ＭＳ Ｐゴシック" panose="020B0600070205080204" pitchFamily="50" charset="-128"/>
            </a:rPr>
            <a:t>】84.0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岐阜県恵那市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46,868
45,707
504.24
31,546,878
29,664,124
1,199,648
17,627,424
23,820,069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令和５年度の財政力指数は類似団体平均の</a:t>
          </a:r>
          <a:r>
            <a:rPr kumimoji="1" lang="en-US" altLang="ja-JP" sz="1300">
              <a:latin typeface="ＭＳ Ｐゴシック" panose="020B0600070205080204" pitchFamily="50" charset="-128"/>
              <a:ea typeface="ＭＳ Ｐゴシック" panose="020B0600070205080204" pitchFamily="50" charset="-128"/>
            </a:rPr>
            <a:t>0.54</a:t>
          </a:r>
          <a:r>
            <a:rPr kumimoji="1" lang="ja-JP" altLang="en-US" sz="1300">
              <a:latin typeface="ＭＳ Ｐゴシック" panose="020B0600070205080204" pitchFamily="50" charset="-128"/>
              <a:ea typeface="ＭＳ Ｐゴシック" panose="020B0600070205080204" pitchFamily="50" charset="-128"/>
            </a:rPr>
            <a:t>を大きく下回った</a:t>
          </a:r>
          <a:r>
            <a:rPr kumimoji="1" lang="en-US" altLang="ja-JP" sz="1300">
              <a:latin typeface="ＭＳ Ｐゴシック" panose="020B0600070205080204" pitchFamily="50" charset="-128"/>
              <a:ea typeface="ＭＳ Ｐゴシック" panose="020B0600070205080204" pitchFamily="50" charset="-128"/>
            </a:rPr>
            <a:t>0.44</a:t>
          </a:r>
          <a:r>
            <a:rPr kumimoji="1" lang="ja-JP" altLang="en-US" sz="1300">
              <a:latin typeface="ＭＳ Ｐゴシック" panose="020B0600070205080204" pitchFamily="50" charset="-128"/>
              <a:ea typeface="ＭＳ Ｐゴシック" panose="020B0600070205080204" pitchFamily="50" charset="-128"/>
            </a:rPr>
            <a:t>となっている。市税収入においては前年度比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％の減とほぼ横ばいなものの、当市の規模に対して未だ施設が多い状況で、思うような歳出削減ができなかったことが大きな要因である。</a:t>
          </a:r>
        </a:p>
        <a:p>
          <a:r>
            <a:rPr kumimoji="1" lang="ja-JP" altLang="en-US" sz="1300">
              <a:latin typeface="ＭＳ Ｐゴシック" panose="020B0600070205080204" pitchFamily="50" charset="-128"/>
              <a:ea typeface="ＭＳ Ｐゴシック" panose="020B0600070205080204" pitchFamily="50" charset="-128"/>
            </a:rPr>
            <a:t>今後は、施設の統合や地元への払い下げを行いスリム化を進め歳出削減に努めるのはもちろんのこと、これまで以上に企業誘致や移住定住政策に力を入れ、市税収入の確保に努め、財政力の向上を図る。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85725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令和５年度も類似団体平均と比較すると低くいが、前年度から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分母となる経常一般財源総額等は、地方税、地方交付税が昨年度比でほぼ横ばいだが、臨時財政対策債等の減少により比率が上昇した。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今後も、職員の適正配置、施設の統廃合などを実施し義務的経費の削減に努めるとともに、特別会計･公営企業会計も含めた事業の見直しに努める。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127423</xdr:rowOff>
    </xdr:from>
    <xdr:to>
      <xdr:col>23</xdr:col>
      <xdr:colOff>133350</xdr:colOff>
      <xdr:row>63</xdr:row>
      <xdr:rowOff>25823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85873"/>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167217</xdr:rowOff>
    </xdr:from>
    <xdr:to>
      <xdr:col>19</xdr:col>
      <xdr:colOff>133350</xdr:colOff>
      <xdr:row>61</xdr:row>
      <xdr:rowOff>127423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11317"/>
          <a:ext cx="889000" cy="47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167217</xdr:rowOff>
    </xdr:from>
    <xdr:to>
      <xdr:col>15</xdr:col>
      <xdr:colOff>82550</xdr:colOff>
      <xdr:row>61</xdr:row>
      <xdr:rowOff>46990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1131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6773</xdr:rowOff>
    </xdr:from>
    <xdr:to>
      <xdr:col>11</xdr:col>
      <xdr:colOff>31750</xdr:colOff>
      <xdr:row>61</xdr:row>
      <xdr:rowOff>46990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4652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146473</xdr:rowOff>
    </xdr:from>
    <xdr:to>
      <xdr:col>23</xdr:col>
      <xdr:colOff>184150</xdr:colOff>
      <xdr:row>63</xdr:row>
      <xdr:rowOff>76623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163000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76623</xdr:rowOff>
    </xdr:from>
    <xdr:to>
      <xdr:col>19</xdr:col>
      <xdr:colOff>184150</xdr:colOff>
      <xdr:row>62</xdr:row>
      <xdr:rowOff>6773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16950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116417</xdr:rowOff>
    </xdr:from>
    <xdr:to>
      <xdr:col>15</xdr:col>
      <xdr:colOff>133350</xdr:colOff>
      <xdr:row>59</xdr:row>
      <xdr:rowOff>46567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56744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2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127423</xdr:rowOff>
    </xdr:from>
    <xdr:to>
      <xdr:col>7</xdr:col>
      <xdr:colOff>31750</xdr:colOff>
      <xdr:row>61</xdr:row>
      <xdr:rowOff>57573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67750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[216,425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指定管理者制度導入や施設の統廃合により人件費・物件費等の削減を行っているが、依然として類似団体平均と比較して大きく上回っている。</a:t>
          </a:r>
        </a:p>
        <a:p>
          <a:r>
            <a:rPr kumimoji="1" lang="ja-JP" altLang="en-US" sz="1300">
              <a:latin typeface="ＭＳ Ｐゴシック" panose="020B0600070205080204" pitchFamily="50" charset="-128"/>
              <a:ea typeface="ＭＳ Ｐゴシック" panose="020B0600070205080204" pitchFamily="50" charset="-128"/>
            </a:rPr>
            <a:t>今後も引き続き職員定数の適正化や公共施設の適正配置に取り組み、住民サービスの向上と維持管理経費の削減に努める。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113677</xdr:rowOff>
    </xdr:from>
    <xdr:to>
      <xdr:col>23</xdr:col>
      <xdr:colOff>133350</xdr:colOff>
      <xdr:row>85</xdr:row>
      <xdr:rowOff>130834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86927"/>
          <a:ext cx="838200" cy="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48467</xdr:rowOff>
    </xdr:from>
    <xdr:to>
      <xdr:col>19</xdr:col>
      <xdr:colOff>133350</xdr:colOff>
      <xdr:row>85</xdr:row>
      <xdr:rowOff>113677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621717"/>
          <a:ext cx="889000" cy="6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157570</xdr:rowOff>
    </xdr:from>
    <xdr:to>
      <xdr:col>15</xdr:col>
      <xdr:colOff>82550</xdr:colOff>
      <xdr:row>85</xdr:row>
      <xdr:rowOff>48467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59370"/>
          <a:ext cx="889000" cy="6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78792</xdr:rowOff>
    </xdr:from>
    <xdr:to>
      <xdr:col>11</xdr:col>
      <xdr:colOff>31750</xdr:colOff>
      <xdr:row>84</xdr:row>
      <xdr:rowOff>157570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80592"/>
          <a:ext cx="889000" cy="7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63698</xdr:rowOff>
    </xdr:from>
    <xdr:to>
      <xdr:col>7</xdr:col>
      <xdr:colOff>31750</xdr:colOff>
      <xdr:row>82</xdr:row>
      <xdr:rowOff>165298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2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4025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9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80034</xdr:rowOff>
    </xdr:from>
    <xdr:to>
      <xdr:col>23</xdr:col>
      <xdr:colOff>184150</xdr:colOff>
      <xdr:row>86</xdr:row>
      <xdr:rowOff>10184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5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52111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2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62877</xdr:rowOff>
    </xdr:from>
    <xdr:to>
      <xdr:col>19</xdr:col>
      <xdr:colOff>184150</xdr:colOff>
      <xdr:row>85</xdr:row>
      <xdr:rowOff>164477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3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149254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722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169117</xdr:rowOff>
    </xdr:from>
    <xdr:to>
      <xdr:col>15</xdr:col>
      <xdr:colOff>133350</xdr:colOff>
      <xdr:row>85</xdr:row>
      <xdr:rowOff>99267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84044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5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106770</xdr:rowOff>
    </xdr:from>
    <xdr:to>
      <xdr:col>11</xdr:col>
      <xdr:colOff>82550</xdr:colOff>
      <xdr:row>85</xdr:row>
      <xdr:rowOff>36920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0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21697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94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27992</xdr:rowOff>
    </xdr:from>
    <xdr:to>
      <xdr:col>7</xdr:col>
      <xdr:colOff>31750</xdr:colOff>
      <xdr:row>84</xdr:row>
      <xdr:rowOff>129592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2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114369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1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をベースに給与改定を行っているため、全国平均とほぼ同程度の給与水準となっている。今後も人事評価制度を実施し、実績・能力に応じた評価を行い、組織全体の業務・効率を高め、給与へ反映する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37306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24025"/>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37306</xdr:rowOff>
    </xdr:from>
    <xdr:to>
      <xdr:col>77</xdr:col>
      <xdr:colOff>44450</xdr:colOff>
      <xdr:row>84</xdr:row>
      <xdr:rowOff>142875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39106"/>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85</xdr:row>
      <xdr:rowOff>61913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4467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16669</xdr:rowOff>
    </xdr:from>
    <xdr:to>
      <xdr:col>68</xdr:col>
      <xdr:colOff>152400</xdr:colOff>
      <xdr:row>85</xdr:row>
      <xdr:rowOff>61913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89919"/>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41275</xdr:rowOff>
    </xdr:from>
    <xdr:to>
      <xdr:col>68</xdr:col>
      <xdr:colOff>203200</xdr:colOff>
      <xdr:row>85</xdr:row>
      <xdr:rowOff>142875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127652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157815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157956</xdr:rowOff>
    </xdr:from>
    <xdr:to>
      <xdr:col>77</xdr:col>
      <xdr:colOff>95250</xdr:colOff>
      <xdr:row>84</xdr:row>
      <xdr:rowOff>88106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8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98283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57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7002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11113</xdr:rowOff>
    </xdr:from>
    <xdr:to>
      <xdr:col>68</xdr:col>
      <xdr:colOff>203200</xdr:colOff>
      <xdr:row>85</xdr:row>
      <xdr:rowOff>112713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122890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5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3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77646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の市町村合併により、職員数の適正化に向け新規採用の抑制、組織再編、公共施設の統廃合などを行ってきたが、依然、類似団体平均と比較しても職員数が多い状況にある。第４次恵那市職員適正化計画では、令和７年度までに</a:t>
          </a:r>
          <a:r>
            <a:rPr kumimoji="1" lang="en-US" altLang="ja-JP" sz="1300">
              <a:latin typeface="ＭＳ Ｐゴシック" panose="020B0600070205080204" pitchFamily="50" charset="-128"/>
              <a:ea typeface="ＭＳ Ｐゴシック" panose="020B0600070205080204" pitchFamily="50" charset="-128"/>
            </a:rPr>
            <a:t>639</a:t>
          </a:r>
          <a:r>
            <a:rPr kumimoji="1" lang="ja-JP" altLang="en-US" sz="1300">
              <a:latin typeface="ＭＳ Ｐゴシック" panose="020B0600070205080204" pitchFamily="50" charset="-128"/>
              <a:ea typeface="ＭＳ Ｐゴシック" panose="020B0600070205080204" pitchFamily="50" charset="-128"/>
            </a:rPr>
            <a:t>人に削減するという目標を設定したが、令和５年４月１日現在で</a:t>
          </a:r>
          <a:r>
            <a:rPr kumimoji="1" lang="en-US" altLang="ja-JP" sz="1300">
              <a:latin typeface="ＭＳ Ｐゴシック" panose="020B0600070205080204" pitchFamily="50" charset="-128"/>
              <a:ea typeface="ＭＳ Ｐゴシック" panose="020B0600070205080204" pitchFamily="50" charset="-128"/>
            </a:rPr>
            <a:t>620</a:t>
          </a:r>
          <a:r>
            <a:rPr kumimoji="1" lang="ja-JP" altLang="en-US" sz="1300">
              <a:latin typeface="ＭＳ Ｐゴシック" panose="020B0600070205080204" pitchFamily="50" charset="-128"/>
              <a:ea typeface="ＭＳ Ｐゴシック" panose="020B0600070205080204" pitchFamily="50" charset="-128"/>
            </a:rPr>
            <a:t>人となっており、目標人数を下回る結果となっている。今後も引き続き人口に見合った職員数の適正化に努める。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170845</xdr:rowOff>
    </xdr:from>
    <xdr:to>
      <xdr:col>81</xdr:col>
      <xdr:colOff>44450</xdr:colOff>
      <xdr:row>63</xdr:row>
      <xdr:rowOff>17780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00745"/>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170845</xdr:rowOff>
    </xdr:from>
    <xdr:to>
      <xdr:col>77</xdr:col>
      <xdr:colOff>44450</xdr:colOff>
      <xdr:row>63</xdr:row>
      <xdr:rowOff>8588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800745"/>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161653</xdr:rowOff>
    </xdr:from>
    <xdr:to>
      <xdr:col>72</xdr:col>
      <xdr:colOff>203200</xdr:colOff>
      <xdr:row>63</xdr:row>
      <xdr:rowOff>8588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91553"/>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161653</xdr:rowOff>
    </xdr:from>
    <xdr:to>
      <xdr:col>68</xdr:col>
      <xdr:colOff>152400</xdr:colOff>
      <xdr:row>63</xdr:row>
      <xdr:rowOff>9737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791553"/>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102144</xdr:rowOff>
    </xdr:from>
    <xdr:to>
      <xdr:col>64</xdr:col>
      <xdr:colOff>152400</xdr:colOff>
      <xdr:row>61</xdr:row>
      <xdr:rowOff>32294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42471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138430</xdr:rowOff>
    </xdr:from>
    <xdr:to>
      <xdr:col>81</xdr:col>
      <xdr:colOff>95250</xdr:colOff>
      <xdr:row>63</xdr:row>
      <xdr:rowOff>68580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110507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120045</xdr:rowOff>
    </xdr:from>
    <xdr:to>
      <xdr:col>77</xdr:col>
      <xdr:colOff>95250</xdr:colOff>
      <xdr:row>63</xdr:row>
      <xdr:rowOff>50195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4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34972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36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129238</xdr:rowOff>
    </xdr:from>
    <xdr:to>
      <xdr:col>73</xdr:col>
      <xdr:colOff>44450</xdr:colOff>
      <xdr:row>63</xdr:row>
      <xdr:rowOff>59388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5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44165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4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110853</xdr:rowOff>
    </xdr:from>
    <xdr:to>
      <xdr:col>68</xdr:col>
      <xdr:colOff>203200</xdr:colOff>
      <xdr:row>63</xdr:row>
      <xdr:rowOff>41003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25780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130387</xdr:rowOff>
    </xdr:from>
    <xdr:to>
      <xdr:col>64</xdr:col>
      <xdr:colOff>152400</xdr:colOff>
      <xdr:row>63</xdr:row>
      <xdr:rowOff>60537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45314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令和４年度までは繰上償還を実施したことにより年々減少していたが、令和５年度は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％に増加した。今後は人口減少や少子高齢化が進むことに伴う市税等の減少や、合併特例債の元金償還のピークが見込まれるため、より一層、計画的な発行管理を行い、健全経営に努める。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122464</xdr:rowOff>
    </xdr:from>
    <xdr:to>
      <xdr:col>81</xdr:col>
      <xdr:colOff>44450</xdr:colOff>
      <xdr:row>36</xdr:row>
      <xdr:rowOff>65919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123214"/>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122464</xdr:rowOff>
    </xdr:from>
    <xdr:to>
      <xdr:col>77</xdr:col>
      <xdr:colOff>44450</xdr:colOff>
      <xdr:row>35</xdr:row>
      <xdr:rowOff>156936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1232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156936</xdr:rowOff>
    </xdr:from>
    <xdr:to>
      <xdr:col>72</xdr:col>
      <xdr:colOff>203200</xdr:colOff>
      <xdr:row>36</xdr:row>
      <xdr:rowOff>65919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15768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65919</xdr:rowOff>
    </xdr:from>
    <xdr:to>
      <xdr:col>68</xdr:col>
      <xdr:colOff>152400</xdr:colOff>
      <xdr:row>37</xdr:row>
      <xdr:rowOff>124278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238119"/>
          <a:ext cx="8890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15119</xdr:rowOff>
    </xdr:from>
    <xdr:to>
      <xdr:col>81</xdr:col>
      <xdr:colOff>95250</xdr:colOff>
      <xdr:row>36</xdr:row>
      <xdr:rowOff>116719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18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107846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10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71664</xdr:rowOff>
    </xdr:from>
    <xdr:to>
      <xdr:col>77</xdr:col>
      <xdr:colOff>95250</xdr:colOff>
      <xdr:row>36</xdr:row>
      <xdr:rowOff>1814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0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11991</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584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106136</xdr:rowOff>
    </xdr:from>
    <xdr:to>
      <xdr:col>73</xdr:col>
      <xdr:colOff>44450</xdr:colOff>
      <xdr:row>36</xdr:row>
      <xdr:rowOff>36286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1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46463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15119</xdr:rowOff>
    </xdr:from>
    <xdr:to>
      <xdr:col>68</xdr:col>
      <xdr:colOff>203200</xdr:colOff>
      <xdr:row>36</xdr:row>
      <xdr:rowOff>116719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18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126896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95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73478</xdr:rowOff>
    </xdr:from>
    <xdr:to>
      <xdr:col>64</xdr:col>
      <xdr:colOff>152400</xdr:colOff>
      <xdr:row>38</xdr:row>
      <xdr:rowOff>3628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13805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地方債の償還完了や繰上償還で地方債の現在高が下がったことにより、今年度も算定されていない。今後も義務的経費の削減を進め、財政の健全化に努める。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123063</xdr:rowOff>
    </xdr:from>
    <xdr:to>
      <xdr:col>64</xdr:col>
      <xdr:colOff>152400</xdr:colOff>
      <xdr:row>15</xdr:row>
      <xdr:rowOff>53213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63390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岐阜県恵那市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46,868
45,707
504.24
31,546,878
29,664,124
1,199,648
17,627,424
23,820,069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％上回っている。今後も職員の適正配置を行い、人件費関係経費全体の抑制に努める。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37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99786</xdr:rowOff>
    </xdr:from>
    <xdr:to>
      <xdr:col>19</xdr:col>
      <xdr:colOff>187325</xdr:colOff>
      <xdr:row>36</xdr:row>
      <xdr:rowOff>165100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719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99786</xdr:rowOff>
    </xdr:from>
    <xdr:to>
      <xdr:col>15</xdr:col>
      <xdr:colOff>98425</xdr:colOff>
      <xdr:row>37</xdr:row>
      <xdr:rowOff>91622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71986"/>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78014</xdr:rowOff>
    </xdr:from>
    <xdr:to>
      <xdr:col>11</xdr:col>
      <xdr:colOff>9525</xdr:colOff>
      <xdr:row>37</xdr:row>
      <xdr:rowOff>91622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50214"/>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48986</xdr:rowOff>
    </xdr:from>
    <xdr:to>
      <xdr:col>15</xdr:col>
      <xdr:colOff>149225</xdr:colOff>
      <xdr:row>36</xdr:row>
      <xdr:rowOff>150586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135363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40822</xdr:rowOff>
    </xdr:from>
    <xdr:to>
      <xdr:col>11</xdr:col>
      <xdr:colOff>60325</xdr:colOff>
      <xdr:row>37</xdr:row>
      <xdr:rowOff>142422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127199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％上回っている。主な要因としては施設の管理経費等の増加等が挙げられる。</a:t>
          </a:r>
        </a:p>
        <a:p>
          <a:r>
            <a:rPr kumimoji="1" lang="ja-JP" altLang="en-US" sz="1300">
              <a:latin typeface="ＭＳ Ｐゴシック" panose="020B0600070205080204" pitchFamily="50" charset="-128"/>
              <a:ea typeface="ＭＳ Ｐゴシック" panose="020B0600070205080204" pitchFamily="50" charset="-128"/>
            </a:rPr>
            <a:t>「恵那市公共施設等総合管理計画」により施設の統廃合を進めるとともに、指定管理者制度等を活用し、物件費の抑制に努める。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27940</xdr:rowOff>
    </xdr:from>
    <xdr:to>
      <xdr:col>82</xdr:col>
      <xdr:colOff>107950</xdr:colOff>
      <xdr:row>18</xdr:row>
      <xdr:rowOff>43180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140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18</xdr:row>
      <xdr:rowOff>27940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159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62230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15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17</xdr:row>
      <xdr:rowOff>92710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76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163830</xdr:rowOff>
    </xdr:from>
    <xdr:to>
      <xdr:col>82</xdr:col>
      <xdr:colOff>158750</xdr:colOff>
      <xdr:row>18</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135907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扶助費については、前年度比で上昇しているが、類似団体平均とほぼ同程度の上昇幅である。主な上昇要因は物価高騰対応の給付金等の事業によるものである。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56</xdr:row>
      <xdr:rowOff>1815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594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55</xdr:row>
      <xdr:rowOff>129722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94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64407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94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55</xdr:row>
      <xdr:rowOff>162378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94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122465</xdr:rowOff>
    </xdr:from>
    <xdr:to>
      <xdr:col>24</xdr:col>
      <xdr:colOff>76200</xdr:colOff>
      <xdr:row>56</xdr:row>
      <xdr:rowOff>52615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138992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13607</xdr:rowOff>
    </xdr:from>
    <xdr:to>
      <xdr:col>15</xdr:col>
      <xdr:colOff>149225</xdr:colOff>
      <xdr:row>55</xdr:row>
      <xdr:rowOff>115207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％上回った。また、前年比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％増加したが、今後も公共施設等の維持補修費の増加が見込まれる。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149860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28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20320</xdr:rowOff>
    </xdr:from>
    <xdr:to>
      <xdr:col>78</xdr:col>
      <xdr:colOff>69850</xdr:colOff>
      <xdr:row>56</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21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56</xdr:row>
      <xdr:rowOff>20320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91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161290</xdr:rowOff>
    </xdr:from>
    <xdr:to>
      <xdr:col>69</xdr:col>
      <xdr:colOff>92075</xdr:colOff>
      <xdr:row>57</xdr:row>
      <xdr:rowOff>85090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9104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％下回った。恵那市の「補助金の適正化に関する指針」に基づき、徹底した検証と見直しを行い、更なる抑制に努めていく。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62992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940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21844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89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894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36</xdr:row>
      <xdr:rowOff>81280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5231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公債費にかかる経常収支比率は、償還完了や令和４年度までの繰上償還の実施により、類似団体平均を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％下回った。今後は人口減少により税収の増加が見込めず、比率の上昇が予想されるため、必要な事業の選別を行い、公債費比率等を見ながら、計画的な借入れを行っていく。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37846</xdr:rowOff>
    </xdr:from>
    <xdr:to>
      <xdr:col>24</xdr:col>
      <xdr:colOff>25400</xdr:colOff>
      <xdr:row>77</xdr:row>
      <xdr:rowOff>60706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394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xdr:rowOff>
    </xdr:from>
    <xdr:to>
      <xdr:col>19</xdr:col>
      <xdr:colOff>187325</xdr:colOff>
      <xdr:row>77</xdr:row>
      <xdr:rowOff>37846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120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10413</xdr:rowOff>
    </xdr:from>
    <xdr:to>
      <xdr:col>15</xdr:col>
      <xdr:colOff>98425</xdr:colOff>
      <xdr:row>77</xdr:row>
      <xdr:rowOff>83565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120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83565</xdr:rowOff>
    </xdr:from>
    <xdr:to>
      <xdr:col>11</xdr:col>
      <xdr:colOff>9525</xdr:colOff>
      <xdr:row>77</xdr:row>
      <xdr:rowOff>120142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852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26433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5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158496</xdr:rowOff>
    </xdr:from>
    <xdr:to>
      <xdr:col>20</xdr:col>
      <xdr:colOff>38100</xdr:colOff>
      <xdr:row>77</xdr:row>
      <xdr:rowOff>88646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131063</xdr:rowOff>
    </xdr:from>
    <xdr:to>
      <xdr:col>15</xdr:col>
      <xdr:colOff>149225</xdr:colOff>
      <xdr:row>77</xdr:row>
      <xdr:rowOff>61213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32765</xdr:rowOff>
    </xdr:from>
    <xdr:to>
      <xdr:col>11</xdr:col>
      <xdr:colOff>60325</xdr:colOff>
      <xdr:row>77</xdr:row>
      <xdr:rowOff>134365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155719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公債費以外に係る経常収支比率は、類似団体平均を上回る前年比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％の増加となった。今後は介護給付費や訓練等給付費、維持補修費等の増加が見込まれる。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18415</xdr:rowOff>
    </xdr:from>
    <xdr:to>
      <xdr:col>82</xdr:col>
      <xdr:colOff>107950</xdr:colOff>
      <xdr:row>75</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77165"/>
          <a:ext cx="838200" cy="14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58420</xdr:rowOff>
    </xdr:from>
    <xdr:to>
      <xdr:col>78</xdr:col>
      <xdr:colOff>69850</xdr:colOff>
      <xdr:row>75</xdr:row>
      <xdr:rowOff>18415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574270"/>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58420</xdr:rowOff>
    </xdr:from>
    <xdr:to>
      <xdr:col>73</xdr:col>
      <xdr:colOff>180975</xdr:colOff>
      <xdr:row>74</xdr:row>
      <xdr:rowOff>75565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57427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xdr:rowOff>
    </xdr:from>
    <xdr:to>
      <xdr:col>69</xdr:col>
      <xdr:colOff>92075</xdr:colOff>
      <xdr:row>74</xdr:row>
      <xdr:rowOff>75565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68857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82566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139065</xdr:rowOff>
    </xdr:from>
    <xdr:to>
      <xdr:col>78</xdr:col>
      <xdr:colOff>120650</xdr:colOff>
      <xdr:row>75</xdr:row>
      <xdr:rowOff>69215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79392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7620</xdr:rowOff>
    </xdr:from>
    <xdr:to>
      <xdr:col>74</xdr:col>
      <xdr:colOff>31750</xdr:colOff>
      <xdr:row>73</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5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119397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29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24765</xdr:rowOff>
    </xdr:from>
    <xdr:to>
      <xdr:col>69</xdr:col>
      <xdr:colOff>142875</xdr:colOff>
      <xdr:row>74</xdr:row>
      <xdr:rowOff>126365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136542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8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121920</xdr:rowOff>
    </xdr:from>
    <xdr:to>
      <xdr:col>65</xdr:col>
      <xdr:colOff>53975</xdr:colOff>
      <xdr:row>74</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62247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40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岐阜県恵那市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169550</xdr:rowOff>
    </xdr:from>
    <xdr:to>
      <xdr:col>29</xdr:col>
      <xdr:colOff>127000</xdr:colOff>
      <xdr:row>16</xdr:row>
      <xdr:rowOff>53665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88925"/>
          <a:ext cx="647700" cy="55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53665</xdr:rowOff>
    </xdr:from>
    <xdr:to>
      <xdr:col>26</xdr:col>
      <xdr:colOff>50800</xdr:colOff>
      <xdr:row>16</xdr:row>
      <xdr:rowOff>65430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44490"/>
          <a:ext cx="698500" cy="11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65430</xdr:rowOff>
    </xdr:from>
    <xdr:to>
      <xdr:col>22</xdr:col>
      <xdr:colOff>114300</xdr:colOff>
      <xdr:row>16</xdr:row>
      <xdr:rowOff>89632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56255"/>
          <a:ext cx="698500" cy="24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89632</xdr:rowOff>
    </xdr:from>
    <xdr:to>
      <xdr:col>18</xdr:col>
      <xdr:colOff>177800</xdr:colOff>
      <xdr:row>16</xdr:row>
      <xdr:rowOff>146020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80457"/>
          <a:ext cx="698500" cy="56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53310</xdr:rowOff>
    </xdr:from>
    <xdr:to>
      <xdr:col>15</xdr:col>
      <xdr:colOff>101600</xdr:colOff>
      <xdr:row>18</xdr:row>
      <xdr:rowOff>154910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87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139687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7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118750</xdr:rowOff>
    </xdr:from>
    <xdr:to>
      <xdr:col>29</xdr:col>
      <xdr:colOff>177800</xdr:colOff>
      <xdr:row>16</xdr:row>
      <xdr:rowOff>48900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38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135277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8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2865</xdr:rowOff>
    </xdr:from>
    <xdr:to>
      <xdr:col>26</xdr:col>
      <xdr:colOff>101600</xdr:colOff>
      <xdr:row>16</xdr:row>
      <xdr:rowOff>104465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93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114642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62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14630</xdr:rowOff>
    </xdr:from>
    <xdr:to>
      <xdr:col>22</xdr:col>
      <xdr:colOff>165100</xdr:colOff>
      <xdr:row>16</xdr:row>
      <xdr:rowOff>116230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05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126407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38832</xdr:rowOff>
    </xdr:from>
    <xdr:to>
      <xdr:col>19</xdr:col>
      <xdr:colOff>38100</xdr:colOff>
      <xdr:row>16</xdr:row>
      <xdr:rowOff>140432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29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150609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9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95220</xdr:rowOff>
    </xdr:from>
    <xdr:to>
      <xdr:col>15</xdr:col>
      <xdr:colOff>101600</xdr:colOff>
      <xdr:row>17</xdr:row>
      <xdr:rowOff>25370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86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35547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5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89761</xdr:rowOff>
    </xdr:from>
    <xdr:to>
      <xdr:col>29</xdr:col>
      <xdr:colOff>127000</xdr:colOff>
      <xdr:row>37</xdr:row>
      <xdr:rowOff>217205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57211"/>
          <a:ext cx="0" cy="9846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207197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3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217205</xdr:rowOff>
    </xdr:from>
    <xdr:to>
      <xdr:col>30</xdr:col>
      <xdr:colOff>25400</xdr:colOff>
      <xdr:row>37</xdr:row>
      <xdr:rowOff>217205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419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176138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0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89761</xdr:rowOff>
    </xdr:from>
    <xdr:to>
      <xdr:col>30</xdr:col>
      <xdr:colOff>25400</xdr:colOff>
      <xdr:row>34</xdr:row>
      <xdr:rowOff>89761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572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197021</xdr:rowOff>
    </xdr:from>
    <xdr:to>
      <xdr:col>29</xdr:col>
      <xdr:colOff>127000</xdr:colOff>
      <xdr:row>37</xdr:row>
      <xdr:rowOff>292643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321721"/>
          <a:ext cx="647700" cy="95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120479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30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275402</xdr:rowOff>
    </xdr:from>
    <xdr:to>
      <xdr:col>29</xdr:col>
      <xdr:colOff>177800</xdr:colOff>
      <xdr:row>36</xdr:row>
      <xdr:rowOff>34102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857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292643</xdr:rowOff>
    </xdr:from>
    <xdr:to>
      <xdr:col>26</xdr:col>
      <xdr:colOff>50800</xdr:colOff>
      <xdr:row>38</xdr:row>
      <xdr:rowOff>6825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417343"/>
          <a:ext cx="698500" cy="57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295839</xdr:rowOff>
    </xdr:from>
    <xdr:to>
      <xdr:col>26</xdr:col>
      <xdr:colOff>101600</xdr:colOff>
      <xdr:row>36</xdr:row>
      <xdr:rowOff>54539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06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64716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67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6825</xdr:rowOff>
    </xdr:from>
    <xdr:to>
      <xdr:col>22</xdr:col>
      <xdr:colOff>114300</xdr:colOff>
      <xdr:row>38</xdr:row>
      <xdr:rowOff>88801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474425"/>
          <a:ext cx="698500" cy="81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327317</xdr:rowOff>
    </xdr:from>
    <xdr:to>
      <xdr:col>22</xdr:col>
      <xdr:colOff>165100</xdr:colOff>
      <xdr:row>36</xdr:row>
      <xdr:rowOff>86017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76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96194</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0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231401</xdr:rowOff>
    </xdr:from>
    <xdr:to>
      <xdr:col>18</xdr:col>
      <xdr:colOff>177800</xdr:colOff>
      <xdr:row>38</xdr:row>
      <xdr:rowOff>88801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356101"/>
          <a:ext cx="698500" cy="200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3482</xdr:rowOff>
    </xdr:from>
    <xdr:to>
      <xdr:col>19</xdr:col>
      <xdr:colOff>38100</xdr:colOff>
      <xdr:row>36</xdr:row>
      <xdr:rowOff>105082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56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115259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2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6294</xdr:rowOff>
    </xdr:from>
    <xdr:to>
      <xdr:col>15</xdr:col>
      <xdr:colOff>101600</xdr:colOff>
      <xdr:row>37</xdr:row>
      <xdr:rowOff>107894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309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289521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99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146221</xdr:rowOff>
    </xdr:from>
    <xdr:to>
      <xdr:col>29</xdr:col>
      <xdr:colOff>177800</xdr:colOff>
      <xdr:row>37</xdr:row>
      <xdr:rowOff>247821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70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54798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7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241843</xdr:rowOff>
    </xdr:from>
    <xdr:to>
      <xdr:col>26</xdr:col>
      <xdr:colOff>101600</xdr:colOff>
      <xdr:row>38</xdr:row>
      <xdr:rowOff>543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366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328220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452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298925</xdr:rowOff>
    </xdr:from>
    <xdr:to>
      <xdr:col>22</xdr:col>
      <xdr:colOff>165100</xdr:colOff>
      <xdr:row>38</xdr:row>
      <xdr:rowOff>57625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423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42402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51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38001</xdr:rowOff>
    </xdr:from>
    <xdr:to>
      <xdr:col>19</xdr:col>
      <xdr:colOff>38100</xdr:colOff>
      <xdr:row>38</xdr:row>
      <xdr:rowOff>139601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505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124378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591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180601</xdr:rowOff>
    </xdr:from>
    <xdr:to>
      <xdr:col>15</xdr:col>
      <xdr:colOff>101600</xdr:colOff>
      <xdr:row>37</xdr:row>
      <xdr:rowOff>282201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05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266978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91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岐阜県恵那市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46,868
45,707
504.24
31,546,878
29,664,124
1,199,648
17,627,424
23,820,069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122034</xdr:rowOff>
    </xdr:from>
    <xdr:to>
      <xdr:col>24</xdr:col>
      <xdr:colOff>63500</xdr:colOff>
      <xdr:row>33</xdr:row>
      <xdr:rowOff>149606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79884"/>
          <a:ext cx="838200" cy="2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149606</xdr:rowOff>
    </xdr:from>
    <xdr:to>
      <xdr:col>19</xdr:col>
      <xdr:colOff>177800</xdr:colOff>
      <xdr:row>33</xdr:row>
      <xdr:rowOff>156591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07456"/>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156591</xdr:rowOff>
    </xdr:from>
    <xdr:to>
      <xdr:col>15</xdr:col>
      <xdr:colOff>50800</xdr:colOff>
      <xdr:row>34</xdr:row>
      <xdr:rowOff>13398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14441"/>
          <a:ext cx="889000" cy="2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13398</xdr:rowOff>
    </xdr:from>
    <xdr:to>
      <xdr:col>10</xdr:col>
      <xdr:colOff>114300</xdr:colOff>
      <xdr:row>34</xdr:row>
      <xdr:rowOff>131458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42698"/>
          <a:ext cx="889000" cy="1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85103</xdr:rowOff>
    </xdr:from>
    <xdr:to>
      <xdr:col>6</xdr:col>
      <xdr:colOff>38100</xdr:colOff>
      <xdr:row>37</xdr:row>
      <xdr:rowOff>15253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5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6380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5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71234</xdr:rowOff>
    </xdr:from>
    <xdr:to>
      <xdr:col>24</xdr:col>
      <xdr:colOff>114300</xdr:colOff>
      <xdr:row>34</xdr:row>
      <xdr:rowOff>1384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2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94111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8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98806</xdr:rowOff>
    </xdr:from>
    <xdr:to>
      <xdr:col>20</xdr:col>
      <xdr:colOff>38100</xdr:colOff>
      <xdr:row>34</xdr:row>
      <xdr:rowOff>28956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45483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3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105791</xdr:rowOff>
    </xdr:from>
    <xdr:to>
      <xdr:col>15</xdr:col>
      <xdr:colOff>101600</xdr:colOff>
      <xdr:row>34</xdr:row>
      <xdr:rowOff>35941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6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52468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3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134048</xdr:rowOff>
    </xdr:from>
    <xdr:to>
      <xdr:col>10</xdr:col>
      <xdr:colOff>165100</xdr:colOff>
      <xdr:row>34</xdr:row>
      <xdr:rowOff>64198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9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80725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6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80658</xdr:rowOff>
    </xdr:from>
    <xdr:to>
      <xdr:col>6</xdr:col>
      <xdr:colOff>38100</xdr:colOff>
      <xdr:row>35</xdr:row>
      <xdr:rowOff>10808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0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27335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6262</xdr:rowOff>
    </xdr:from>
    <xdr:to>
      <xdr:col>24</xdr:col>
      <xdr:colOff>63500</xdr:colOff>
      <xdr:row>56</xdr:row>
      <xdr:rowOff>14720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07462"/>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14720</xdr:rowOff>
    </xdr:from>
    <xdr:to>
      <xdr:col>19</xdr:col>
      <xdr:colOff>177800</xdr:colOff>
      <xdr:row>56</xdr:row>
      <xdr:rowOff>79917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15920"/>
          <a:ext cx="889000" cy="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79917</xdr:rowOff>
    </xdr:from>
    <xdr:to>
      <xdr:col>15</xdr:col>
      <xdr:colOff>50800</xdr:colOff>
      <xdr:row>56</xdr:row>
      <xdr:rowOff>147034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81117"/>
          <a:ext cx="889000" cy="6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147034</xdr:rowOff>
    </xdr:from>
    <xdr:to>
      <xdr:col>10</xdr:col>
      <xdr:colOff>114300</xdr:colOff>
      <xdr:row>56</xdr:row>
      <xdr:rowOff>168650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48234"/>
          <a:ext cx="889000" cy="2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127552</xdr:rowOff>
    </xdr:from>
    <xdr:to>
      <xdr:col>6</xdr:col>
      <xdr:colOff>38100</xdr:colOff>
      <xdr:row>58</xdr:row>
      <xdr:rowOff>57702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48829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126912</xdr:rowOff>
    </xdr:from>
    <xdr:to>
      <xdr:col>24</xdr:col>
      <xdr:colOff>114300</xdr:colOff>
      <xdr:row>56</xdr:row>
      <xdr:rowOff>57062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5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149789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0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135370</xdr:rowOff>
    </xdr:from>
    <xdr:to>
      <xdr:col>20</xdr:col>
      <xdr:colOff>38100</xdr:colOff>
      <xdr:row>56</xdr:row>
      <xdr:rowOff>65520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82047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4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29117</xdr:rowOff>
    </xdr:from>
    <xdr:to>
      <xdr:col>15</xdr:col>
      <xdr:colOff>101600</xdr:colOff>
      <xdr:row>56</xdr:row>
      <xdr:rowOff>130717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147244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0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96234</xdr:rowOff>
    </xdr:from>
    <xdr:to>
      <xdr:col>10</xdr:col>
      <xdr:colOff>165100</xdr:colOff>
      <xdr:row>57</xdr:row>
      <xdr:rowOff>26384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9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42911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7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117850</xdr:rowOff>
    </xdr:from>
    <xdr:to>
      <xdr:col>6</xdr:col>
      <xdr:colOff>38100</xdr:colOff>
      <xdr:row>57</xdr:row>
      <xdr:rowOff>48000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1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64527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9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145644</xdr:rowOff>
    </xdr:from>
    <xdr:to>
      <xdr:col>24</xdr:col>
      <xdr:colOff>63500</xdr:colOff>
      <xdr:row>76</xdr:row>
      <xdr:rowOff>168641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75844"/>
          <a:ext cx="8382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145644</xdr:rowOff>
    </xdr:from>
    <xdr:to>
      <xdr:col>19</xdr:col>
      <xdr:colOff>177800</xdr:colOff>
      <xdr:row>77</xdr:row>
      <xdr:rowOff>42796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75844"/>
          <a:ext cx="889000" cy="6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42796</xdr:rowOff>
    </xdr:from>
    <xdr:to>
      <xdr:col>15</xdr:col>
      <xdr:colOff>50800</xdr:colOff>
      <xdr:row>77</xdr:row>
      <xdr:rowOff>69452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44446"/>
          <a:ext cx="889000" cy="2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69452</xdr:rowOff>
    </xdr:from>
    <xdr:to>
      <xdr:col>10</xdr:col>
      <xdr:colOff>114300</xdr:colOff>
      <xdr:row>77</xdr:row>
      <xdr:rowOff>106804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71102"/>
          <a:ext cx="889000" cy="3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171425</xdr:rowOff>
    </xdr:from>
    <xdr:to>
      <xdr:col>6</xdr:col>
      <xdr:colOff>38100</xdr:colOff>
      <xdr:row>78</xdr:row>
      <xdr:rowOff>101575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92702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6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117841</xdr:rowOff>
    </xdr:from>
    <xdr:to>
      <xdr:col>24</xdr:col>
      <xdr:colOff>114300</xdr:colOff>
      <xdr:row>77</xdr:row>
      <xdr:rowOff>47991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4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140718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9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94844</xdr:rowOff>
    </xdr:from>
    <xdr:to>
      <xdr:col>20</xdr:col>
      <xdr:colOff>38100</xdr:colOff>
      <xdr:row>77</xdr:row>
      <xdr:rowOff>24994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2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41521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163446</xdr:rowOff>
    </xdr:from>
    <xdr:to>
      <xdr:col>15</xdr:col>
      <xdr:colOff>101600</xdr:colOff>
      <xdr:row>77</xdr:row>
      <xdr:rowOff>93596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9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110124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6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18652</xdr:rowOff>
    </xdr:from>
    <xdr:to>
      <xdr:col>10</xdr:col>
      <xdr:colOff>165100</xdr:colOff>
      <xdr:row>77</xdr:row>
      <xdr:rowOff>120252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136779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56004</xdr:rowOff>
    </xdr:from>
    <xdr:to>
      <xdr:col>6</xdr:col>
      <xdr:colOff>38100</xdr:colOff>
      <xdr:row>77</xdr:row>
      <xdr:rowOff>157604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2681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73000</xdr:rowOff>
    </xdr:from>
    <xdr:to>
      <xdr:col>24</xdr:col>
      <xdr:colOff>63500</xdr:colOff>
      <xdr:row>97</xdr:row>
      <xdr:rowOff>143103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03650"/>
          <a:ext cx="838200" cy="7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144501</xdr:rowOff>
    </xdr:from>
    <xdr:to>
      <xdr:col>19</xdr:col>
      <xdr:colOff>177800</xdr:colOff>
      <xdr:row>97</xdr:row>
      <xdr:rowOff>143103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03701"/>
          <a:ext cx="889000" cy="17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144501</xdr:rowOff>
    </xdr:from>
    <xdr:to>
      <xdr:col>15</xdr:col>
      <xdr:colOff>50800</xdr:colOff>
      <xdr:row>98</xdr:row>
      <xdr:rowOff>94602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03701"/>
          <a:ext cx="889000" cy="29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94602</xdr:rowOff>
    </xdr:from>
    <xdr:to>
      <xdr:col>10</xdr:col>
      <xdr:colOff>114300</xdr:colOff>
      <xdr:row>98</xdr:row>
      <xdr:rowOff>105372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96702"/>
          <a:ext cx="889000" cy="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31483</xdr:rowOff>
    </xdr:from>
    <xdr:to>
      <xdr:col>6</xdr:col>
      <xdr:colOff>38100</xdr:colOff>
      <xdr:row>97</xdr:row>
      <xdr:rowOff>133083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149610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22200</xdr:rowOff>
    </xdr:from>
    <xdr:to>
      <xdr:col>24</xdr:col>
      <xdr:colOff>114300</xdr:colOff>
      <xdr:row>97</xdr:row>
      <xdr:rowOff>123800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627</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3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92303</xdr:rowOff>
    </xdr:from>
    <xdr:to>
      <xdr:col>20</xdr:col>
      <xdr:colOff>38100</xdr:colOff>
      <xdr:row>98</xdr:row>
      <xdr:rowOff>22453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2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13580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1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93701</xdr:rowOff>
    </xdr:from>
    <xdr:to>
      <xdr:col>15</xdr:col>
      <xdr:colOff>101600</xdr:colOff>
      <xdr:row>97</xdr:row>
      <xdr:rowOff>23851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5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14978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4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43802</xdr:rowOff>
    </xdr:from>
    <xdr:to>
      <xdr:col>10</xdr:col>
      <xdr:colOff>165100</xdr:colOff>
      <xdr:row>98</xdr:row>
      <xdr:rowOff>145402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4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136529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3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54572</xdr:rowOff>
    </xdr:from>
    <xdr:to>
      <xdr:col>6</xdr:col>
      <xdr:colOff>38100</xdr:colOff>
      <xdr:row>98</xdr:row>
      <xdr:rowOff>156172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147299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4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148506</xdr:rowOff>
    </xdr:from>
    <xdr:to>
      <xdr:col>55</xdr:col>
      <xdr:colOff>0</xdr:colOff>
      <xdr:row>37</xdr:row>
      <xdr:rowOff>1470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320706"/>
          <a:ext cx="8382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89702</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6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154559</xdr:rowOff>
    </xdr:from>
    <xdr:to>
      <xdr:col>50</xdr:col>
      <xdr:colOff>114300</xdr:colOff>
      <xdr:row>37</xdr:row>
      <xdr:rowOff>1470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326759"/>
          <a:ext cx="889000" cy="1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46047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0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18304</xdr:rowOff>
    </xdr:from>
    <xdr:to>
      <xdr:col>45</xdr:col>
      <xdr:colOff>177800</xdr:colOff>
      <xdr:row>36</xdr:row>
      <xdr:rowOff>154559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333254"/>
          <a:ext cx="889000" cy="99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71195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4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18304</xdr:rowOff>
    </xdr:from>
    <xdr:to>
      <xdr:col>41</xdr:col>
      <xdr:colOff>50800</xdr:colOff>
      <xdr:row>38</xdr:row>
      <xdr:rowOff>107166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333254"/>
          <a:ext cx="889000" cy="128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48447</xdr:rowOff>
    </xdr:from>
    <xdr:to>
      <xdr:col>41</xdr:col>
      <xdr:colOff>101600</xdr:colOff>
      <xdr:row>31</xdr:row>
      <xdr:rowOff>150047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3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141174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45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94688</xdr:rowOff>
    </xdr:from>
    <xdr:to>
      <xdr:col>36</xdr:col>
      <xdr:colOff>165100</xdr:colOff>
      <xdr:row>39</xdr:row>
      <xdr:rowOff>24838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60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15965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70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97706</xdr:rowOff>
    </xdr:from>
    <xdr:to>
      <xdr:col>55</xdr:col>
      <xdr:colOff>50800</xdr:colOff>
      <xdr:row>37</xdr:row>
      <xdr:rowOff>27856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120583</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2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122120</xdr:rowOff>
    </xdr:from>
    <xdr:to>
      <xdr:col>50</xdr:col>
      <xdr:colOff>165100</xdr:colOff>
      <xdr:row>37</xdr:row>
      <xdr:rowOff>52270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9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43397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38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103759</xdr:rowOff>
    </xdr:from>
    <xdr:to>
      <xdr:col>46</xdr:col>
      <xdr:colOff>38100</xdr:colOff>
      <xdr:row>37</xdr:row>
      <xdr:rowOff>33909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50436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0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138954</xdr:rowOff>
    </xdr:from>
    <xdr:to>
      <xdr:col>41</xdr:col>
      <xdr:colOff>101600</xdr:colOff>
      <xdr:row>31</xdr:row>
      <xdr:rowOff>69104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2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85631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05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56366</xdr:rowOff>
    </xdr:from>
    <xdr:to>
      <xdr:col>36</xdr:col>
      <xdr:colOff>165100</xdr:colOff>
      <xdr:row>38</xdr:row>
      <xdr:rowOff>157966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7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3043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4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103320</xdr:rowOff>
    </xdr:from>
    <xdr:to>
      <xdr:col>55</xdr:col>
      <xdr:colOff>0</xdr:colOff>
      <xdr:row>56</xdr:row>
      <xdr:rowOff>115853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04520"/>
          <a:ext cx="838200" cy="1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103320</xdr:rowOff>
    </xdr:from>
    <xdr:to>
      <xdr:col>50</xdr:col>
      <xdr:colOff>114300</xdr:colOff>
      <xdr:row>57</xdr:row>
      <xdr:rowOff>12318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04520"/>
          <a:ext cx="889000" cy="8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12318</xdr:rowOff>
    </xdr:from>
    <xdr:to>
      <xdr:col>45</xdr:col>
      <xdr:colOff>177800</xdr:colOff>
      <xdr:row>57</xdr:row>
      <xdr:rowOff>24773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84968"/>
          <a:ext cx="889000" cy="1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113268</xdr:rowOff>
    </xdr:from>
    <xdr:to>
      <xdr:col>41</xdr:col>
      <xdr:colOff>50800</xdr:colOff>
      <xdr:row>57</xdr:row>
      <xdr:rowOff>24773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14468"/>
          <a:ext cx="889000" cy="8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154978</xdr:rowOff>
    </xdr:from>
    <xdr:to>
      <xdr:col>36</xdr:col>
      <xdr:colOff>165100</xdr:colOff>
      <xdr:row>57</xdr:row>
      <xdr:rowOff>85128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5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76255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4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65053</xdr:rowOff>
    </xdr:from>
    <xdr:to>
      <xdr:col>55</xdr:col>
      <xdr:colOff>50800</xdr:colOff>
      <xdr:row>56</xdr:row>
      <xdr:rowOff>166653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6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87930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1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52520</xdr:rowOff>
    </xdr:from>
    <xdr:to>
      <xdr:col>50</xdr:col>
      <xdr:colOff>165100</xdr:colOff>
      <xdr:row>56</xdr:row>
      <xdr:rowOff>154120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170647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42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132968</xdr:rowOff>
    </xdr:from>
    <xdr:to>
      <xdr:col>46</xdr:col>
      <xdr:colOff>38100</xdr:colOff>
      <xdr:row>57</xdr:row>
      <xdr:rowOff>63118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54245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2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145423</xdr:rowOff>
    </xdr:from>
    <xdr:to>
      <xdr:col>41</xdr:col>
      <xdr:colOff>101600</xdr:colOff>
      <xdr:row>57</xdr:row>
      <xdr:rowOff>75573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4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66700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62468</xdr:rowOff>
    </xdr:from>
    <xdr:to>
      <xdr:col>36</xdr:col>
      <xdr:colOff>165100</xdr:colOff>
      <xdr:row>56</xdr:row>
      <xdr:rowOff>164068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6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9145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43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80569</xdr:rowOff>
    </xdr:from>
    <xdr:to>
      <xdr:col>55</xdr:col>
      <xdr:colOff>0</xdr:colOff>
      <xdr:row>79</xdr:row>
      <xdr:rowOff>82431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625119"/>
          <a:ext cx="8382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49087</xdr:rowOff>
    </xdr:from>
    <xdr:to>
      <xdr:col>50</xdr:col>
      <xdr:colOff>114300</xdr:colOff>
      <xdr:row>79</xdr:row>
      <xdr:rowOff>82431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93637"/>
          <a:ext cx="889000" cy="3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49087</xdr:rowOff>
    </xdr:from>
    <xdr:to>
      <xdr:col>45</xdr:col>
      <xdr:colOff>177800</xdr:colOff>
      <xdr:row>79</xdr:row>
      <xdr:rowOff>91019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93637"/>
          <a:ext cx="889000" cy="4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47552</xdr:rowOff>
    </xdr:from>
    <xdr:to>
      <xdr:col>41</xdr:col>
      <xdr:colOff>50800</xdr:colOff>
      <xdr:row>79</xdr:row>
      <xdr:rowOff>91019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92102"/>
          <a:ext cx="889000" cy="4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30107</xdr:rowOff>
    </xdr:from>
    <xdr:to>
      <xdr:col>36</xdr:col>
      <xdr:colOff>165100</xdr:colOff>
      <xdr:row>78</xdr:row>
      <xdr:rowOff>131707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0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148234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7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29769</xdr:rowOff>
    </xdr:from>
    <xdr:to>
      <xdr:col>55</xdr:col>
      <xdr:colOff>50800</xdr:colOff>
      <xdr:row>79</xdr:row>
      <xdr:rowOff>131369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7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116146</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8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31631</xdr:rowOff>
    </xdr:from>
    <xdr:to>
      <xdr:col>50</xdr:col>
      <xdr:colOff>165100</xdr:colOff>
      <xdr:row>79</xdr:row>
      <xdr:rowOff>133231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7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124358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6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169737</xdr:rowOff>
    </xdr:from>
    <xdr:to>
      <xdr:col>46</xdr:col>
      <xdr:colOff>38100</xdr:colOff>
      <xdr:row>79</xdr:row>
      <xdr:rowOff>99887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91014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40219</xdr:rowOff>
    </xdr:from>
    <xdr:to>
      <xdr:col>41</xdr:col>
      <xdr:colOff>101600</xdr:colOff>
      <xdr:row>79</xdr:row>
      <xdr:rowOff>141819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132946</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77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168202</xdr:rowOff>
    </xdr:from>
    <xdr:to>
      <xdr:col>36</xdr:col>
      <xdr:colOff>165100</xdr:colOff>
      <xdr:row>79</xdr:row>
      <xdr:rowOff>98352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4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89479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3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159626</xdr:rowOff>
    </xdr:from>
    <xdr:to>
      <xdr:col>55</xdr:col>
      <xdr:colOff>0</xdr:colOff>
      <xdr:row>94</xdr:row>
      <xdr:rowOff>87909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104476"/>
          <a:ext cx="838200" cy="9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159626</xdr:rowOff>
    </xdr:from>
    <xdr:to>
      <xdr:col>50</xdr:col>
      <xdr:colOff>114300</xdr:colOff>
      <xdr:row>95</xdr:row>
      <xdr:rowOff>4166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104476"/>
          <a:ext cx="889000" cy="18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163779</xdr:rowOff>
    </xdr:from>
    <xdr:to>
      <xdr:col>45</xdr:col>
      <xdr:colOff>177800</xdr:colOff>
      <xdr:row>95</xdr:row>
      <xdr:rowOff>4166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280079"/>
          <a:ext cx="889000" cy="1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58001</xdr:rowOff>
    </xdr:from>
    <xdr:to>
      <xdr:col>41</xdr:col>
      <xdr:colOff>50800</xdr:colOff>
      <xdr:row>94</xdr:row>
      <xdr:rowOff>163779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174301"/>
          <a:ext cx="889000" cy="10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37109</xdr:rowOff>
    </xdr:from>
    <xdr:to>
      <xdr:col>55</xdr:col>
      <xdr:colOff>50800</xdr:colOff>
      <xdr:row>94</xdr:row>
      <xdr:rowOff>138709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15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59986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108826</xdr:rowOff>
    </xdr:from>
    <xdr:to>
      <xdr:col>50</xdr:col>
      <xdr:colOff>165100</xdr:colOff>
      <xdr:row>94</xdr:row>
      <xdr:rowOff>38976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0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55503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582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124816</xdr:rowOff>
    </xdr:from>
    <xdr:to>
      <xdr:col>46</xdr:col>
      <xdr:colOff>38100</xdr:colOff>
      <xdr:row>95</xdr:row>
      <xdr:rowOff>54966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2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71493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01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112979</xdr:rowOff>
    </xdr:from>
    <xdr:to>
      <xdr:col>41</xdr:col>
      <xdr:colOff>101600</xdr:colOff>
      <xdr:row>95</xdr:row>
      <xdr:rowOff>43129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22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59656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00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7201</xdr:rowOff>
    </xdr:from>
    <xdr:to>
      <xdr:col>36</xdr:col>
      <xdr:colOff>165100</xdr:colOff>
      <xdr:row>94</xdr:row>
      <xdr:rowOff>108801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12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125328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589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42964</xdr:rowOff>
    </xdr:from>
    <xdr:to>
      <xdr:col>85</xdr:col>
      <xdr:colOff>127000</xdr:colOff>
      <xdr:row>37</xdr:row>
      <xdr:rowOff>107429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215164"/>
          <a:ext cx="838200" cy="23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140500</xdr:rowOff>
    </xdr:from>
    <xdr:to>
      <xdr:col>81</xdr:col>
      <xdr:colOff>50800</xdr:colOff>
      <xdr:row>36</xdr:row>
      <xdr:rowOff>42964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141250"/>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125430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140500</xdr:rowOff>
    </xdr:from>
    <xdr:to>
      <xdr:col>76</xdr:col>
      <xdr:colOff>114300</xdr:colOff>
      <xdr:row>37</xdr:row>
      <xdr:rowOff>56413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141250"/>
          <a:ext cx="889000" cy="25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56413</xdr:rowOff>
    </xdr:from>
    <xdr:to>
      <xdr:col>71</xdr:col>
      <xdr:colOff>177800</xdr:colOff>
      <xdr:row>38</xdr:row>
      <xdr:rowOff>92418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00063"/>
          <a:ext cx="889000" cy="20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12196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38074</xdr:rowOff>
    </xdr:from>
    <xdr:to>
      <xdr:col>67</xdr:col>
      <xdr:colOff>101600</xdr:colOff>
      <xdr:row>38</xdr:row>
      <xdr:rowOff>139674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156201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3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56629</xdr:rowOff>
    </xdr:from>
    <xdr:to>
      <xdr:col>85</xdr:col>
      <xdr:colOff>177800</xdr:colOff>
      <xdr:row>37</xdr:row>
      <xdr:rowOff>158229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40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79506</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25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163614</xdr:rowOff>
    </xdr:from>
    <xdr:to>
      <xdr:col>81</xdr:col>
      <xdr:colOff>101600</xdr:colOff>
      <xdr:row>36</xdr:row>
      <xdr:rowOff>93764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1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110291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593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89700</xdr:rowOff>
    </xdr:from>
    <xdr:to>
      <xdr:col>76</xdr:col>
      <xdr:colOff>165100</xdr:colOff>
      <xdr:row>36</xdr:row>
      <xdr:rowOff>19850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09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36377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586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5613</xdr:rowOff>
    </xdr:from>
    <xdr:to>
      <xdr:col>72</xdr:col>
      <xdr:colOff>38100</xdr:colOff>
      <xdr:row>37</xdr:row>
      <xdr:rowOff>107213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3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123740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12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41618</xdr:rowOff>
    </xdr:from>
    <xdr:to>
      <xdr:col>67</xdr:col>
      <xdr:colOff>101600</xdr:colOff>
      <xdr:row>38</xdr:row>
      <xdr:rowOff>143218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134345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4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139205</xdr:rowOff>
    </xdr:from>
    <xdr:to>
      <xdr:col>85</xdr:col>
      <xdr:colOff>127000</xdr:colOff>
      <xdr:row>75</xdr:row>
      <xdr:rowOff>11659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2826505"/>
          <a:ext cx="838200" cy="4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110642</xdr:rowOff>
    </xdr:from>
    <xdr:to>
      <xdr:col>81</xdr:col>
      <xdr:colOff>50800</xdr:colOff>
      <xdr:row>74</xdr:row>
      <xdr:rowOff>139205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2797942"/>
          <a:ext cx="889000" cy="2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76</xdr:rowOff>
    </xdr:from>
    <xdr:to>
      <xdr:col>76</xdr:col>
      <xdr:colOff>114300</xdr:colOff>
      <xdr:row>74</xdr:row>
      <xdr:rowOff>110642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2515926"/>
          <a:ext cx="889000" cy="28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76</xdr:rowOff>
    </xdr:from>
    <xdr:to>
      <xdr:col>71</xdr:col>
      <xdr:colOff>177800</xdr:colOff>
      <xdr:row>73</xdr:row>
      <xdr:rowOff>79273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515926"/>
          <a:ext cx="889000" cy="7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88192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11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132309</xdr:rowOff>
    </xdr:from>
    <xdr:to>
      <xdr:col>85</xdr:col>
      <xdr:colOff>177800</xdr:colOff>
      <xdr:row>75</xdr:row>
      <xdr:rowOff>62459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81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110736</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79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88405</xdr:rowOff>
    </xdr:from>
    <xdr:to>
      <xdr:col>81</xdr:col>
      <xdr:colOff>101600</xdr:colOff>
      <xdr:row>75</xdr:row>
      <xdr:rowOff>18555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7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35082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55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59842</xdr:rowOff>
    </xdr:from>
    <xdr:to>
      <xdr:col>76</xdr:col>
      <xdr:colOff>165100</xdr:colOff>
      <xdr:row>74</xdr:row>
      <xdr:rowOff>161442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74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6519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5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120726</xdr:rowOff>
    </xdr:from>
    <xdr:to>
      <xdr:col>72</xdr:col>
      <xdr:colOff>38100</xdr:colOff>
      <xdr:row>73</xdr:row>
      <xdr:rowOff>50876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4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67403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24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28473</xdr:rowOff>
    </xdr:from>
    <xdr:to>
      <xdr:col>67</xdr:col>
      <xdr:colOff>101600</xdr:colOff>
      <xdr:row>73</xdr:row>
      <xdr:rowOff>130073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54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146600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31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162007</xdr:rowOff>
    </xdr:from>
    <xdr:to>
      <xdr:col>85</xdr:col>
      <xdr:colOff>127000</xdr:colOff>
      <xdr:row>98</xdr:row>
      <xdr:rowOff>5393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792657"/>
          <a:ext cx="8382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162007</xdr:rowOff>
    </xdr:from>
    <xdr:to>
      <xdr:col>81</xdr:col>
      <xdr:colOff>50800</xdr:colOff>
      <xdr:row>97</xdr:row>
      <xdr:rowOff>169966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792657"/>
          <a:ext cx="889000" cy="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169966</xdr:rowOff>
    </xdr:from>
    <xdr:to>
      <xdr:col>76</xdr:col>
      <xdr:colOff>114300</xdr:colOff>
      <xdr:row>98</xdr:row>
      <xdr:rowOff>89052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00616"/>
          <a:ext cx="889000" cy="9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34982</xdr:rowOff>
    </xdr:from>
    <xdr:to>
      <xdr:col>71</xdr:col>
      <xdr:colOff>177800</xdr:colOff>
      <xdr:row>98</xdr:row>
      <xdr:rowOff>89052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837082"/>
          <a:ext cx="889000" cy="5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26301</xdr:rowOff>
    </xdr:from>
    <xdr:to>
      <xdr:col>67</xdr:col>
      <xdr:colOff>101600</xdr:colOff>
      <xdr:row>98</xdr:row>
      <xdr:rowOff>127901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2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119028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2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126043</xdr:rowOff>
    </xdr:from>
    <xdr:to>
      <xdr:col>85</xdr:col>
      <xdr:colOff>177800</xdr:colOff>
      <xdr:row>98</xdr:row>
      <xdr:rowOff>56193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148920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0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111207</xdr:rowOff>
    </xdr:from>
    <xdr:to>
      <xdr:col>81</xdr:col>
      <xdr:colOff>101600</xdr:colOff>
      <xdr:row>98</xdr:row>
      <xdr:rowOff>41357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57884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5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119166</xdr:rowOff>
    </xdr:from>
    <xdr:to>
      <xdr:col>76</xdr:col>
      <xdr:colOff>165100</xdr:colOff>
      <xdr:row>98</xdr:row>
      <xdr:rowOff>49316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4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65843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52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38252</xdr:rowOff>
    </xdr:from>
    <xdr:to>
      <xdr:col>72</xdr:col>
      <xdr:colOff>38100</xdr:colOff>
      <xdr:row>98</xdr:row>
      <xdr:rowOff>139852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130979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3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155632</xdr:rowOff>
    </xdr:from>
    <xdr:to>
      <xdr:col>67</xdr:col>
      <xdr:colOff>101600</xdr:colOff>
      <xdr:row>98</xdr:row>
      <xdr:rowOff>85782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8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102309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56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35360</xdr:rowOff>
    </xdr:from>
    <xdr:to>
      <xdr:col>116</xdr:col>
      <xdr:colOff>63500</xdr:colOff>
      <xdr:row>36</xdr:row>
      <xdr:rowOff>94797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036110"/>
          <a:ext cx="838200" cy="2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94797</xdr:rowOff>
    </xdr:from>
    <xdr:to>
      <xdr:col>111</xdr:col>
      <xdr:colOff>177800</xdr:colOff>
      <xdr:row>37</xdr:row>
      <xdr:rowOff>97409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266997"/>
          <a:ext cx="889000" cy="17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51493</xdr:rowOff>
    </xdr:from>
    <xdr:to>
      <xdr:col>107</xdr:col>
      <xdr:colOff>50800</xdr:colOff>
      <xdr:row>37</xdr:row>
      <xdr:rowOff>97409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395143"/>
          <a:ext cx="889000" cy="4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51493</xdr:rowOff>
    </xdr:from>
    <xdr:to>
      <xdr:col>102</xdr:col>
      <xdr:colOff>114300</xdr:colOff>
      <xdr:row>37</xdr:row>
      <xdr:rowOff>82583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395143"/>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130930</xdr:rowOff>
    </xdr:from>
    <xdr:to>
      <xdr:col>98</xdr:col>
      <xdr:colOff>38100</xdr:colOff>
      <xdr:row>39</xdr:row>
      <xdr:rowOff>61080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4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52207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3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156010</xdr:rowOff>
    </xdr:from>
    <xdr:to>
      <xdr:col>116</xdr:col>
      <xdr:colOff>114300</xdr:colOff>
      <xdr:row>35</xdr:row>
      <xdr:rowOff>86160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598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7437</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583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43997</xdr:rowOff>
    </xdr:from>
    <xdr:to>
      <xdr:col>112</xdr:col>
      <xdr:colOff>38100</xdr:colOff>
      <xdr:row>36</xdr:row>
      <xdr:rowOff>145597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21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162124</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599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46609</xdr:rowOff>
    </xdr:from>
    <xdr:to>
      <xdr:col>107</xdr:col>
      <xdr:colOff>101600</xdr:colOff>
      <xdr:row>37</xdr:row>
      <xdr:rowOff>148209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39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164736</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1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693</xdr:rowOff>
    </xdr:from>
    <xdr:to>
      <xdr:col>102</xdr:col>
      <xdr:colOff>165100</xdr:colOff>
      <xdr:row>37</xdr:row>
      <xdr:rowOff>102293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3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118820</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611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31783</xdr:rowOff>
    </xdr:from>
    <xdr:to>
      <xdr:col>98</xdr:col>
      <xdr:colOff>38100</xdr:colOff>
      <xdr:row>37</xdr:row>
      <xdr:rowOff>133383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37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149910</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615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108077</xdr:rowOff>
    </xdr:from>
    <xdr:to>
      <xdr:col>116</xdr:col>
      <xdr:colOff>63500</xdr:colOff>
      <xdr:row>58</xdr:row>
      <xdr:rowOff>111773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52177"/>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111773</xdr:rowOff>
    </xdr:from>
    <xdr:to>
      <xdr:col>111</xdr:col>
      <xdr:colOff>177800</xdr:colOff>
      <xdr:row>58</xdr:row>
      <xdr:rowOff>113487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55873"/>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91732</xdr:rowOff>
    </xdr:from>
    <xdr:to>
      <xdr:col>107</xdr:col>
      <xdr:colOff>50800</xdr:colOff>
      <xdr:row>58</xdr:row>
      <xdr:rowOff>113487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35832"/>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91732</xdr:rowOff>
    </xdr:from>
    <xdr:to>
      <xdr:col>102</xdr:col>
      <xdr:colOff>114300</xdr:colOff>
      <xdr:row>58</xdr:row>
      <xdr:rowOff>114630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35832"/>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57277</xdr:rowOff>
    </xdr:from>
    <xdr:to>
      <xdr:col>116</xdr:col>
      <xdr:colOff>114300</xdr:colOff>
      <xdr:row>58</xdr:row>
      <xdr:rowOff>158877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143654</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1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60973</xdr:rowOff>
    </xdr:from>
    <xdr:to>
      <xdr:col>112</xdr:col>
      <xdr:colOff>38100</xdr:colOff>
      <xdr:row>58</xdr:row>
      <xdr:rowOff>162573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153700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09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62687</xdr:rowOff>
    </xdr:from>
    <xdr:to>
      <xdr:col>107</xdr:col>
      <xdr:colOff>101600</xdr:colOff>
      <xdr:row>58</xdr:row>
      <xdr:rowOff>164287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0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155414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09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40932</xdr:rowOff>
    </xdr:from>
    <xdr:to>
      <xdr:col>102</xdr:col>
      <xdr:colOff>165100</xdr:colOff>
      <xdr:row>58</xdr:row>
      <xdr:rowOff>142532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133659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07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63830</xdr:rowOff>
    </xdr:from>
    <xdr:to>
      <xdr:col>98</xdr:col>
      <xdr:colOff>38100</xdr:colOff>
      <xdr:row>58</xdr:row>
      <xdr:rowOff>165430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156557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0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69405</xdr:rowOff>
    </xdr:from>
    <xdr:to>
      <xdr:col>116</xdr:col>
      <xdr:colOff>63500</xdr:colOff>
      <xdr:row>76</xdr:row>
      <xdr:rowOff>102000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99605"/>
          <a:ext cx="838200" cy="3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102000</xdr:rowOff>
    </xdr:from>
    <xdr:to>
      <xdr:col>111</xdr:col>
      <xdr:colOff>177800</xdr:colOff>
      <xdr:row>76</xdr:row>
      <xdr:rowOff>124250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32200"/>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124250</xdr:rowOff>
    </xdr:from>
    <xdr:to>
      <xdr:col>107</xdr:col>
      <xdr:colOff>50800</xdr:colOff>
      <xdr:row>76</xdr:row>
      <xdr:rowOff>146672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154450"/>
          <a:ext cx="88900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58547</xdr:rowOff>
    </xdr:from>
    <xdr:to>
      <xdr:col>102</xdr:col>
      <xdr:colOff>114300</xdr:colOff>
      <xdr:row>76</xdr:row>
      <xdr:rowOff>146672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917297"/>
          <a:ext cx="889000" cy="25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116712</xdr:rowOff>
    </xdr:from>
    <xdr:to>
      <xdr:col>98</xdr:col>
      <xdr:colOff>38100</xdr:colOff>
      <xdr:row>77</xdr:row>
      <xdr:rowOff>46862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37989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2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18605</xdr:rowOff>
    </xdr:from>
    <xdr:to>
      <xdr:col>116</xdr:col>
      <xdr:colOff>114300</xdr:colOff>
      <xdr:row>76</xdr:row>
      <xdr:rowOff>120205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4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41483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51200</xdr:rowOff>
    </xdr:from>
    <xdr:to>
      <xdr:col>112</xdr:col>
      <xdr:colOff>38100</xdr:colOff>
      <xdr:row>76</xdr:row>
      <xdr:rowOff>152800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143927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17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73450</xdr:rowOff>
    </xdr:from>
    <xdr:to>
      <xdr:col>107</xdr:col>
      <xdr:colOff>101600</xdr:colOff>
      <xdr:row>77</xdr:row>
      <xdr:rowOff>3600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166177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19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95872</xdr:rowOff>
    </xdr:from>
    <xdr:to>
      <xdr:col>102</xdr:col>
      <xdr:colOff>165100</xdr:colOff>
      <xdr:row>77</xdr:row>
      <xdr:rowOff>26022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17149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7747</xdr:rowOff>
    </xdr:from>
    <xdr:to>
      <xdr:col>98</xdr:col>
      <xdr:colOff>38100</xdr:colOff>
      <xdr:row>75</xdr:row>
      <xdr:rowOff>109347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6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125874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令和４年度と比較し大きく変動しているのは投資及び出資金、扶助費、普通建設事業費（うち更新整備）である。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投資及び出資金はモータースポーツ推進にかかる出資金の増加による。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公債費は前年度比で微減となっている。利率の高い市債の繰上償還が概ね完了したことによる。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人件費は、類似団体平均よりも高い水準でとどまっている。合併により面積が県内で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番目へと広がった市域全体で同水準の行政サービスを提供するためには他団体よりも経費がかかることが要因となっているが、適正な定員管理に努め人件費の抑制を図る。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岐阜県恵那市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46,868
45,707
504.24
31,546,878
29,664,124
1,199,648
17,627,424
23,820,069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154396</xdr:rowOff>
    </xdr:from>
    <xdr:to>
      <xdr:col>24</xdr:col>
      <xdr:colOff>62865</xdr:colOff>
      <xdr:row>39</xdr:row>
      <xdr:rowOff>38136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469346"/>
          <a:ext cx="1270" cy="1255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41963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2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38136</xdr:rowOff>
    </xdr:from>
    <xdr:to>
      <xdr:col>24</xdr:col>
      <xdr:colOff>152400</xdr:colOff>
      <xdr:row>39</xdr:row>
      <xdr:rowOff>38136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2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101073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24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154396</xdr:rowOff>
    </xdr:from>
    <xdr:to>
      <xdr:col>24</xdr:col>
      <xdr:colOff>152400</xdr:colOff>
      <xdr:row>31</xdr:row>
      <xdr:rowOff>154396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46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96593</xdr:rowOff>
    </xdr:from>
    <xdr:to>
      <xdr:col>24</xdr:col>
      <xdr:colOff>63500</xdr:colOff>
      <xdr:row>37</xdr:row>
      <xdr:rowOff>111942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440243"/>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49075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49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26198</xdr:rowOff>
    </xdr:from>
    <xdr:to>
      <xdr:col>24</xdr:col>
      <xdr:colOff>114300</xdr:colOff>
      <xdr:row>36</xdr:row>
      <xdr:rowOff>127798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76998</xdr:rowOff>
    </xdr:from>
    <xdr:to>
      <xdr:col>19</xdr:col>
      <xdr:colOff>177800</xdr:colOff>
      <xdr:row>37</xdr:row>
      <xdr:rowOff>96593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220498"/>
          <a:ext cx="889000" cy="121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43833</xdr:rowOff>
    </xdr:from>
    <xdr:to>
      <xdr:col>20</xdr:col>
      <xdr:colOff>38100</xdr:colOff>
      <xdr:row>36</xdr:row>
      <xdr:rowOff>145433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161960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9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76998</xdr:rowOff>
    </xdr:from>
    <xdr:to>
      <xdr:col>15</xdr:col>
      <xdr:colOff>50800</xdr:colOff>
      <xdr:row>38</xdr:row>
      <xdr:rowOff>60016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220498"/>
          <a:ext cx="889000" cy="135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33383</xdr:rowOff>
    </xdr:from>
    <xdr:to>
      <xdr:col>15</xdr:col>
      <xdr:colOff>101600</xdr:colOff>
      <xdr:row>36</xdr:row>
      <xdr:rowOff>134983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126110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9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157008</xdr:rowOff>
    </xdr:from>
    <xdr:to>
      <xdr:col>10</xdr:col>
      <xdr:colOff>114300</xdr:colOff>
      <xdr:row>38</xdr:row>
      <xdr:rowOff>60016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00658"/>
          <a:ext cx="8890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62121</xdr:rowOff>
    </xdr:from>
    <xdr:to>
      <xdr:col>10</xdr:col>
      <xdr:colOff>165100</xdr:colOff>
      <xdr:row>36</xdr:row>
      <xdr:rowOff>163721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8798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0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113719</xdr:rowOff>
    </xdr:from>
    <xdr:to>
      <xdr:col>6</xdr:col>
      <xdr:colOff>38100</xdr:colOff>
      <xdr:row>39</xdr:row>
      <xdr:rowOff>43869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6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34996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72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61142</xdr:rowOff>
    </xdr:from>
    <xdr:to>
      <xdr:col>24</xdr:col>
      <xdr:colOff>114300</xdr:colOff>
      <xdr:row>37</xdr:row>
      <xdr:rowOff>162742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0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39569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8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45793</xdr:rowOff>
    </xdr:from>
    <xdr:to>
      <xdr:col>20</xdr:col>
      <xdr:colOff>38100</xdr:colOff>
      <xdr:row>37</xdr:row>
      <xdr:rowOff>147393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8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138520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8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26198</xdr:rowOff>
    </xdr:from>
    <xdr:to>
      <xdr:col>15</xdr:col>
      <xdr:colOff>101600</xdr:colOff>
      <xdr:row>30</xdr:row>
      <xdr:rowOff>127798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16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144325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494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9216</xdr:rowOff>
    </xdr:from>
    <xdr:to>
      <xdr:col>10</xdr:col>
      <xdr:colOff>165100</xdr:colOff>
      <xdr:row>38</xdr:row>
      <xdr:rowOff>110816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2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101943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61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106208</xdr:rowOff>
    </xdr:from>
    <xdr:to>
      <xdr:col>6</xdr:col>
      <xdr:colOff>38100</xdr:colOff>
      <xdr:row>38</xdr:row>
      <xdr:rowOff>36358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4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52885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2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128929</xdr:rowOff>
    </xdr:from>
    <xdr:to>
      <xdr:col>24</xdr:col>
      <xdr:colOff>63500</xdr:colOff>
      <xdr:row>56</xdr:row>
      <xdr:rowOff>147267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30129"/>
          <a:ext cx="8382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147267</xdr:rowOff>
    </xdr:from>
    <xdr:to>
      <xdr:col>19</xdr:col>
      <xdr:colOff>177800</xdr:colOff>
      <xdr:row>57</xdr:row>
      <xdr:rowOff>18714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48467"/>
          <a:ext cx="889000" cy="4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46089</xdr:rowOff>
    </xdr:from>
    <xdr:to>
      <xdr:col>15</xdr:col>
      <xdr:colOff>50800</xdr:colOff>
      <xdr:row>57</xdr:row>
      <xdr:rowOff>18714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475839"/>
          <a:ext cx="889000" cy="31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46089</xdr:rowOff>
    </xdr:from>
    <xdr:to>
      <xdr:col>10</xdr:col>
      <xdr:colOff>114300</xdr:colOff>
      <xdr:row>57</xdr:row>
      <xdr:rowOff>68209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475839"/>
          <a:ext cx="889000" cy="36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102677</xdr:rowOff>
    </xdr:from>
    <xdr:to>
      <xdr:col>6</xdr:col>
      <xdr:colOff>38100</xdr:colOff>
      <xdr:row>58</xdr:row>
      <xdr:rowOff>32827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23954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96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78129</xdr:rowOff>
    </xdr:from>
    <xdr:to>
      <xdr:col>24</xdr:col>
      <xdr:colOff>114300</xdr:colOff>
      <xdr:row>57</xdr:row>
      <xdr:rowOff>8279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101006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96467</xdr:rowOff>
    </xdr:from>
    <xdr:to>
      <xdr:col>20</xdr:col>
      <xdr:colOff>38100</xdr:colOff>
      <xdr:row>57</xdr:row>
      <xdr:rowOff>26617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9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43144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7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139364</xdr:rowOff>
    </xdr:from>
    <xdr:to>
      <xdr:col>15</xdr:col>
      <xdr:colOff>101600</xdr:colOff>
      <xdr:row>57</xdr:row>
      <xdr:rowOff>69514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86041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51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166739</xdr:rowOff>
    </xdr:from>
    <xdr:to>
      <xdr:col>10</xdr:col>
      <xdr:colOff>165100</xdr:colOff>
      <xdr:row>55</xdr:row>
      <xdr:rowOff>96889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42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88016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5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17409</xdr:rowOff>
    </xdr:from>
    <xdr:to>
      <xdr:col>6</xdr:col>
      <xdr:colOff>38100</xdr:colOff>
      <xdr:row>57</xdr:row>
      <xdr:rowOff>119009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9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135536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56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152936</xdr:rowOff>
    </xdr:from>
    <xdr:to>
      <xdr:col>24</xdr:col>
      <xdr:colOff>63500</xdr:colOff>
      <xdr:row>76</xdr:row>
      <xdr:rowOff>53997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11686"/>
          <a:ext cx="838200" cy="7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19196</xdr:rowOff>
    </xdr:from>
    <xdr:to>
      <xdr:col>19</xdr:col>
      <xdr:colOff>177800</xdr:colOff>
      <xdr:row>76</xdr:row>
      <xdr:rowOff>53997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049396"/>
          <a:ext cx="889000" cy="3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19196</xdr:rowOff>
    </xdr:from>
    <xdr:to>
      <xdr:col>15</xdr:col>
      <xdr:colOff>50800</xdr:colOff>
      <xdr:row>77</xdr:row>
      <xdr:rowOff>97420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049396"/>
          <a:ext cx="889000" cy="24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97420</xdr:rowOff>
    </xdr:from>
    <xdr:to>
      <xdr:col>10</xdr:col>
      <xdr:colOff>114300</xdr:colOff>
      <xdr:row>78</xdr:row>
      <xdr:rowOff>14460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99070"/>
          <a:ext cx="889000" cy="8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102137</xdr:rowOff>
    </xdr:from>
    <xdr:to>
      <xdr:col>24</xdr:col>
      <xdr:colOff>114300</xdr:colOff>
      <xdr:row>76</xdr:row>
      <xdr:rowOff>32286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608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80564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3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3197</xdr:rowOff>
    </xdr:from>
    <xdr:to>
      <xdr:col>20</xdr:col>
      <xdr:colOff>38100</xdr:colOff>
      <xdr:row>76</xdr:row>
      <xdr:rowOff>104797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3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95924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12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139845</xdr:rowOff>
    </xdr:from>
    <xdr:to>
      <xdr:col>15</xdr:col>
      <xdr:colOff>101600</xdr:colOff>
      <xdr:row>76</xdr:row>
      <xdr:rowOff>69996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985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61123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091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46620</xdr:rowOff>
    </xdr:from>
    <xdr:to>
      <xdr:col>10</xdr:col>
      <xdr:colOff>165100</xdr:colOff>
      <xdr:row>77</xdr:row>
      <xdr:rowOff>148220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4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139347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4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135110</xdr:rowOff>
    </xdr:from>
    <xdr:to>
      <xdr:col>6</xdr:col>
      <xdr:colOff>38100</xdr:colOff>
      <xdr:row>78</xdr:row>
      <xdr:rowOff>65260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3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56387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2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100591</xdr:rowOff>
    </xdr:from>
    <xdr:to>
      <xdr:col>24</xdr:col>
      <xdr:colOff>63500</xdr:colOff>
      <xdr:row>93</xdr:row>
      <xdr:rowOff>147625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045441"/>
          <a:ext cx="838200" cy="4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100591</xdr:rowOff>
    </xdr:from>
    <xdr:to>
      <xdr:col>19</xdr:col>
      <xdr:colOff>177800</xdr:colOff>
      <xdr:row>94</xdr:row>
      <xdr:rowOff>20656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045441"/>
          <a:ext cx="889000" cy="9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20656</xdr:rowOff>
    </xdr:from>
    <xdr:to>
      <xdr:col>15</xdr:col>
      <xdr:colOff>50800</xdr:colOff>
      <xdr:row>95</xdr:row>
      <xdr:rowOff>9416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136956"/>
          <a:ext cx="889000" cy="16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4883</xdr:rowOff>
    </xdr:from>
    <xdr:to>
      <xdr:col>10</xdr:col>
      <xdr:colOff>114300</xdr:colOff>
      <xdr:row>95</xdr:row>
      <xdr:rowOff>9416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292633"/>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96825</xdr:rowOff>
    </xdr:from>
    <xdr:to>
      <xdr:col>24</xdr:col>
      <xdr:colOff>114300</xdr:colOff>
      <xdr:row>94</xdr:row>
      <xdr:rowOff>26975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04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119702</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589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49791</xdr:rowOff>
    </xdr:from>
    <xdr:to>
      <xdr:col>20</xdr:col>
      <xdr:colOff>38100</xdr:colOff>
      <xdr:row>93</xdr:row>
      <xdr:rowOff>151391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599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167918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76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141306</xdr:rowOff>
    </xdr:from>
    <xdr:to>
      <xdr:col>15</xdr:col>
      <xdr:colOff>101600</xdr:colOff>
      <xdr:row>94</xdr:row>
      <xdr:rowOff>71456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08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87983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8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130066</xdr:rowOff>
    </xdr:from>
    <xdr:to>
      <xdr:col>10</xdr:col>
      <xdr:colOff>165100</xdr:colOff>
      <xdr:row>95</xdr:row>
      <xdr:rowOff>60216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24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76743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02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125533</xdr:rowOff>
    </xdr:from>
    <xdr:to>
      <xdr:col>6</xdr:col>
      <xdr:colOff>38100</xdr:colOff>
      <xdr:row>95</xdr:row>
      <xdr:rowOff>55683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2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72210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01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39443</xdr:rowOff>
    </xdr:from>
    <xdr:to>
      <xdr:col>55</xdr:col>
      <xdr:colOff>0</xdr:colOff>
      <xdr:row>37</xdr:row>
      <xdr:rowOff>66875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383093"/>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66875</xdr:rowOff>
    </xdr:from>
    <xdr:to>
      <xdr:col>50</xdr:col>
      <xdr:colOff>114300</xdr:colOff>
      <xdr:row>37</xdr:row>
      <xdr:rowOff>80917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410525"/>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80917</xdr:rowOff>
    </xdr:from>
    <xdr:to>
      <xdr:col>45</xdr:col>
      <xdr:colOff>177800</xdr:colOff>
      <xdr:row>37</xdr:row>
      <xdr:rowOff>93980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42456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93980</xdr:rowOff>
    </xdr:from>
    <xdr:to>
      <xdr:col>41</xdr:col>
      <xdr:colOff>50800</xdr:colOff>
      <xdr:row>37</xdr:row>
      <xdr:rowOff>157661</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437630"/>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160093</xdr:rowOff>
    </xdr:from>
    <xdr:to>
      <xdr:col>55</xdr:col>
      <xdr:colOff>50800</xdr:colOff>
      <xdr:row>37</xdr:row>
      <xdr:rowOff>90243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33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11520</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18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16075</xdr:rowOff>
    </xdr:from>
    <xdr:to>
      <xdr:col>50</xdr:col>
      <xdr:colOff>165100</xdr:colOff>
      <xdr:row>37</xdr:row>
      <xdr:rowOff>117675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35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134202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613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30117</xdr:rowOff>
    </xdr:from>
    <xdr:to>
      <xdr:col>46</xdr:col>
      <xdr:colOff>38100</xdr:colOff>
      <xdr:row>37</xdr:row>
      <xdr:rowOff>131717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3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148244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614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43180</xdr:rowOff>
    </xdr:from>
    <xdr:to>
      <xdr:col>41</xdr:col>
      <xdr:colOff>101600</xdr:colOff>
      <xdr:row>37</xdr:row>
      <xdr:rowOff>144780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135907</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428"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106861</xdr:rowOff>
    </xdr:from>
    <xdr:to>
      <xdr:col>36</xdr:col>
      <xdr:colOff>165100</xdr:colOff>
      <xdr:row>38</xdr:row>
      <xdr:rowOff>37012</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4505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28139</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543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89922</xdr:rowOff>
    </xdr:from>
    <xdr:to>
      <xdr:col>55</xdr:col>
      <xdr:colOff>0</xdr:colOff>
      <xdr:row>56</xdr:row>
      <xdr:rowOff>91466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691122"/>
          <a:ext cx="8382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18428</xdr:rowOff>
    </xdr:from>
    <xdr:to>
      <xdr:col>50</xdr:col>
      <xdr:colOff>114300</xdr:colOff>
      <xdr:row>56</xdr:row>
      <xdr:rowOff>91466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619628"/>
          <a:ext cx="889000" cy="7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18428</xdr:rowOff>
    </xdr:from>
    <xdr:to>
      <xdr:col>45</xdr:col>
      <xdr:colOff>177800</xdr:colOff>
      <xdr:row>56</xdr:row>
      <xdr:rowOff>58051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619628"/>
          <a:ext cx="889000" cy="3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50889</xdr:rowOff>
    </xdr:from>
    <xdr:to>
      <xdr:col>41</xdr:col>
      <xdr:colOff>50800</xdr:colOff>
      <xdr:row>56</xdr:row>
      <xdr:rowOff>58051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652089"/>
          <a:ext cx="8890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78194</xdr:rowOff>
    </xdr:from>
    <xdr:to>
      <xdr:col>36</xdr:col>
      <xdr:colOff>165100</xdr:colOff>
      <xdr:row>58</xdr:row>
      <xdr:rowOff>8344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170921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39122</xdr:rowOff>
    </xdr:from>
    <xdr:to>
      <xdr:col>55</xdr:col>
      <xdr:colOff>50800</xdr:colOff>
      <xdr:row>56</xdr:row>
      <xdr:rowOff>140722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6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61999</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49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40666</xdr:rowOff>
    </xdr:from>
    <xdr:to>
      <xdr:col>50</xdr:col>
      <xdr:colOff>165100</xdr:colOff>
      <xdr:row>56</xdr:row>
      <xdr:rowOff>142266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64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158793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41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139078</xdr:rowOff>
    </xdr:from>
    <xdr:to>
      <xdr:col>46</xdr:col>
      <xdr:colOff>38100</xdr:colOff>
      <xdr:row>56</xdr:row>
      <xdr:rowOff>69228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56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85755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34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7251</xdr:rowOff>
    </xdr:from>
    <xdr:to>
      <xdr:col>41</xdr:col>
      <xdr:colOff>101600</xdr:colOff>
      <xdr:row>56</xdr:row>
      <xdr:rowOff>108851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6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125378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38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xdr:rowOff>
    </xdr:from>
    <xdr:to>
      <xdr:col>36</xdr:col>
      <xdr:colOff>165100</xdr:colOff>
      <xdr:row>56</xdr:row>
      <xdr:rowOff>101689</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60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118216</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37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12085</xdr:rowOff>
    </xdr:from>
    <xdr:to>
      <xdr:col>55</xdr:col>
      <xdr:colOff>0</xdr:colOff>
      <xdr:row>77</xdr:row>
      <xdr:rowOff>30011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213735"/>
          <a:ext cx="8382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126594</xdr:rowOff>
    </xdr:from>
    <xdr:to>
      <xdr:col>50</xdr:col>
      <xdr:colOff>114300</xdr:colOff>
      <xdr:row>77</xdr:row>
      <xdr:rowOff>12085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2985344"/>
          <a:ext cx="889000" cy="22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85141</xdr:rowOff>
    </xdr:from>
    <xdr:to>
      <xdr:col>45</xdr:col>
      <xdr:colOff>177800</xdr:colOff>
      <xdr:row>75</xdr:row>
      <xdr:rowOff>126594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2943891"/>
          <a:ext cx="8890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85141</xdr:rowOff>
    </xdr:from>
    <xdr:to>
      <xdr:col>41</xdr:col>
      <xdr:colOff>50800</xdr:colOff>
      <xdr:row>76</xdr:row>
      <xdr:rowOff>127679</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2943891"/>
          <a:ext cx="889000" cy="21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150661</xdr:rowOff>
    </xdr:from>
    <xdr:to>
      <xdr:col>55</xdr:col>
      <xdr:colOff>50800</xdr:colOff>
      <xdr:row>77</xdr:row>
      <xdr:rowOff>80811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1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129088</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15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132735</xdr:rowOff>
    </xdr:from>
    <xdr:to>
      <xdr:col>50</xdr:col>
      <xdr:colOff>165100</xdr:colOff>
      <xdr:row>77</xdr:row>
      <xdr:rowOff>62885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1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54012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32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75794</xdr:rowOff>
    </xdr:from>
    <xdr:to>
      <xdr:col>46</xdr:col>
      <xdr:colOff>38100</xdr:colOff>
      <xdr:row>76</xdr:row>
      <xdr:rowOff>5944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293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22471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7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34341</xdr:rowOff>
    </xdr:from>
    <xdr:to>
      <xdr:col>41</xdr:col>
      <xdr:colOff>101600</xdr:colOff>
      <xdr:row>75</xdr:row>
      <xdr:rowOff>135941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289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152468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266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76879</xdr:rowOff>
    </xdr:from>
    <xdr:to>
      <xdr:col>36</xdr:col>
      <xdr:colOff>165100</xdr:colOff>
      <xdr:row>77</xdr:row>
      <xdr:rowOff>7029</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10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23557</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288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21628</xdr:rowOff>
    </xdr:from>
    <xdr:to>
      <xdr:col>55</xdr:col>
      <xdr:colOff>0</xdr:colOff>
      <xdr:row>96</xdr:row>
      <xdr:rowOff>60097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480828"/>
          <a:ext cx="838200" cy="3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60097</xdr:rowOff>
    </xdr:from>
    <xdr:to>
      <xdr:col>50</xdr:col>
      <xdr:colOff>114300</xdr:colOff>
      <xdr:row>97</xdr:row>
      <xdr:rowOff>127888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519297"/>
          <a:ext cx="889000" cy="23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85674</xdr:rowOff>
    </xdr:from>
    <xdr:to>
      <xdr:col>45</xdr:col>
      <xdr:colOff>177800</xdr:colOff>
      <xdr:row>97</xdr:row>
      <xdr:rowOff>127888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716324"/>
          <a:ext cx="889000" cy="4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85674</xdr:rowOff>
    </xdr:from>
    <xdr:to>
      <xdr:col>41</xdr:col>
      <xdr:colOff>50800</xdr:colOff>
      <xdr:row>98</xdr:row>
      <xdr:rowOff>78778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716324"/>
          <a:ext cx="889000" cy="16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158890</xdr:rowOff>
    </xdr:from>
    <xdr:to>
      <xdr:col>36</xdr:col>
      <xdr:colOff>165100</xdr:colOff>
      <xdr:row>98</xdr:row>
      <xdr:rowOff>89040</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7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105567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56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142278</xdr:rowOff>
    </xdr:from>
    <xdr:to>
      <xdr:col>55</xdr:col>
      <xdr:colOff>50800</xdr:colOff>
      <xdr:row>96</xdr:row>
      <xdr:rowOff>72428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4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165155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2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9297</xdr:rowOff>
    </xdr:from>
    <xdr:to>
      <xdr:col>50</xdr:col>
      <xdr:colOff>165100</xdr:colOff>
      <xdr:row>96</xdr:row>
      <xdr:rowOff>110897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6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127424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24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77088</xdr:rowOff>
    </xdr:from>
    <xdr:to>
      <xdr:col>46</xdr:col>
      <xdr:colOff>38100</xdr:colOff>
      <xdr:row>98</xdr:row>
      <xdr:rowOff>7238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0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169815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34874</xdr:rowOff>
    </xdr:from>
    <xdr:to>
      <xdr:col>41</xdr:col>
      <xdr:colOff>101600</xdr:colOff>
      <xdr:row>97</xdr:row>
      <xdr:rowOff>136474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6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127601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5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27978</xdr:rowOff>
    </xdr:from>
    <xdr:to>
      <xdr:col>36</xdr:col>
      <xdr:colOff>165100</xdr:colOff>
      <xdr:row>98</xdr:row>
      <xdr:rowOff>129578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83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120705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92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50873</xdr:rowOff>
    </xdr:from>
    <xdr:to>
      <xdr:col>85</xdr:col>
      <xdr:colOff>127000</xdr:colOff>
      <xdr:row>38</xdr:row>
      <xdr:rowOff>77042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565973"/>
          <a:ext cx="838200" cy="2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50873</xdr:rowOff>
    </xdr:from>
    <xdr:to>
      <xdr:col>81</xdr:col>
      <xdr:colOff>50800</xdr:colOff>
      <xdr:row>38</xdr:row>
      <xdr:rowOff>65656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565973"/>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65656</xdr:rowOff>
    </xdr:from>
    <xdr:to>
      <xdr:col>76</xdr:col>
      <xdr:colOff>114300</xdr:colOff>
      <xdr:row>38</xdr:row>
      <xdr:rowOff>65840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580756"/>
          <a:ext cx="889000" cy="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65840</xdr:rowOff>
    </xdr:from>
    <xdr:to>
      <xdr:col>71</xdr:col>
      <xdr:colOff>177800</xdr:colOff>
      <xdr:row>38</xdr:row>
      <xdr:rowOff>70402</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580940"/>
          <a:ext cx="889000" cy="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37922</xdr:rowOff>
    </xdr:from>
    <xdr:to>
      <xdr:col>67</xdr:col>
      <xdr:colOff>101600</xdr:colOff>
      <xdr:row>38</xdr:row>
      <xdr:rowOff>139522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5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130649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6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26242</xdr:rowOff>
    </xdr:from>
    <xdr:to>
      <xdr:col>85</xdr:col>
      <xdr:colOff>177800</xdr:colOff>
      <xdr:row>38</xdr:row>
      <xdr:rowOff>127842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5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121277</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4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xdr:rowOff>
    </xdr:from>
    <xdr:to>
      <xdr:col>81</xdr:col>
      <xdr:colOff>101600</xdr:colOff>
      <xdr:row>38</xdr:row>
      <xdr:rowOff>101673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51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92800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60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14856</xdr:rowOff>
    </xdr:from>
    <xdr:to>
      <xdr:col>76</xdr:col>
      <xdr:colOff>165100</xdr:colOff>
      <xdr:row>38</xdr:row>
      <xdr:rowOff>116456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52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107583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62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15040</xdr:rowOff>
    </xdr:from>
    <xdr:to>
      <xdr:col>72</xdr:col>
      <xdr:colOff>38100</xdr:colOff>
      <xdr:row>38</xdr:row>
      <xdr:rowOff>116640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53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107767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62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19602</xdr:rowOff>
    </xdr:from>
    <xdr:to>
      <xdr:col>67</xdr:col>
      <xdr:colOff>101600</xdr:colOff>
      <xdr:row>38</xdr:row>
      <xdr:rowOff>121202</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53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137729</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30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168111</xdr:rowOff>
    </xdr:from>
    <xdr:to>
      <xdr:col>85</xdr:col>
      <xdr:colOff>127000</xdr:colOff>
      <xdr:row>57</xdr:row>
      <xdr:rowOff>53148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769311"/>
          <a:ext cx="838200" cy="5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53148</xdr:rowOff>
    </xdr:from>
    <xdr:to>
      <xdr:col>81</xdr:col>
      <xdr:colOff>50800</xdr:colOff>
      <xdr:row>57</xdr:row>
      <xdr:rowOff>78598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825798"/>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43176</xdr:rowOff>
    </xdr:from>
    <xdr:to>
      <xdr:col>76</xdr:col>
      <xdr:colOff>114300</xdr:colOff>
      <xdr:row>57</xdr:row>
      <xdr:rowOff>78598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815826"/>
          <a:ext cx="889000" cy="3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112442</xdr:rowOff>
    </xdr:from>
    <xdr:to>
      <xdr:col>71</xdr:col>
      <xdr:colOff>177800</xdr:colOff>
      <xdr:row>57</xdr:row>
      <xdr:rowOff>43176</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713642"/>
          <a:ext cx="889000" cy="1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134838</xdr:rowOff>
    </xdr:from>
    <xdr:to>
      <xdr:col>67</xdr:col>
      <xdr:colOff>101600</xdr:colOff>
      <xdr:row>58</xdr:row>
      <xdr:rowOff>64988</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90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56115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0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117311</xdr:rowOff>
    </xdr:from>
    <xdr:to>
      <xdr:col>85</xdr:col>
      <xdr:colOff>177800</xdr:colOff>
      <xdr:row>57</xdr:row>
      <xdr:rowOff>47461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7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140188</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56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2348</xdr:rowOff>
    </xdr:from>
    <xdr:to>
      <xdr:col>81</xdr:col>
      <xdr:colOff>101600</xdr:colOff>
      <xdr:row>57</xdr:row>
      <xdr:rowOff>103948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77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120475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55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27798</xdr:rowOff>
    </xdr:from>
    <xdr:to>
      <xdr:col>76</xdr:col>
      <xdr:colOff>165100</xdr:colOff>
      <xdr:row>57</xdr:row>
      <xdr:rowOff>129398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80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145925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57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163826</xdr:rowOff>
    </xdr:from>
    <xdr:to>
      <xdr:col>72</xdr:col>
      <xdr:colOff>38100</xdr:colOff>
      <xdr:row>57</xdr:row>
      <xdr:rowOff>93976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76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110503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54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61642</xdr:rowOff>
    </xdr:from>
    <xdr:to>
      <xdr:col>67</xdr:col>
      <xdr:colOff>101600</xdr:colOff>
      <xdr:row>56</xdr:row>
      <xdr:rowOff>163242</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66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8319</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43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42965</xdr:rowOff>
    </xdr:from>
    <xdr:to>
      <xdr:col>85</xdr:col>
      <xdr:colOff>127000</xdr:colOff>
      <xdr:row>77</xdr:row>
      <xdr:rowOff>107429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073165"/>
          <a:ext cx="838200" cy="23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140500</xdr:rowOff>
    </xdr:from>
    <xdr:to>
      <xdr:col>81</xdr:col>
      <xdr:colOff>50800</xdr:colOff>
      <xdr:row>76</xdr:row>
      <xdr:rowOff>42965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2999250"/>
          <a:ext cx="889000" cy="7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140500</xdr:rowOff>
    </xdr:from>
    <xdr:to>
      <xdr:col>76</xdr:col>
      <xdr:colOff>114300</xdr:colOff>
      <xdr:row>77</xdr:row>
      <xdr:rowOff>56414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3703300" y="12999250"/>
          <a:ext cx="889000" cy="25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56414</xdr:rowOff>
    </xdr:from>
    <xdr:to>
      <xdr:col>71</xdr:col>
      <xdr:colOff>177800</xdr:colOff>
      <xdr:row>78</xdr:row>
      <xdr:rowOff>92418</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2814300" y="13258064"/>
          <a:ext cx="889000" cy="20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12044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38075</xdr:rowOff>
    </xdr:from>
    <xdr:to>
      <xdr:col>67</xdr:col>
      <xdr:colOff>101600</xdr:colOff>
      <xdr:row>78</xdr:row>
      <xdr:rowOff>139675</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156202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18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56629</xdr:rowOff>
    </xdr:from>
    <xdr:to>
      <xdr:col>85</xdr:col>
      <xdr:colOff>177800</xdr:colOff>
      <xdr:row>77</xdr:row>
      <xdr:rowOff>158229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2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79506</xdr:rowOff>
    </xdr:from>
    <xdr:ext cx="469744"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1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163615</xdr:rowOff>
    </xdr:from>
    <xdr:to>
      <xdr:col>81</xdr:col>
      <xdr:colOff>101600</xdr:colOff>
      <xdr:row>76</xdr:row>
      <xdr:rowOff>93765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0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110291</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14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89700</xdr:rowOff>
    </xdr:from>
    <xdr:to>
      <xdr:col>76</xdr:col>
      <xdr:colOff>165100</xdr:colOff>
      <xdr:row>76</xdr:row>
      <xdr:rowOff>19850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29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36377</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325111" y="1272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5614</xdr:rowOff>
    </xdr:from>
    <xdr:to>
      <xdr:col>72</xdr:col>
      <xdr:colOff>38100</xdr:colOff>
      <xdr:row>77</xdr:row>
      <xdr:rowOff>107214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123741</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468428" y="1298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41618</xdr:rowOff>
    </xdr:from>
    <xdr:to>
      <xdr:col>67</xdr:col>
      <xdr:colOff>101600</xdr:colOff>
      <xdr:row>78</xdr:row>
      <xdr:rowOff>143218</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41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134345</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79428" y="1350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139205</xdr:rowOff>
    </xdr:from>
    <xdr:to>
      <xdr:col>85</xdr:col>
      <xdr:colOff>127000</xdr:colOff>
      <xdr:row>95</xdr:row>
      <xdr:rowOff>11658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255505"/>
          <a:ext cx="838200" cy="4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110643</xdr:rowOff>
    </xdr:from>
    <xdr:to>
      <xdr:col>81</xdr:col>
      <xdr:colOff>50800</xdr:colOff>
      <xdr:row>94</xdr:row>
      <xdr:rowOff>139205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226943"/>
          <a:ext cx="889000" cy="2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76</xdr:rowOff>
    </xdr:from>
    <xdr:to>
      <xdr:col>76</xdr:col>
      <xdr:colOff>114300</xdr:colOff>
      <xdr:row>94</xdr:row>
      <xdr:rowOff>110643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5944926"/>
          <a:ext cx="889000" cy="28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76</xdr:rowOff>
    </xdr:from>
    <xdr:to>
      <xdr:col>71</xdr:col>
      <xdr:colOff>177800</xdr:colOff>
      <xdr:row>93</xdr:row>
      <xdr:rowOff>79273</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5944926"/>
          <a:ext cx="889000" cy="7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88180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132308</xdr:rowOff>
    </xdr:from>
    <xdr:to>
      <xdr:col>85</xdr:col>
      <xdr:colOff>177800</xdr:colOff>
      <xdr:row>95</xdr:row>
      <xdr:rowOff>62458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24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110735</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22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88405</xdr:rowOff>
    </xdr:from>
    <xdr:to>
      <xdr:col>81</xdr:col>
      <xdr:colOff>101600</xdr:colOff>
      <xdr:row>95</xdr:row>
      <xdr:rowOff>18555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2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35082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97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59843</xdr:rowOff>
    </xdr:from>
    <xdr:to>
      <xdr:col>76</xdr:col>
      <xdr:colOff>165100</xdr:colOff>
      <xdr:row>94</xdr:row>
      <xdr:rowOff>161443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17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6520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95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120726</xdr:rowOff>
    </xdr:from>
    <xdr:to>
      <xdr:col>72</xdr:col>
      <xdr:colOff>38100</xdr:colOff>
      <xdr:row>93</xdr:row>
      <xdr:rowOff>50876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89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67403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66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28473</xdr:rowOff>
    </xdr:from>
    <xdr:to>
      <xdr:col>67</xdr:col>
      <xdr:colOff>101600</xdr:colOff>
      <xdr:row>93</xdr:row>
      <xdr:rowOff>130073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9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146600</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74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153797</xdr:rowOff>
    </xdr:from>
    <xdr:to>
      <xdr:col>98</xdr:col>
      <xdr:colOff>38100</xdr:colOff>
      <xdr:row>39</xdr:row>
      <xdr:rowOff>83947</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6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100474</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44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令和４年度と比較し大きく変動しているのは、民生費、教育費である。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民生費は、電力・ガス・食料品等価格高騰緊急支援給付金事業、やまびここども園増築工事等により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教育費は、恵那文化センター舞台吊物設備等改修等により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岐阜県恵那市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令和５年度の財政調整基金残高は、積立てが</a:t>
          </a:r>
          <a:r>
            <a:rPr kumimoji="1" lang="en-US" altLang="ja-JP" sz="1400">
              <a:latin typeface="ＭＳ ゴシック" pitchFamily="49" charset="-128"/>
              <a:ea typeface="ＭＳ ゴシック" pitchFamily="49" charset="-128"/>
            </a:rPr>
            <a:t>18,779</a:t>
          </a:r>
          <a:r>
            <a:rPr kumimoji="1" lang="ja-JP" altLang="en-US" sz="1400">
              <a:latin typeface="ＭＳ ゴシック" pitchFamily="49" charset="-128"/>
              <a:ea typeface="ＭＳ ゴシック" pitchFamily="49" charset="-128"/>
            </a:rPr>
            <a:t>千円、取崩しが</a:t>
          </a:r>
          <a:r>
            <a:rPr kumimoji="1" lang="en-US" altLang="ja-JP" sz="1400">
              <a:latin typeface="ＭＳ ゴシック" pitchFamily="49" charset="-128"/>
              <a:ea typeface="ＭＳ ゴシック" pitchFamily="49" charset="-128"/>
            </a:rPr>
            <a:t>83,124</a:t>
          </a:r>
          <a:r>
            <a:rPr kumimoji="1" lang="ja-JP" altLang="en-US" sz="1400">
              <a:latin typeface="ＭＳ ゴシック" pitchFamily="49" charset="-128"/>
              <a:ea typeface="ＭＳ ゴシック" pitchFamily="49" charset="-128"/>
            </a:rPr>
            <a:t>千円のため残高が減少した。標準財政規模は</a:t>
          </a:r>
          <a:r>
            <a:rPr kumimoji="1" lang="en-US" altLang="ja-JP" sz="1400">
              <a:latin typeface="ＭＳ ゴシック" pitchFamily="49" charset="-128"/>
              <a:ea typeface="ＭＳ ゴシック" pitchFamily="49" charset="-128"/>
            </a:rPr>
            <a:t>71,932</a:t>
          </a:r>
          <a:r>
            <a:rPr kumimoji="1" lang="ja-JP" altLang="en-US" sz="1400">
              <a:latin typeface="ＭＳ ゴシック" pitchFamily="49" charset="-128"/>
              <a:ea typeface="ＭＳ ゴシック" pitchFamily="49" charset="-128"/>
            </a:rPr>
            <a:t>千円増加しているため、標準財政規模比としても減少している。</a:t>
          </a:r>
        </a:p>
        <a:p>
          <a:r>
            <a:rPr kumimoji="1" lang="ja-JP" altLang="en-US" sz="1400">
              <a:latin typeface="ＭＳ ゴシック" pitchFamily="49" charset="-128"/>
              <a:ea typeface="ＭＳ ゴシック" pitchFamily="49" charset="-128"/>
            </a:rPr>
            <a:t>実質収支額は前年度比</a:t>
          </a:r>
          <a:r>
            <a:rPr kumimoji="1" lang="en-US" altLang="ja-JP" sz="1400">
              <a:latin typeface="ＭＳ ゴシック" pitchFamily="49" charset="-128"/>
              <a:ea typeface="ＭＳ ゴシック" pitchFamily="49" charset="-128"/>
            </a:rPr>
            <a:t>520,643</a:t>
          </a:r>
          <a:r>
            <a:rPr kumimoji="1" lang="ja-JP" altLang="en-US" sz="1400">
              <a:latin typeface="ＭＳ ゴシック" pitchFamily="49" charset="-128"/>
              <a:ea typeface="ＭＳ ゴシック" pitchFamily="49" charset="-128"/>
            </a:rPr>
            <a:t>千円減少の</a:t>
          </a:r>
          <a:r>
            <a:rPr kumimoji="1" lang="en-US" altLang="ja-JP" sz="1400">
              <a:latin typeface="ＭＳ ゴシック" pitchFamily="49" charset="-128"/>
              <a:ea typeface="ＭＳ ゴシック" pitchFamily="49" charset="-128"/>
            </a:rPr>
            <a:t>1,199,648</a:t>
          </a:r>
          <a:r>
            <a:rPr kumimoji="1" lang="ja-JP" altLang="en-US" sz="1400">
              <a:latin typeface="ＭＳ ゴシック" pitchFamily="49" charset="-128"/>
              <a:ea typeface="ＭＳ ゴシック" pitchFamily="49" charset="-128"/>
            </a:rPr>
            <a:t>千円で、実質単年度収支の標準財政規模比も▲</a:t>
          </a:r>
          <a:r>
            <a:rPr kumimoji="1" lang="en-US" altLang="ja-JP" sz="1400">
              <a:latin typeface="ＭＳ ゴシック" pitchFamily="49" charset="-128"/>
              <a:ea typeface="ＭＳ ゴシック" pitchFamily="49" charset="-128"/>
            </a:rPr>
            <a:t>3.32%</a:t>
          </a:r>
          <a:r>
            <a:rPr kumimoji="1" lang="ja-JP" altLang="en-US" sz="1400">
              <a:latin typeface="ＭＳ ゴシック" pitchFamily="49" charset="-128"/>
              <a:ea typeface="ＭＳ ゴシック" pitchFamily="49" charset="-128"/>
            </a:rPr>
            <a:t>と減少した。歳出は前年度とほぼ同額であったが、歳入で国庫支出金や臨時財政対策債等の市債が減少したことによるものである。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岐阜県恵那市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令和５年度は、病院事業会計の黒字額が増加した一方で、一般会計・国民健康保険事業特別会計は減少した。</a:t>
          </a:r>
        </a:p>
        <a:p>
          <a:r>
            <a:rPr kumimoji="1" lang="ja-JP" altLang="en-US" sz="1400">
              <a:latin typeface="ＭＳ ゴシック" pitchFamily="49" charset="-128"/>
              <a:ea typeface="ＭＳ ゴシック" pitchFamily="49" charset="-128"/>
            </a:rPr>
            <a:t>病院事業においては、施設の稼働率を向上させることで施設の健全経営に努める。水道事業及び下水道事業では再編・統合をすすめ、施設の合理化や稼働率向上に努めるとともに、適切な料金設定を目指す。また、下水道事業では普及率の低い地区を中心に、加入促進による水洗化率の向上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0.8" zeroHeight="1" x14ac:dyDescent="0.2"/>
  <cols>
    <col min="1" max="11" width="2.109375" style="172" customWidth="1"/>
    <col min="12" max="12" width="2.21875" style="172" customWidth="1"/>
    <col min="13" max="17" width="2.33203125" style="172" customWidth="1"/>
    <col min="18" max="119" width="2.109375" style="172" customWidth="1"/>
    <col min="120" max="16384" width="0" style="17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3"/>
      <c r="DK1" s="173"/>
      <c r="DL1" s="173"/>
      <c r="DM1" s="173"/>
      <c r="DN1" s="173"/>
      <c r="DO1" s="173"/>
    </row>
    <row r="2" spans="1:119" ht="24" thickBot="1" x14ac:dyDescent="0.25">
      <c r="B2" s="174" t="s">
        <v>77</v>
      </c>
      <c r="C2" s="174"/>
      <c r="D2" s="175"/>
    </row>
    <row r="3" spans="1:119" ht="18.75" customHeight="1" thickBot="1" x14ac:dyDescent="0.25">
      <c r="A3" s="17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31546878</v>
      </c>
      <c r="BO4" s="358"/>
      <c r="BP4" s="358"/>
      <c r="BQ4" s="358"/>
      <c r="BR4" s="358"/>
      <c r="BS4" s="358"/>
      <c r="BT4" s="358"/>
      <c r="BU4" s="359"/>
      <c r="BV4" s="357">
        <v>32356201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6.8</v>
      </c>
      <c r="CU4" s="364"/>
      <c r="CV4" s="364"/>
      <c r="CW4" s="364"/>
      <c r="CX4" s="364"/>
      <c r="CY4" s="364"/>
      <c r="CZ4" s="364"/>
      <c r="DA4" s="365"/>
      <c r="DB4" s="363">
        <v>9.8000000000000007</v>
      </c>
      <c r="DC4" s="364"/>
      <c r="DD4" s="364"/>
      <c r="DE4" s="364"/>
      <c r="DF4" s="364"/>
      <c r="DG4" s="364"/>
      <c r="DH4" s="364"/>
      <c r="DI4" s="365"/>
    </row>
    <row r="5" spans="1:119" ht="18.75" customHeight="1" x14ac:dyDescent="0.2">
      <c r="A5" s="17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29664124</v>
      </c>
      <c r="BO5" s="395"/>
      <c r="BP5" s="395"/>
      <c r="BQ5" s="395"/>
      <c r="BR5" s="395"/>
      <c r="BS5" s="395"/>
      <c r="BT5" s="395"/>
      <c r="BU5" s="396"/>
      <c r="BV5" s="394">
        <v>29897911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90.4</v>
      </c>
      <c r="CU5" s="392"/>
      <c r="CV5" s="392"/>
      <c r="CW5" s="392"/>
      <c r="CX5" s="392"/>
      <c r="CY5" s="392"/>
      <c r="CZ5" s="392"/>
      <c r="DA5" s="393"/>
      <c r="DB5" s="391">
        <v>87.4</v>
      </c>
      <c r="DC5" s="392"/>
      <c r="DD5" s="392"/>
      <c r="DE5" s="392"/>
      <c r="DF5" s="392"/>
      <c r="DG5" s="392"/>
      <c r="DH5" s="392"/>
      <c r="DI5" s="393"/>
    </row>
    <row r="6" spans="1:119" ht="18.75" customHeight="1" x14ac:dyDescent="0.2">
      <c r="A6" s="17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1882754</v>
      </c>
      <c r="BO6" s="395"/>
      <c r="BP6" s="395"/>
      <c r="BQ6" s="395"/>
      <c r="BR6" s="395"/>
      <c r="BS6" s="395"/>
      <c r="BT6" s="395"/>
      <c r="BU6" s="396"/>
      <c r="BV6" s="394">
        <v>2458290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v>
      </c>
      <c r="CU6" s="432"/>
      <c r="CV6" s="432"/>
      <c r="CW6" s="432"/>
      <c r="CX6" s="432"/>
      <c r="CY6" s="432"/>
      <c r="CZ6" s="432"/>
      <c r="DA6" s="433"/>
      <c r="DB6" s="431">
        <v>88.6</v>
      </c>
      <c r="DC6" s="432"/>
      <c r="DD6" s="432"/>
      <c r="DE6" s="432"/>
      <c r="DF6" s="432"/>
      <c r="DG6" s="432"/>
      <c r="DH6" s="432"/>
      <c r="DI6" s="433"/>
    </row>
    <row r="7" spans="1:119" ht="18.75" customHeight="1" x14ac:dyDescent="0.2">
      <c r="A7" s="17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683106</v>
      </c>
      <c r="BO7" s="395"/>
      <c r="BP7" s="395"/>
      <c r="BQ7" s="395"/>
      <c r="BR7" s="395"/>
      <c r="BS7" s="395"/>
      <c r="BT7" s="395"/>
      <c r="BU7" s="396"/>
      <c r="BV7" s="394">
        <v>737999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17627424</v>
      </c>
      <c r="CU7" s="395"/>
      <c r="CV7" s="395"/>
      <c r="CW7" s="395"/>
      <c r="CX7" s="395"/>
      <c r="CY7" s="395"/>
      <c r="CZ7" s="395"/>
      <c r="DA7" s="396"/>
      <c r="DB7" s="394">
        <v>17555492</v>
      </c>
      <c r="DC7" s="395"/>
      <c r="DD7" s="395"/>
      <c r="DE7" s="395"/>
      <c r="DF7" s="395"/>
      <c r="DG7" s="395"/>
      <c r="DH7" s="395"/>
      <c r="DI7" s="396"/>
    </row>
    <row r="8" spans="1:119" ht="18.75" customHeight="1" thickBot="1" x14ac:dyDescent="0.25">
      <c r="A8" s="17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1199648</v>
      </c>
      <c r="BO8" s="395"/>
      <c r="BP8" s="395"/>
      <c r="BQ8" s="395"/>
      <c r="BR8" s="395"/>
      <c r="BS8" s="395"/>
      <c r="BT8" s="395"/>
      <c r="BU8" s="396"/>
      <c r="BV8" s="394">
        <v>1720291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0.44</v>
      </c>
      <c r="CU8" s="435"/>
      <c r="CV8" s="435"/>
      <c r="CW8" s="435"/>
      <c r="CX8" s="435"/>
      <c r="CY8" s="435"/>
      <c r="CZ8" s="435"/>
      <c r="DA8" s="436"/>
      <c r="DB8" s="434">
        <v>0.45</v>
      </c>
      <c r="DC8" s="435"/>
      <c r="DD8" s="435"/>
      <c r="DE8" s="435"/>
      <c r="DF8" s="435"/>
      <c r="DG8" s="435"/>
      <c r="DH8" s="435"/>
      <c r="DI8" s="436"/>
    </row>
    <row r="9" spans="1:119" ht="18.75" customHeight="1" thickBot="1" x14ac:dyDescent="0.25">
      <c r="A9" s="173"/>
      <c r="B9" s="388" t="s">
        <v>106</v>
      </c>
      <c r="C9" s="389"/>
      <c r="D9" s="389"/>
      <c r="E9" s="389"/>
      <c r="F9" s="389"/>
      <c r="G9" s="389"/>
      <c r="H9" s="389"/>
      <c r="I9" s="389"/>
      <c r="J9" s="389"/>
      <c r="K9" s="437"/>
      <c r="L9" s="438" t="s">
        <v>107</v>
      </c>
      <c r="M9" s="439"/>
      <c r="N9" s="439"/>
      <c r="O9" s="439"/>
      <c r="P9" s="439"/>
      <c r="Q9" s="440"/>
      <c r="R9" s="441">
        <v>47774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-520643</v>
      </c>
      <c r="BO9" s="395"/>
      <c r="BP9" s="395"/>
      <c r="BQ9" s="395"/>
      <c r="BR9" s="395"/>
      <c r="BS9" s="395"/>
      <c r="BT9" s="395"/>
      <c r="BU9" s="396"/>
      <c r="BV9" s="394">
        <v>-732982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11.1</v>
      </c>
      <c r="CU9" s="392"/>
      <c r="CV9" s="392"/>
      <c r="CW9" s="392"/>
      <c r="CX9" s="392"/>
      <c r="CY9" s="392"/>
      <c r="CZ9" s="392"/>
      <c r="DA9" s="393"/>
      <c r="DB9" s="391">
        <v>11.9</v>
      </c>
      <c r="DC9" s="392"/>
      <c r="DD9" s="392"/>
      <c r="DE9" s="392"/>
      <c r="DF9" s="392"/>
      <c r="DG9" s="392"/>
      <c r="DH9" s="392"/>
      <c r="DI9" s="393"/>
    </row>
    <row r="10" spans="1:119" ht="18.75" customHeight="1" thickBot="1" x14ac:dyDescent="0.25">
      <c r="A10" s="173"/>
      <c r="B10" s="388"/>
      <c r="C10" s="389"/>
      <c r="D10" s="389"/>
      <c r="E10" s="389"/>
      <c r="F10" s="389"/>
      <c r="G10" s="389"/>
      <c r="H10" s="389"/>
      <c r="I10" s="389"/>
      <c r="J10" s="389"/>
      <c r="K10" s="437"/>
      <c r="L10" s="444" t="s">
        <v>113</v>
      </c>
      <c r="M10" s="424"/>
      <c r="N10" s="424"/>
      <c r="O10" s="424"/>
      <c r="P10" s="424"/>
      <c r="Q10" s="425"/>
      <c r="R10" s="445">
        <v>51073</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110</v>
      </c>
      <c r="AV10" s="427"/>
      <c r="AW10" s="427"/>
      <c r="AX10" s="427"/>
      <c r="AY10" s="428" t="s">
        <v>115</v>
      </c>
      <c r="AZ10" s="429"/>
      <c r="BA10" s="429"/>
      <c r="BB10" s="429"/>
      <c r="BC10" s="429"/>
      <c r="BD10" s="429"/>
      <c r="BE10" s="429"/>
      <c r="BF10" s="429"/>
      <c r="BG10" s="429"/>
      <c r="BH10" s="429"/>
      <c r="BI10" s="429"/>
      <c r="BJ10" s="429"/>
      <c r="BK10" s="429"/>
      <c r="BL10" s="429"/>
      <c r="BM10" s="430"/>
      <c r="BN10" s="394">
        <v>18779</v>
      </c>
      <c r="BO10" s="395"/>
      <c r="BP10" s="395"/>
      <c r="BQ10" s="395"/>
      <c r="BR10" s="395"/>
      <c r="BS10" s="395"/>
      <c r="BT10" s="395"/>
      <c r="BU10" s="396"/>
      <c r="BV10" s="394">
        <v>15484</v>
      </c>
      <c r="BW10" s="395"/>
      <c r="BX10" s="395"/>
      <c r="BY10" s="395"/>
      <c r="BZ10" s="395"/>
      <c r="CA10" s="395"/>
      <c r="CB10" s="395"/>
      <c r="CC10" s="396"/>
      <c r="CD10" s="179" t="s">
        <v>116</v>
      </c>
      <c r="CE10" s="180"/>
      <c r="CF10" s="180"/>
      <c r="CG10" s="180"/>
      <c r="CH10" s="180"/>
      <c r="CI10" s="180"/>
      <c r="CJ10" s="180"/>
      <c r="CK10" s="180"/>
      <c r="CL10" s="180"/>
      <c r="CM10" s="180"/>
      <c r="CN10" s="180"/>
      <c r="CO10" s="180"/>
      <c r="CP10" s="180"/>
      <c r="CQ10" s="180"/>
      <c r="CR10" s="180"/>
      <c r="CS10" s="181"/>
      <c r="CT10" s="185"/>
      <c r="CU10" s="186"/>
      <c r="CV10" s="186"/>
      <c r="CW10" s="186"/>
      <c r="CX10" s="186"/>
      <c r="CY10" s="186"/>
      <c r="CZ10" s="186"/>
      <c r="DA10" s="187"/>
      <c r="DB10" s="185"/>
      <c r="DC10" s="186"/>
      <c r="DD10" s="186"/>
      <c r="DE10" s="186"/>
      <c r="DF10" s="186"/>
      <c r="DG10" s="186"/>
      <c r="DH10" s="186"/>
      <c r="DI10" s="187"/>
    </row>
    <row r="11" spans="1:119" ht="18.75" customHeight="1" thickBot="1" x14ac:dyDescent="0.25">
      <c r="A11" s="17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247009</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3"/>
      <c r="B12" s="454" t="s">
        <v>123</v>
      </c>
      <c r="C12" s="455"/>
      <c r="D12" s="455"/>
      <c r="E12" s="455"/>
      <c r="F12" s="455"/>
      <c r="G12" s="455"/>
      <c r="H12" s="455"/>
      <c r="I12" s="455"/>
      <c r="J12" s="455"/>
      <c r="K12" s="456"/>
      <c r="L12" s="463" t="s">
        <v>124</v>
      </c>
      <c r="M12" s="464"/>
      <c r="N12" s="464"/>
      <c r="O12" s="464"/>
      <c r="P12" s="464"/>
      <c r="Q12" s="465"/>
      <c r="R12" s="466">
        <v>46868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110</v>
      </c>
      <c r="AV12" s="427"/>
      <c r="AW12" s="427"/>
      <c r="AX12" s="427"/>
      <c r="AY12" s="428" t="s">
        <v>128</v>
      </c>
      <c r="AZ12" s="429"/>
      <c r="BA12" s="429"/>
      <c r="BB12" s="429"/>
      <c r="BC12" s="429"/>
      <c r="BD12" s="429"/>
      <c r="BE12" s="429"/>
      <c r="BF12" s="429"/>
      <c r="BG12" s="429"/>
      <c r="BH12" s="429"/>
      <c r="BI12" s="429"/>
      <c r="BJ12" s="429"/>
      <c r="BK12" s="429"/>
      <c r="BL12" s="429"/>
      <c r="BM12" s="430"/>
      <c r="BN12" s="394">
        <v>83124</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3"/>
      <c r="B13" s="457"/>
      <c r="C13" s="458"/>
      <c r="D13" s="458"/>
      <c r="E13" s="458"/>
      <c r="F13" s="458"/>
      <c r="G13" s="458"/>
      <c r="H13" s="458"/>
      <c r="I13" s="458"/>
      <c r="J13" s="458"/>
      <c r="K13" s="459"/>
      <c r="L13" s="188"/>
      <c r="M13" s="485" t="s">
        <v>130</v>
      </c>
      <c r="N13" s="486"/>
      <c r="O13" s="486"/>
      <c r="P13" s="486"/>
      <c r="Q13" s="487"/>
      <c r="R13" s="478">
        <v>45707</v>
      </c>
      <c r="S13" s="479"/>
      <c r="T13" s="479"/>
      <c r="U13" s="479"/>
      <c r="V13" s="480"/>
      <c r="W13" s="410" t="s">
        <v>131</v>
      </c>
      <c r="X13" s="411"/>
      <c r="Y13" s="411"/>
      <c r="Z13" s="411"/>
      <c r="AA13" s="411"/>
      <c r="AB13" s="401"/>
      <c r="AC13" s="445">
        <v>1152</v>
      </c>
      <c r="AD13" s="446"/>
      <c r="AE13" s="446"/>
      <c r="AF13" s="446"/>
      <c r="AG13" s="488"/>
      <c r="AH13" s="445">
        <v>1435</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-584988</v>
      </c>
      <c r="BO13" s="395"/>
      <c r="BP13" s="395"/>
      <c r="BQ13" s="395"/>
      <c r="BR13" s="395"/>
      <c r="BS13" s="395"/>
      <c r="BT13" s="395"/>
      <c r="BU13" s="396"/>
      <c r="BV13" s="394">
        <v>-470489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v>
      </c>
      <c r="CU13" s="392"/>
      <c r="CV13" s="392"/>
      <c r="CW13" s="392"/>
      <c r="CX13" s="392"/>
      <c r="CY13" s="392"/>
      <c r="CZ13" s="392"/>
      <c r="DA13" s="393"/>
      <c r="DB13" s="391">
        <v>0</v>
      </c>
      <c r="DC13" s="392"/>
      <c r="DD13" s="392"/>
      <c r="DE13" s="392"/>
      <c r="DF13" s="392"/>
      <c r="DG13" s="392"/>
      <c r="DH13" s="392"/>
      <c r="DI13" s="393"/>
    </row>
    <row r="14" spans="1:119" ht="18.75" customHeight="1" thickBot="1" x14ac:dyDescent="0.25">
      <c r="A14" s="173"/>
      <c r="B14" s="457"/>
      <c r="C14" s="458"/>
      <c r="D14" s="458"/>
      <c r="E14" s="458"/>
      <c r="F14" s="458"/>
      <c r="G14" s="458"/>
      <c r="H14" s="458"/>
      <c r="I14" s="458"/>
      <c r="J14" s="458"/>
      <c r="K14" s="459"/>
      <c r="L14" s="475" t="s">
        <v>135</v>
      </c>
      <c r="M14" s="476"/>
      <c r="N14" s="476"/>
      <c r="O14" s="476"/>
      <c r="P14" s="476"/>
      <c r="Q14" s="477"/>
      <c r="R14" s="478">
        <v>47564</v>
      </c>
      <c r="S14" s="479"/>
      <c r="T14" s="479"/>
      <c r="U14" s="479"/>
      <c r="V14" s="480"/>
      <c r="W14" s="384"/>
      <c r="X14" s="385"/>
      <c r="Y14" s="385"/>
      <c r="Z14" s="385"/>
      <c r="AA14" s="385"/>
      <c r="AB14" s="374"/>
      <c r="AC14" s="481">
        <v>4.8</v>
      </c>
      <c r="AD14" s="482"/>
      <c r="AE14" s="482"/>
      <c r="AF14" s="482"/>
      <c r="AG14" s="483"/>
      <c r="AH14" s="481">
        <v>5.6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3"/>
      <c r="B15" s="457"/>
      <c r="C15" s="458"/>
      <c r="D15" s="458"/>
      <c r="E15" s="458"/>
      <c r="F15" s="458"/>
      <c r="G15" s="458"/>
      <c r="H15" s="458"/>
      <c r="I15" s="458"/>
      <c r="J15" s="458"/>
      <c r="K15" s="459"/>
      <c r="L15" s="188"/>
      <c r="M15" s="485" t="s">
        <v>130</v>
      </c>
      <c r="N15" s="486"/>
      <c r="O15" s="486"/>
      <c r="P15" s="486"/>
      <c r="Q15" s="487"/>
      <c r="R15" s="478">
        <v>46638</v>
      </c>
      <c r="S15" s="479"/>
      <c r="T15" s="479"/>
      <c r="U15" s="479"/>
      <c r="V15" s="480"/>
      <c r="W15" s="410" t="s">
        <v>137</v>
      </c>
      <c r="X15" s="411"/>
      <c r="Y15" s="411"/>
      <c r="Z15" s="411"/>
      <c r="AA15" s="411"/>
      <c r="AB15" s="401"/>
      <c r="AC15" s="445">
        <v>8611</v>
      </c>
      <c r="AD15" s="446"/>
      <c r="AE15" s="446"/>
      <c r="AF15" s="446"/>
      <c r="AG15" s="488"/>
      <c r="AH15" s="445">
        <v>9108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7080308</v>
      </c>
      <c r="BO15" s="358"/>
      <c r="BP15" s="358"/>
      <c r="BQ15" s="358"/>
      <c r="BR15" s="358"/>
      <c r="BS15" s="358"/>
      <c r="BT15" s="358"/>
      <c r="BU15" s="359"/>
      <c r="BV15" s="357">
        <v>6940797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9"/>
      <c r="CU15" s="190"/>
      <c r="CV15" s="190"/>
      <c r="CW15" s="190"/>
      <c r="CX15" s="190"/>
      <c r="CY15" s="190"/>
      <c r="CZ15" s="190"/>
      <c r="DA15" s="191"/>
      <c r="DB15" s="189"/>
      <c r="DC15" s="190"/>
      <c r="DD15" s="190"/>
      <c r="DE15" s="190"/>
      <c r="DF15" s="190"/>
      <c r="DG15" s="190"/>
      <c r="DH15" s="190"/>
      <c r="DI15" s="191"/>
    </row>
    <row r="16" spans="1:119" ht="18.75" customHeight="1" x14ac:dyDescent="0.2">
      <c r="A16" s="17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36</v>
      </c>
      <c r="AD16" s="482"/>
      <c r="AE16" s="482"/>
      <c r="AF16" s="482"/>
      <c r="AG16" s="483"/>
      <c r="AH16" s="481">
        <v>35.700000000000003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15662857</v>
      </c>
      <c r="BO16" s="395"/>
      <c r="BP16" s="395"/>
      <c r="BQ16" s="395"/>
      <c r="BR16" s="395"/>
      <c r="BS16" s="395"/>
      <c r="BT16" s="395"/>
      <c r="BU16" s="396"/>
      <c r="BV16" s="394">
        <v>15474143</v>
      </c>
      <c r="BW16" s="395"/>
      <c r="BX16" s="395"/>
      <c r="BY16" s="395"/>
      <c r="BZ16" s="395"/>
      <c r="CA16" s="395"/>
      <c r="CB16" s="395"/>
      <c r="CC16" s="396"/>
      <c r="CD16" s="18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3"/>
      <c r="B17" s="460"/>
      <c r="C17" s="461"/>
      <c r="D17" s="461"/>
      <c r="E17" s="461"/>
      <c r="F17" s="461"/>
      <c r="G17" s="461"/>
      <c r="H17" s="461"/>
      <c r="I17" s="461"/>
      <c r="J17" s="461"/>
      <c r="K17" s="462"/>
      <c r="L17" s="192"/>
      <c r="M17" s="505" t="s">
        <v>143</v>
      </c>
      <c r="N17" s="506"/>
      <c r="O17" s="506"/>
      <c r="P17" s="506"/>
      <c r="Q17" s="507"/>
      <c r="R17" s="500" t="s">
        <v>144</v>
      </c>
      <c r="S17" s="501"/>
      <c r="T17" s="501"/>
      <c r="U17" s="501"/>
      <c r="V17" s="502"/>
      <c r="W17" s="410" t="s">
        <v>145</v>
      </c>
      <c r="X17" s="411"/>
      <c r="Y17" s="411"/>
      <c r="Z17" s="411"/>
      <c r="AA17" s="411"/>
      <c r="AB17" s="401"/>
      <c r="AC17" s="445">
        <v>14136</v>
      </c>
      <c r="AD17" s="446"/>
      <c r="AE17" s="446"/>
      <c r="AF17" s="446"/>
      <c r="AG17" s="488"/>
      <c r="AH17" s="445">
        <v>14980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8932607</v>
      </c>
      <c r="BO17" s="395"/>
      <c r="BP17" s="395"/>
      <c r="BQ17" s="395"/>
      <c r="BR17" s="395"/>
      <c r="BS17" s="395"/>
      <c r="BT17" s="395"/>
      <c r="BU17" s="396"/>
      <c r="BV17" s="394">
        <v>8755776</v>
      </c>
      <c r="BW17" s="395"/>
      <c r="BX17" s="395"/>
      <c r="BY17" s="395"/>
      <c r="BZ17" s="395"/>
      <c r="CA17" s="395"/>
      <c r="CB17" s="395"/>
      <c r="CC17" s="396"/>
      <c r="CD17" s="18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3"/>
      <c r="B18" s="516" t="s">
        <v>147</v>
      </c>
      <c r="C18" s="437"/>
      <c r="D18" s="437"/>
      <c r="E18" s="517"/>
      <c r="F18" s="517"/>
      <c r="G18" s="517"/>
      <c r="H18" s="517"/>
      <c r="I18" s="517"/>
      <c r="J18" s="517"/>
      <c r="K18" s="517"/>
      <c r="L18" s="518">
        <v>504.24</v>
      </c>
      <c r="M18" s="518"/>
      <c r="N18" s="518"/>
      <c r="O18" s="518"/>
      <c r="P18" s="518"/>
      <c r="Q18" s="518"/>
      <c r="R18" s="519"/>
      <c r="S18" s="519"/>
      <c r="T18" s="519"/>
      <c r="U18" s="519"/>
      <c r="V18" s="520"/>
      <c r="W18" s="412"/>
      <c r="X18" s="413"/>
      <c r="Y18" s="413"/>
      <c r="Z18" s="413"/>
      <c r="AA18" s="413"/>
      <c r="AB18" s="404"/>
      <c r="AC18" s="521">
        <v>59.1</v>
      </c>
      <c r="AD18" s="522"/>
      <c r="AE18" s="522"/>
      <c r="AF18" s="522"/>
      <c r="AG18" s="523"/>
      <c r="AH18" s="521">
        <v>58.7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16146161</v>
      </c>
      <c r="BO18" s="395"/>
      <c r="BP18" s="395"/>
      <c r="BQ18" s="395"/>
      <c r="BR18" s="395"/>
      <c r="BS18" s="395"/>
      <c r="BT18" s="395"/>
      <c r="BU18" s="396"/>
      <c r="BV18" s="394">
        <v>15685939</v>
      </c>
      <c r="BW18" s="395"/>
      <c r="BX18" s="395"/>
      <c r="BY18" s="395"/>
      <c r="BZ18" s="395"/>
      <c r="CA18" s="395"/>
      <c r="CB18" s="395"/>
      <c r="CC18" s="396"/>
      <c r="CD18" s="18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3"/>
      <c r="B19" s="516" t="s">
        <v>149</v>
      </c>
      <c r="C19" s="437"/>
      <c r="D19" s="437"/>
      <c r="E19" s="517"/>
      <c r="F19" s="517"/>
      <c r="G19" s="517"/>
      <c r="H19" s="517"/>
      <c r="I19" s="517"/>
      <c r="J19" s="517"/>
      <c r="K19" s="517"/>
      <c r="L19" s="525">
        <v>95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23776221</v>
      </c>
      <c r="BO19" s="395"/>
      <c r="BP19" s="395"/>
      <c r="BQ19" s="395"/>
      <c r="BR19" s="395"/>
      <c r="BS19" s="395"/>
      <c r="BT19" s="395"/>
      <c r="BU19" s="396"/>
      <c r="BV19" s="394">
        <v>23763397</v>
      </c>
      <c r="BW19" s="395"/>
      <c r="BX19" s="395"/>
      <c r="BY19" s="395"/>
      <c r="BZ19" s="395"/>
      <c r="CA19" s="395"/>
      <c r="CB19" s="395"/>
      <c r="CC19" s="396"/>
      <c r="CD19" s="18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3"/>
      <c r="B20" s="516" t="s">
        <v>151</v>
      </c>
      <c r="C20" s="437"/>
      <c r="D20" s="437"/>
      <c r="E20" s="517"/>
      <c r="F20" s="517"/>
      <c r="G20" s="517"/>
      <c r="H20" s="517"/>
      <c r="I20" s="517"/>
      <c r="J20" s="517"/>
      <c r="K20" s="517"/>
      <c r="L20" s="525">
        <v>18158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23820069</v>
      </c>
      <c r="BO22" s="358"/>
      <c r="BP22" s="358"/>
      <c r="BQ22" s="358"/>
      <c r="BR22" s="358"/>
      <c r="BS22" s="358"/>
      <c r="BT22" s="358"/>
      <c r="BU22" s="359"/>
      <c r="BV22" s="357">
        <v>24810804</v>
      </c>
      <c r="BW22" s="358"/>
      <c r="BX22" s="358"/>
      <c r="BY22" s="358"/>
      <c r="BZ22" s="358"/>
      <c r="CA22" s="358"/>
      <c r="CB22" s="358"/>
      <c r="CC22" s="359"/>
      <c r="CD22" s="18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15528855</v>
      </c>
      <c r="BO23" s="395"/>
      <c r="BP23" s="395"/>
      <c r="BQ23" s="395"/>
      <c r="BR23" s="395"/>
      <c r="BS23" s="395"/>
      <c r="BT23" s="395"/>
      <c r="BU23" s="396"/>
      <c r="BV23" s="394">
        <v>16769436</v>
      </c>
      <c r="BW23" s="395"/>
      <c r="BX23" s="395"/>
      <c r="BY23" s="395"/>
      <c r="BZ23" s="395"/>
      <c r="CA23" s="395"/>
      <c r="CB23" s="395"/>
      <c r="CC23" s="396"/>
      <c r="CD23" s="18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3"/>
      <c r="B24" s="565"/>
      <c r="C24" s="541"/>
      <c r="D24" s="542"/>
      <c r="E24" s="444" t="s">
        <v>161</v>
      </c>
      <c r="F24" s="424"/>
      <c r="G24" s="424"/>
      <c r="H24" s="424"/>
      <c r="I24" s="424"/>
      <c r="J24" s="424"/>
      <c r="K24" s="425"/>
      <c r="L24" s="445">
        <v>1</v>
      </c>
      <c r="M24" s="446"/>
      <c r="N24" s="446"/>
      <c r="O24" s="446"/>
      <c r="P24" s="488"/>
      <c r="Q24" s="445">
        <v>8000</v>
      </c>
      <c r="R24" s="446"/>
      <c r="S24" s="446"/>
      <c r="T24" s="446"/>
      <c r="U24" s="446"/>
      <c r="V24" s="488"/>
      <c r="W24" s="540"/>
      <c r="X24" s="541"/>
      <c r="Y24" s="542"/>
      <c r="Z24" s="444" t="s">
        <v>162</v>
      </c>
      <c r="AA24" s="424"/>
      <c r="AB24" s="424"/>
      <c r="AC24" s="424"/>
      <c r="AD24" s="424"/>
      <c r="AE24" s="424"/>
      <c r="AF24" s="424"/>
      <c r="AG24" s="425"/>
      <c r="AH24" s="445">
        <v>498</v>
      </c>
      <c r="AI24" s="446"/>
      <c r="AJ24" s="446"/>
      <c r="AK24" s="446"/>
      <c r="AL24" s="488"/>
      <c r="AM24" s="445">
        <v>1559736</v>
      </c>
      <c r="AN24" s="446"/>
      <c r="AO24" s="446"/>
      <c r="AP24" s="446"/>
      <c r="AQ24" s="446"/>
      <c r="AR24" s="488"/>
      <c r="AS24" s="445">
        <v>3132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13289173</v>
      </c>
      <c r="BO24" s="395"/>
      <c r="BP24" s="395"/>
      <c r="BQ24" s="395"/>
      <c r="BR24" s="395"/>
      <c r="BS24" s="395"/>
      <c r="BT24" s="395"/>
      <c r="BU24" s="396"/>
      <c r="BV24" s="394">
        <v>13266234</v>
      </c>
      <c r="BW24" s="395"/>
      <c r="BX24" s="395"/>
      <c r="BY24" s="395"/>
      <c r="BZ24" s="395"/>
      <c r="CA24" s="395"/>
      <c r="CB24" s="395"/>
      <c r="CC24" s="396"/>
      <c r="CD24" s="18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3"/>
      <c r="B25" s="565"/>
      <c r="C25" s="541"/>
      <c r="D25" s="542"/>
      <c r="E25" s="444" t="s">
        <v>164</v>
      </c>
      <c r="F25" s="424"/>
      <c r="G25" s="424"/>
      <c r="H25" s="424"/>
      <c r="I25" s="424"/>
      <c r="J25" s="424"/>
      <c r="K25" s="425"/>
      <c r="L25" s="445">
        <v>1</v>
      </c>
      <c r="M25" s="446"/>
      <c r="N25" s="446"/>
      <c r="O25" s="446"/>
      <c r="P25" s="488"/>
      <c r="Q25" s="445">
        <v>6870</v>
      </c>
      <c r="R25" s="446"/>
      <c r="S25" s="446"/>
      <c r="T25" s="446"/>
      <c r="U25" s="446"/>
      <c r="V25" s="488"/>
      <c r="W25" s="540"/>
      <c r="X25" s="541"/>
      <c r="Y25" s="542"/>
      <c r="Z25" s="444" t="s">
        <v>165</v>
      </c>
      <c r="AA25" s="424"/>
      <c r="AB25" s="424"/>
      <c r="AC25" s="424"/>
      <c r="AD25" s="424"/>
      <c r="AE25" s="424"/>
      <c r="AF25" s="424"/>
      <c r="AG25" s="425"/>
      <c r="AH25" s="445">
        <v>79</v>
      </c>
      <c r="AI25" s="446"/>
      <c r="AJ25" s="446"/>
      <c r="AK25" s="446"/>
      <c r="AL25" s="488"/>
      <c r="AM25" s="445">
        <v>231312</v>
      </c>
      <c r="AN25" s="446"/>
      <c r="AO25" s="446"/>
      <c r="AP25" s="446"/>
      <c r="AQ25" s="446"/>
      <c r="AR25" s="488"/>
      <c r="AS25" s="445">
        <v>2928</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2552860</v>
      </c>
      <c r="BO25" s="358"/>
      <c r="BP25" s="358"/>
      <c r="BQ25" s="358"/>
      <c r="BR25" s="358"/>
      <c r="BS25" s="358"/>
      <c r="BT25" s="358"/>
      <c r="BU25" s="359"/>
      <c r="BV25" s="357">
        <v>2956838</v>
      </c>
      <c r="BW25" s="358"/>
      <c r="BX25" s="358"/>
      <c r="BY25" s="358"/>
      <c r="BZ25" s="358"/>
      <c r="CA25" s="358"/>
      <c r="CB25" s="358"/>
      <c r="CC25" s="359"/>
      <c r="CD25" s="18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3"/>
      <c r="B26" s="565"/>
      <c r="C26" s="541"/>
      <c r="D26" s="542"/>
      <c r="E26" s="444" t="s">
        <v>167</v>
      </c>
      <c r="F26" s="424"/>
      <c r="G26" s="424"/>
      <c r="H26" s="424"/>
      <c r="I26" s="424"/>
      <c r="J26" s="424"/>
      <c r="K26" s="425"/>
      <c r="L26" s="445">
        <v>1</v>
      </c>
      <c r="M26" s="446"/>
      <c r="N26" s="446"/>
      <c r="O26" s="446"/>
      <c r="P26" s="488"/>
      <c r="Q26" s="445">
        <v>6000</v>
      </c>
      <c r="R26" s="446"/>
      <c r="S26" s="446"/>
      <c r="T26" s="446"/>
      <c r="U26" s="446"/>
      <c r="V26" s="488"/>
      <c r="W26" s="540"/>
      <c r="X26" s="541"/>
      <c r="Y26" s="542"/>
      <c r="Z26" s="444" t="s">
        <v>168</v>
      </c>
      <c r="AA26" s="546"/>
      <c r="AB26" s="546"/>
      <c r="AC26" s="546"/>
      <c r="AD26" s="546"/>
      <c r="AE26" s="546"/>
      <c r="AF26" s="546"/>
      <c r="AG26" s="547"/>
      <c r="AH26" s="445">
        <v>32</v>
      </c>
      <c r="AI26" s="446"/>
      <c r="AJ26" s="446"/>
      <c r="AK26" s="446"/>
      <c r="AL26" s="488"/>
      <c r="AM26" s="445">
        <v>98688</v>
      </c>
      <c r="AN26" s="446"/>
      <c r="AO26" s="446"/>
      <c r="AP26" s="446"/>
      <c r="AQ26" s="446"/>
      <c r="AR26" s="488"/>
      <c r="AS26" s="445">
        <v>3084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3"/>
      <c r="B27" s="565"/>
      <c r="C27" s="541"/>
      <c r="D27" s="542"/>
      <c r="E27" s="444" t="s">
        <v>170</v>
      </c>
      <c r="F27" s="424"/>
      <c r="G27" s="424"/>
      <c r="H27" s="424"/>
      <c r="I27" s="424"/>
      <c r="J27" s="424"/>
      <c r="K27" s="425"/>
      <c r="L27" s="445">
        <v>1</v>
      </c>
      <c r="M27" s="446"/>
      <c r="N27" s="446"/>
      <c r="O27" s="446"/>
      <c r="P27" s="488"/>
      <c r="Q27" s="445">
        <v>4240</v>
      </c>
      <c r="R27" s="446"/>
      <c r="S27" s="446"/>
      <c r="T27" s="446"/>
      <c r="U27" s="446"/>
      <c r="V27" s="488"/>
      <c r="W27" s="540"/>
      <c r="X27" s="541"/>
      <c r="Y27" s="542"/>
      <c r="Z27" s="444" t="s">
        <v>171</v>
      </c>
      <c r="AA27" s="424"/>
      <c r="AB27" s="424"/>
      <c r="AC27" s="424"/>
      <c r="AD27" s="424"/>
      <c r="AE27" s="424"/>
      <c r="AF27" s="424"/>
      <c r="AG27" s="425"/>
      <c r="AH27" s="445">
        <v>4</v>
      </c>
      <c r="AI27" s="446"/>
      <c r="AJ27" s="446"/>
      <c r="AK27" s="446"/>
      <c r="AL27" s="488"/>
      <c r="AM27" s="445">
        <v>15928</v>
      </c>
      <c r="AN27" s="446"/>
      <c r="AO27" s="446"/>
      <c r="AP27" s="446"/>
      <c r="AQ27" s="446"/>
      <c r="AR27" s="488"/>
      <c r="AS27" s="445">
        <v>3982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978684</v>
      </c>
      <c r="BO27" s="514"/>
      <c r="BP27" s="514"/>
      <c r="BQ27" s="514"/>
      <c r="BR27" s="514"/>
      <c r="BS27" s="514"/>
      <c r="BT27" s="514"/>
      <c r="BU27" s="515"/>
      <c r="BV27" s="513">
        <v>978407</v>
      </c>
      <c r="BW27" s="514"/>
      <c r="BX27" s="514"/>
      <c r="BY27" s="514"/>
      <c r="BZ27" s="514"/>
      <c r="CA27" s="514"/>
      <c r="CB27" s="514"/>
      <c r="CC27" s="515"/>
      <c r="CD27" s="17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3"/>
      <c r="B28" s="565"/>
      <c r="C28" s="541"/>
      <c r="D28" s="542"/>
      <c r="E28" s="444" t="s">
        <v>173</v>
      </c>
      <c r="F28" s="424"/>
      <c r="G28" s="424"/>
      <c r="H28" s="424"/>
      <c r="I28" s="424"/>
      <c r="J28" s="424"/>
      <c r="K28" s="425"/>
      <c r="L28" s="445">
        <v>1</v>
      </c>
      <c r="M28" s="446"/>
      <c r="N28" s="446"/>
      <c r="O28" s="446"/>
      <c r="P28" s="488"/>
      <c r="Q28" s="445">
        <v>3820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2891978</v>
      </c>
      <c r="BO28" s="358"/>
      <c r="BP28" s="358"/>
      <c r="BQ28" s="358"/>
      <c r="BR28" s="358"/>
      <c r="BS28" s="358"/>
      <c r="BT28" s="358"/>
      <c r="BU28" s="359"/>
      <c r="BV28" s="357">
        <v>2956323</v>
      </c>
      <c r="BW28" s="358"/>
      <c r="BX28" s="358"/>
      <c r="BY28" s="358"/>
      <c r="BZ28" s="358"/>
      <c r="CA28" s="358"/>
      <c r="CB28" s="358"/>
      <c r="CC28" s="359"/>
      <c r="CD28" s="18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3"/>
      <c r="B29" s="565"/>
      <c r="C29" s="541"/>
      <c r="D29" s="542"/>
      <c r="E29" s="444" t="s">
        <v>176</v>
      </c>
      <c r="F29" s="424"/>
      <c r="G29" s="424"/>
      <c r="H29" s="424"/>
      <c r="I29" s="424"/>
      <c r="J29" s="424"/>
      <c r="K29" s="425"/>
      <c r="L29" s="445">
        <v>16</v>
      </c>
      <c r="M29" s="446"/>
      <c r="N29" s="446"/>
      <c r="O29" s="446"/>
      <c r="P29" s="488"/>
      <c r="Q29" s="445">
        <v>3620</v>
      </c>
      <c r="R29" s="446"/>
      <c r="S29" s="446"/>
      <c r="T29" s="446"/>
      <c r="U29" s="446"/>
      <c r="V29" s="488"/>
      <c r="W29" s="543"/>
      <c r="X29" s="544"/>
      <c r="Y29" s="545"/>
      <c r="Z29" s="444" t="s">
        <v>177</v>
      </c>
      <c r="AA29" s="424"/>
      <c r="AB29" s="424"/>
      <c r="AC29" s="424"/>
      <c r="AD29" s="424"/>
      <c r="AE29" s="424"/>
      <c r="AF29" s="424"/>
      <c r="AG29" s="425"/>
      <c r="AH29" s="445">
        <v>502</v>
      </c>
      <c r="AI29" s="446"/>
      <c r="AJ29" s="446"/>
      <c r="AK29" s="446"/>
      <c r="AL29" s="488"/>
      <c r="AM29" s="445">
        <v>1575664</v>
      </c>
      <c r="AN29" s="446"/>
      <c r="AO29" s="446"/>
      <c r="AP29" s="446"/>
      <c r="AQ29" s="446"/>
      <c r="AR29" s="488"/>
      <c r="AS29" s="445">
        <v>3139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2598895</v>
      </c>
      <c r="BO29" s="395"/>
      <c r="BP29" s="395"/>
      <c r="BQ29" s="395"/>
      <c r="BR29" s="395"/>
      <c r="BS29" s="395"/>
      <c r="BT29" s="395"/>
      <c r="BU29" s="396"/>
      <c r="BV29" s="394">
        <v>2502497</v>
      </c>
      <c r="BW29" s="395"/>
      <c r="BX29" s="395"/>
      <c r="BY29" s="395"/>
      <c r="BZ29" s="395"/>
      <c r="CA29" s="395"/>
      <c r="CB29" s="395"/>
      <c r="CC29" s="396"/>
      <c r="CD29" s="17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15656526</v>
      </c>
      <c r="BO30" s="514"/>
      <c r="BP30" s="514"/>
      <c r="BQ30" s="514"/>
      <c r="BR30" s="514"/>
      <c r="BS30" s="514"/>
      <c r="BT30" s="514"/>
      <c r="BU30" s="515"/>
      <c r="BV30" s="513">
        <v>14716900</v>
      </c>
      <c r="BW30" s="514"/>
      <c r="BX30" s="514"/>
      <c r="BY30" s="514"/>
      <c r="BZ30" s="514"/>
      <c r="CA30" s="514"/>
      <c r="CB30" s="514"/>
      <c r="CC30" s="515"/>
      <c r="CD30" s="184"/>
      <c r="CE30" s="193"/>
      <c r="CF30" s="193"/>
      <c r="CG30" s="193"/>
      <c r="CH30" s="193"/>
      <c r="CI30" s="193"/>
      <c r="CJ30" s="193"/>
      <c r="CK30" s="193"/>
      <c r="CL30" s="193"/>
      <c r="CM30" s="193"/>
      <c r="CN30" s="193"/>
      <c r="CO30" s="193"/>
      <c r="CP30" s="193"/>
      <c r="CQ30" s="193"/>
      <c r="CR30" s="193"/>
      <c r="CS30" s="194"/>
      <c r="CT30" s="195"/>
      <c r="CU30" s="196"/>
      <c r="CV30" s="196"/>
      <c r="CW30" s="196"/>
      <c r="CX30" s="196"/>
      <c r="CY30" s="196"/>
      <c r="CZ30" s="196"/>
      <c r="DA30" s="197"/>
      <c r="DB30" s="195"/>
      <c r="DC30" s="196"/>
      <c r="DD30" s="196"/>
      <c r="DE30" s="196"/>
      <c r="DF30" s="196"/>
      <c r="DG30" s="196"/>
      <c r="DH30" s="196"/>
      <c r="DI30" s="197"/>
    </row>
    <row r="31" spans="1:113" ht="13.5" customHeight="1" x14ac:dyDescent="0.2">
      <c r="A31" s="173"/>
      <c r="B31" s="198"/>
      <c r="DI31" s="199"/>
    </row>
    <row r="32" spans="1:113" ht="13.5" customHeight="1" x14ac:dyDescent="0.2">
      <c r="A32" s="173"/>
      <c r="B32" s="20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9"/>
    </row>
    <row r="33" spans="1:113" ht="13.5" customHeight="1" x14ac:dyDescent="0.2">
      <c r="A33" s="173"/>
      <c r="B33" s="200"/>
      <c r="C33" s="418" t="s">
        <v>186</v>
      </c>
      <c r="D33" s="418"/>
      <c r="E33" s="383" t="s">
        <v>187</v>
      </c>
      <c r="F33" s="383"/>
      <c r="G33" s="383"/>
      <c r="H33" s="383"/>
      <c r="I33" s="383"/>
      <c r="J33" s="383"/>
      <c r="K33" s="383"/>
      <c r="L33" s="383"/>
      <c r="M33" s="383"/>
      <c r="N33" s="383"/>
      <c r="O33" s="383"/>
      <c r="P33" s="383"/>
      <c r="Q33" s="383"/>
      <c r="R33" s="383"/>
      <c r="S33" s="383"/>
      <c r="T33" s="177"/>
      <c r="U33" s="418" t="s">
        <v>186</v>
      </c>
      <c r="V33" s="418"/>
      <c r="W33" s="383" t="s">
        <v>187</v>
      </c>
      <c r="X33" s="383"/>
      <c r="Y33" s="383"/>
      <c r="Z33" s="383"/>
      <c r="AA33" s="383"/>
      <c r="AB33" s="383"/>
      <c r="AC33" s="383"/>
      <c r="AD33" s="383"/>
      <c r="AE33" s="383"/>
      <c r="AF33" s="383"/>
      <c r="AG33" s="383"/>
      <c r="AH33" s="383"/>
      <c r="AI33" s="383"/>
      <c r="AJ33" s="383"/>
      <c r="AK33" s="383"/>
      <c r="AL33" s="177"/>
      <c r="AM33" s="418" t="s">
        <v>186</v>
      </c>
      <c r="AN33" s="418"/>
      <c r="AO33" s="383" t="s">
        <v>187</v>
      </c>
      <c r="AP33" s="383"/>
      <c r="AQ33" s="383"/>
      <c r="AR33" s="383"/>
      <c r="AS33" s="383"/>
      <c r="AT33" s="383"/>
      <c r="AU33" s="383"/>
      <c r="AV33" s="383"/>
      <c r="AW33" s="383"/>
      <c r="AX33" s="383"/>
      <c r="AY33" s="383"/>
      <c r="AZ33" s="383"/>
      <c r="BA33" s="383"/>
      <c r="BB33" s="383"/>
      <c r="BC33" s="383"/>
      <c r="BD33" s="183"/>
      <c r="BE33" s="383" t="s">
        <v>188</v>
      </c>
      <c r="BF33" s="383"/>
      <c r="BG33" s="383" t="s">
        <v>189</v>
      </c>
      <c r="BH33" s="383"/>
      <c r="BI33" s="383"/>
      <c r="BJ33" s="383"/>
      <c r="BK33" s="383"/>
      <c r="BL33" s="383"/>
      <c r="BM33" s="383"/>
      <c r="BN33" s="383"/>
      <c r="BO33" s="383"/>
      <c r="BP33" s="383"/>
      <c r="BQ33" s="383"/>
      <c r="BR33" s="383"/>
      <c r="BS33" s="383"/>
      <c r="BT33" s="383"/>
      <c r="BU33" s="383"/>
      <c r="BV33" s="183"/>
      <c r="BW33" s="418" t="s">
        <v>188</v>
      </c>
      <c r="BX33" s="418"/>
      <c r="BY33" s="383" t="s">
        <v>190</v>
      </c>
      <c r="BZ33" s="383"/>
      <c r="CA33" s="383"/>
      <c r="CB33" s="383"/>
      <c r="CC33" s="383"/>
      <c r="CD33" s="383"/>
      <c r="CE33" s="383"/>
      <c r="CF33" s="383"/>
      <c r="CG33" s="383"/>
      <c r="CH33" s="383"/>
      <c r="CI33" s="383"/>
      <c r="CJ33" s="383"/>
      <c r="CK33" s="383"/>
      <c r="CL33" s="383"/>
      <c r="CM33" s="383"/>
      <c r="CN33" s="177"/>
      <c r="CO33" s="418" t="s">
        <v>186</v>
      </c>
      <c r="CP33" s="418"/>
      <c r="CQ33" s="383" t="s">
        <v>191</v>
      </c>
      <c r="CR33" s="383"/>
      <c r="CS33" s="383"/>
      <c r="CT33" s="383"/>
      <c r="CU33" s="383"/>
      <c r="CV33" s="383"/>
      <c r="CW33" s="383"/>
      <c r="CX33" s="383"/>
      <c r="CY33" s="383"/>
      <c r="CZ33" s="383"/>
      <c r="DA33" s="383"/>
      <c r="DB33" s="383"/>
      <c r="DC33" s="383"/>
      <c r="DD33" s="383"/>
      <c r="DE33" s="383"/>
      <c r="DF33" s="177"/>
      <c r="DG33" s="583" t="s">
        <v>192</v>
      </c>
      <c r="DH33" s="583"/>
      <c r="DI33" s="178"/>
    </row>
    <row r="34" spans="1:113" ht="32.25" customHeight="1" x14ac:dyDescent="0.2">
      <c r="A34" s="173"/>
      <c r="B34" s="20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3"/>
      <c r="BE34" s="584" t="str">
        <f>IF(BG34="","",MAX(C34:D43,U34:V43,AM34:AN43)+1)</f>
        <v/>
      </c>
      <c r="BF34" s="584"/>
      <c r="BG34" s="585"/>
      <c r="BH34" s="585"/>
      <c r="BI34" s="585"/>
      <c r="BJ34" s="585"/>
      <c r="BK34" s="585"/>
      <c r="BL34" s="585"/>
      <c r="BM34" s="585"/>
      <c r="BN34" s="585"/>
      <c r="BO34" s="585"/>
      <c r="BP34" s="585"/>
      <c r="BQ34" s="585"/>
      <c r="BR34" s="585"/>
      <c r="BS34" s="585"/>
      <c r="BT34" s="585"/>
      <c r="BU34" s="585"/>
      <c r="BV34" s="173"/>
      <c r="BW34" s="584">
        <f>IF(BY34="","",MAX(C34:D43,U34:V43,AM34:AN43,BE34:BF43)+1)</f>
        <v>9</v>
      </c>
      <c r="BX34" s="584"/>
      <c r="BY34" s="585" t="str">
        <f>IF('各会計、関係団体の財政状況及び健全化判断比率'!B68="","",'各会計、関係団体の財政状況及び健全化判断比率'!B68)</f>
        <v>岐阜県市町村会館組合</v>
      </c>
      <c r="BZ34" s="585"/>
      <c r="CA34" s="585"/>
      <c r="CB34" s="585"/>
      <c r="CC34" s="585"/>
      <c r="CD34" s="585"/>
      <c r="CE34" s="585"/>
      <c r="CF34" s="585"/>
      <c r="CG34" s="585"/>
      <c r="CH34" s="585"/>
      <c r="CI34" s="585"/>
      <c r="CJ34" s="585"/>
      <c r="CK34" s="585"/>
      <c r="CL34" s="585"/>
      <c r="CM34" s="585"/>
      <c r="CN34" s="173"/>
      <c r="CO34" s="584">
        <f>IF(CQ34="","",MAX(C34:D43,U34:V43,AM34:AN43,BE34:BF43,BW34:BX43)+1)</f>
        <v>14</v>
      </c>
      <c r="CP34" s="584"/>
      <c r="CQ34" s="585" t="str">
        <f>IF('各会計、関係団体の財政状況及び健全化判断比率'!BS7="","",'各会計、関係団体の財政状況及び健全化判断比率'!BS7)</f>
        <v>国民宿舎恵那山荘</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78"/>
    </row>
    <row r="35" spans="1:113" ht="32.25" customHeight="1" x14ac:dyDescent="0.2">
      <c r="A35" s="173"/>
      <c r="B35" s="20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7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3"/>
      <c r="BW35" s="584">
        <f t="shared" ref="BW35:BW43" si="2">IF(BY35="","",BW34+1)</f>
        <v>10</v>
      </c>
      <c r="BX35" s="584"/>
      <c r="BY35" s="585" t="str">
        <f>IF('各会計、関係団体の財政状況及び健全化判断比率'!B69="","",'各会計、関係団体の財政状況及び健全化判断比率'!B69)</f>
        <v>岐阜県後期高齢者医療広域連合（一般会計分）</v>
      </c>
      <c r="BZ35" s="585"/>
      <c r="CA35" s="585"/>
      <c r="CB35" s="585"/>
      <c r="CC35" s="585"/>
      <c r="CD35" s="585"/>
      <c r="CE35" s="585"/>
      <c r="CF35" s="585"/>
      <c r="CG35" s="585"/>
      <c r="CH35" s="585"/>
      <c r="CI35" s="585"/>
      <c r="CJ35" s="585"/>
      <c r="CK35" s="585"/>
      <c r="CL35" s="585"/>
      <c r="CM35" s="585"/>
      <c r="CN35" s="173"/>
      <c r="CO35" s="584">
        <f t="shared" ref="CO35:CO43" si="3">IF(CQ35="","",CO34+1)</f>
        <v>15</v>
      </c>
      <c r="CP35" s="584"/>
      <c r="CQ35" s="585" t="str">
        <f>IF('各会計、関係団体の財政状況及び健全化判断比率'!BS8="","",'各会計、関係団体の財政状況及び健全化判断比率'!BS8)</f>
        <v>恵那市体育連盟</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78"/>
    </row>
    <row r="36" spans="1:113" ht="32.25" customHeight="1" x14ac:dyDescent="0.2">
      <c r="A36" s="173"/>
      <c r="B36" s="20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3"/>
      <c r="AM36" s="584">
        <f t="shared" si="0"/>
        <v>7</v>
      </c>
      <c r="AN36" s="584"/>
      <c r="AO36" s="585" t="str">
        <f>IF('各会計、関係団体の財政状況及び健全化判断比率'!B33="","",'各会計、関係団体の財政状況及び健全化判断比率'!B33)</f>
        <v>病院事業会計</v>
      </c>
      <c r="AP36" s="585"/>
      <c r="AQ36" s="585"/>
      <c r="AR36" s="585"/>
      <c r="AS36" s="585"/>
      <c r="AT36" s="585"/>
      <c r="AU36" s="585"/>
      <c r="AV36" s="585"/>
      <c r="AW36" s="585"/>
      <c r="AX36" s="585"/>
      <c r="AY36" s="585"/>
      <c r="AZ36" s="585"/>
      <c r="BA36" s="585"/>
      <c r="BB36" s="585"/>
      <c r="BC36" s="585"/>
      <c r="BD36" s="173"/>
      <c r="BE36" s="584" t="str">
        <f t="shared" si="1"/>
        <v/>
      </c>
      <c r="BF36" s="584"/>
      <c r="BG36" s="585"/>
      <c r="BH36" s="585"/>
      <c r="BI36" s="585"/>
      <c r="BJ36" s="585"/>
      <c r="BK36" s="585"/>
      <c r="BL36" s="585"/>
      <c r="BM36" s="585"/>
      <c r="BN36" s="585"/>
      <c r="BO36" s="585"/>
      <c r="BP36" s="585"/>
      <c r="BQ36" s="585"/>
      <c r="BR36" s="585"/>
      <c r="BS36" s="585"/>
      <c r="BT36" s="585"/>
      <c r="BU36" s="585"/>
      <c r="BV36" s="173"/>
      <c r="BW36" s="584">
        <f t="shared" si="2"/>
        <v>11</v>
      </c>
      <c r="BX36" s="584"/>
      <c r="BY36" s="585" t="str">
        <f>IF('各会計、関係団体の財政状況及び健全化判断比率'!B70="","",'各会計、関係団体の財政状況及び健全化判断比率'!B70)</f>
        <v>岐阜県後期高齢者医療広域連合（特別会計分）</v>
      </c>
      <c r="BZ36" s="585"/>
      <c r="CA36" s="585"/>
      <c r="CB36" s="585"/>
      <c r="CC36" s="585"/>
      <c r="CD36" s="585"/>
      <c r="CE36" s="585"/>
      <c r="CF36" s="585"/>
      <c r="CG36" s="585"/>
      <c r="CH36" s="585"/>
      <c r="CI36" s="585"/>
      <c r="CJ36" s="585"/>
      <c r="CK36" s="585"/>
      <c r="CL36" s="585"/>
      <c r="CM36" s="585"/>
      <c r="CN36" s="173"/>
      <c r="CO36" s="584">
        <f t="shared" si="3"/>
        <v>16</v>
      </c>
      <c r="CP36" s="584"/>
      <c r="CQ36" s="585" t="str">
        <f>IF('各会計、関係団体の財政状況及び健全化判断比率'!BS9="","",'各会計、関係団体の財政状況及び健全化判断比率'!BS9)</f>
        <v>恵那市文化振興会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78"/>
    </row>
    <row r="37" spans="1:113" ht="32.25" customHeight="1" x14ac:dyDescent="0.2">
      <c r="A37" s="173"/>
      <c r="B37" s="20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3"/>
      <c r="U37" s="584" t="str">
        <f t="shared" si="4"/>
        <v/>
      </c>
      <c r="V37" s="584"/>
      <c r="W37" s="585"/>
      <c r="X37" s="585"/>
      <c r="Y37" s="585"/>
      <c r="Z37" s="585"/>
      <c r="AA37" s="585"/>
      <c r="AB37" s="585"/>
      <c r="AC37" s="585"/>
      <c r="AD37" s="585"/>
      <c r="AE37" s="585"/>
      <c r="AF37" s="585"/>
      <c r="AG37" s="585"/>
      <c r="AH37" s="585"/>
      <c r="AI37" s="585"/>
      <c r="AJ37" s="585"/>
      <c r="AK37" s="585"/>
      <c r="AL37" s="173"/>
      <c r="AM37" s="584">
        <f t="shared" si="0"/>
        <v>8</v>
      </c>
      <c r="AN37" s="584"/>
      <c r="AO37" s="585" t="str">
        <f>IF('各会計、関係団体の財政状況及び健全化判断比率'!B34="","",'各会計、関係団体の財政状況及び健全化判断比率'!B34)</f>
        <v>国民健康保険診療所事業会計</v>
      </c>
      <c r="AP37" s="585"/>
      <c r="AQ37" s="585"/>
      <c r="AR37" s="585"/>
      <c r="AS37" s="585"/>
      <c r="AT37" s="585"/>
      <c r="AU37" s="585"/>
      <c r="AV37" s="585"/>
      <c r="AW37" s="585"/>
      <c r="AX37" s="585"/>
      <c r="AY37" s="585"/>
      <c r="AZ37" s="585"/>
      <c r="BA37" s="585"/>
      <c r="BB37" s="585"/>
      <c r="BC37" s="585"/>
      <c r="BD37" s="173"/>
      <c r="BE37" s="584" t="str">
        <f t="shared" si="1"/>
        <v/>
      </c>
      <c r="BF37" s="584"/>
      <c r="BG37" s="585"/>
      <c r="BH37" s="585"/>
      <c r="BI37" s="585"/>
      <c r="BJ37" s="585"/>
      <c r="BK37" s="585"/>
      <c r="BL37" s="585"/>
      <c r="BM37" s="585"/>
      <c r="BN37" s="585"/>
      <c r="BO37" s="585"/>
      <c r="BP37" s="585"/>
      <c r="BQ37" s="585"/>
      <c r="BR37" s="585"/>
      <c r="BS37" s="585"/>
      <c r="BT37" s="585"/>
      <c r="BU37" s="585"/>
      <c r="BV37" s="173"/>
      <c r="BW37" s="584">
        <f t="shared" si="2"/>
        <v>12</v>
      </c>
      <c r="BX37" s="584"/>
      <c r="BY37" s="585" t="str">
        <f>IF('各会計、関係団体の財政状況及び健全化判断比率'!B71="","",'各会計、関係団体の財政状況及び健全化判断比率'!B71)</f>
        <v>岐阜県市町村職員退職手当組合</v>
      </c>
      <c r="BZ37" s="585"/>
      <c r="CA37" s="585"/>
      <c r="CB37" s="585"/>
      <c r="CC37" s="585"/>
      <c r="CD37" s="585"/>
      <c r="CE37" s="585"/>
      <c r="CF37" s="585"/>
      <c r="CG37" s="585"/>
      <c r="CH37" s="585"/>
      <c r="CI37" s="585"/>
      <c r="CJ37" s="585"/>
      <c r="CK37" s="585"/>
      <c r="CL37" s="585"/>
      <c r="CM37" s="585"/>
      <c r="CN37" s="173"/>
      <c r="CO37" s="584">
        <f t="shared" si="3"/>
        <v>17</v>
      </c>
      <c r="CP37" s="584"/>
      <c r="CQ37" s="585" t="str">
        <f>IF('各会計、関係団体の財政状況及び健全化判断比率'!BS10="","",'各会計、関係団体の財政状況及び健全化判断比率'!BS10)</f>
        <v>恵那市施設管理公社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78"/>
    </row>
    <row r="38" spans="1:113" ht="32.25" customHeight="1" x14ac:dyDescent="0.2">
      <c r="A38" s="173"/>
      <c r="B38" s="20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3"/>
      <c r="U38" s="584" t="str">
        <f t="shared" si="4"/>
        <v/>
      </c>
      <c r="V38" s="584"/>
      <c r="W38" s="585"/>
      <c r="X38" s="585"/>
      <c r="Y38" s="585"/>
      <c r="Z38" s="585"/>
      <c r="AA38" s="585"/>
      <c r="AB38" s="585"/>
      <c r="AC38" s="585"/>
      <c r="AD38" s="585"/>
      <c r="AE38" s="585"/>
      <c r="AF38" s="585"/>
      <c r="AG38" s="585"/>
      <c r="AH38" s="585"/>
      <c r="AI38" s="585"/>
      <c r="AJ38" s="585"/>
      <c r="AK38" s="585"/>
      <c r="AL38" s="173"/>
      <c r="AM38" s="584" t="str">
        <f t="shared" si="0"/>
        <v/>
      </c>
      <c r="AN38" s="584"/>
      <c r="AO38" s="585"/>
      <c r="AP38" s="585"/>
      <c r="AQ38" s="585"/>
      <c r="AR38" s="585"/>
      <c r="AS38" s="585"/>
      <c r="AT38" s="585"/>
      <c r="AU38" s="585"/>
      <c r="AV38" s="585"/>
      <c r="AW38" s="585"/>
      <c r="AX38" s="585"/>
      <c r="AY38" s="585"/>
      <c r="AZ38" s="585"/>
      <c r="BA38" s="585"/>
      <c r="BB38" s="585"/>
      <c r="BC38" s="585"/>
      <c r="BD38" s="173"/>
      <c r="BE38" s="584" t="str">
        <f t="shared" si="1"/>
        <v/>
      </c>
      <c r="BF38" s="584"/>
      <c r="BG38" s="585"/>
      <c r="BH38" s="585"/>
      <c r="BI38" s="585"/>
      <c r="BJ38" s="585"/>
      <c r="BK38" s="585"/>
      <c r="BL38" s="585"/>
      <c r="BM38" s="585"/>
      <c r="BN38" s="585"/>
      <c r="BO38" s="585"/>
      <c r="BP38" s="585"/>
      <c r="BQ38" s="585"/>
      <c r="BR38" s="585"/>
      <c r="BS38" s="585"/>
      <c r="BT38" s="585"/>
      <c r="BU38" s="585"/>
      <c r="BV38" s="173"/>
      <c r="BW38" s="584">
        <f t="shared" si="2"/>
        <v>13</v>
      </c>
      <c r="BX38" s="584"/>
      <c r="BY38" s="585" t="str">
        <f>IF('各会計、関係団体の財政状況及び健全化判断比率'!B72="","",'各会計、関係団体の財政状況及び健全化判断比率'!B72)</f>
        <v>土岐川防災ダム一部事務組合</v>
      </c>
      <c r="BZ38" s="585"/>
      <c r="CA38" s="585"/>
      <c r="CB38" s="585"/>
      <c r="CC38" s="585"/>
      <c r="CD38" s="585"/>
      <c r="CE38" s="585"/>
      <c r="CF38" s="585"/>
      <c r="CG38" s="585"/>
      <c r="CH38" s="585"/>
      <c r="CI38" s="585"/>
      <c r="CJ38" s="585"/>
      <c r="CK38" s="585"/>
      <c r="CL38" s="585"/>
      <c r="CM38" s="585"/>
      <c r="CN38" s="173"/>
      <c r="CO38" s="584">
        <f t="shared" si="3"/>
        <v>18</v>
      </c>
      <c r="CP38" s="584"/>
      <c r="CQ38" s="585" t="str">
        <f>IF('各会計、関係団体の財政状況及び健全化判断比率'!BS11="","",'各会計、関係団体の財政状況及び健全化判断比率'!BS11)</f>
        <v>中山道広重美術館</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78"/>
    </row>
    <row r="39" spans="1:113" ht="32.25" customHeight="1" x14ac:dyDescent="0.2">
      <c r="A39" s="173"/>
      <c r="B39" s="20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3"/>
      <c r="U39" s="584" t="str">
        <f t="shared" si="4"/>
        <v/>
      </c>
      <c r="V39" s="584"/>
      <c r="W39" s="585"/>
      <c r="X39" s="585"/>
      <c r="Y39" s="585"/>
      <c r="Z39" s="585"/>
      <c r="AA39" s="585"/>
      <c r="AB39" s="585"/>
      <c r="AC39" s="585"/>
      <c r="AD39" s="585"/>
      <c r="AE39" s="585"/>
      <c r="AF39" s="585"/>
      <c r="AG39" s="585"/>
      <c r="AH39" s="585"/>
      <c r="AI39" s="585"/>
      <c r="AJ39" s="585"/>
      <c r="AK39" s="585"/>
      <c r="AL39" s="173"/>
      <c r="AM39" s="584" t="str">
        <f t="shared" si="0"/>
        <v/>
      </c>
      <c r="AN39" s="584"/>
      <c r="AO39" s="585"/>
      <c r="AP39" s="585"/>
      <c r="AQ39" s="585"/>
      <c r="AR39" s="585"/>
      <c r="AS39" s="585"/>
      <c r="AT39" s="585"/>
      <c r="AU39" s="585"/>
      <c r="AV39" s="585"/>
      <c r="AW39" s="585"/>
      <c r="AX39" s="585"/>
      <c r="AY39" s="585"/>
      <c r="AZ39" s="585"/>
      <c r="BA39" s="585"/>
      <c r="BB39" s="585"/>
      <c r="BC39" s="585"/>
      <c r="BD39" s="173"/>
      <c r="BE39" s="584" t="str">
        <f t="shared" si="1"/>
        <v/>
      </c>
      <c r="BF39" s="584"/>
      <c r="BG39" s="585"/>
      <c r="BH39" s="585"/>
      <c r="BI39" s="585"/>
      <c r="BJ39" s="585"/>
      <c r="BK39" s="585"/>
      <c r="BL39" s="585"/>
      <c r="BM39" s="585"/>
      <c r="BN39" s="585"/>
      <c r="BO39" s="585"/>
      <c r="BP39" s="585"/>
      <c r="BQ39" s="585"/>
      <c r="BR39" s="585"/>
      <c r="BS39" s="585"/>
      <c r="BT39" s="585"/>
      <c r="BU39" s="585"/>
      <c r="BV39" s="17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3"/>
      <c r="CO39" s="584">
        <f t="shared" si="3"/>
        <v>19</v>
      </c>
      <c r="CP39" s="584"/>
      <c r="CQ39" s="585" t="str">
        <f>IF('各会計、関係団体の財政状況及び健全化判断比率'!BS12="","",'各会計、関係団体の財政状況及び健全化判断比率'!BS12)</f>
        <v>恵那市土地開発公社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78"/>
    </row>
    <row r="40" spans="1:113" ht="32.25" customHeight="1" x14ac:dyDescent="0.2">
      <c r="A40" s="173"/>
      <c r="B40" s="20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3"/>
      <c r="U40" s="584" t="str">
        <f t="shared" si="4"/>
        <v/>
      </c>
      <c r="V40" s="584"/>
      <c r="W40" s="585"/>
      <c r="X40" s="585"/>
      <c r="Y40" s="585"/>
      <c r="Z40" s="585"/>
      <c r="AA40" s="585"/>
      <c r="AB40" s="585"/>
      <c r="AC40" s="585"/>
      <c r="AD40" s="585"/>
      <c r="AE40" s="585"/>
      <c r="AF40" s="585"/>
      <c r="AG40" s="585"/>
      <c r="AH40" s="585"/>
      <c r="AI40" s="585"/>
      <c r="AJ40" s="585"/>
      <c r="AK40" s="585"/>
      <c r="AL40" s="173"/>
      <c r="AM40" s="584" t="str">
        <f t="shared" si="0"/>
        <v/>
      </c>
      <c r="AN40" s="584"/>
      <c r="AO40" s="585"/>
      <c r="AP40" s="585"/>
      <c r="AQ40" s="585"/>
      <c r="AR40" s="585"/>
      <c r="AS40" s="585"/>
      <c r="AT40" s="585"/>
      <c r="AU40" s="585"/>
      <c r="AV40" s="585"/>
      <c r="AW40" s="585"/>
      <c r="AX40" s="585"/>
      <c r="AY40" s="585"/>
      <c r="AZ40" s="585"/>
      <c r="BA40" s="585"/>
      <c r="BB40" s="585"/>
      <c r="BC40" s="585"/>
      <c r="BD40" s="173"/>
      <c r="BE40" s="584" t="str">
        <f t="shared" si="1"/>
        <v/>
      </c>
      <c r="BF40" s="584"/>
      <c r="BG40" s="585"/>
      <c r="BH40" s="585"/>
      <c r="BI40" s="585"/>
      <c r="BJ40" s="585"/>
      <c r="BK40" s="585"/>
      <c r="BL40" s="585"/>
      <c r="BM40" s="585"/>
      <c r="BN40" s="585"/>
      <c r="BO40" s="585"/>
      <c r="BP40" s="585"/>
      <c r="BQ40" s="585"/>
      <c r="BR40" s="585"/>
      <c r="BS40" s="585"/>
      <c r="BT40" s="585"/>
      <c r="BU40" s="585"/>
      <c r="BV40" s="17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3"/>
      <c r="CO40" s="584">
        <f t="shared" si="3"/>
        <v>20</v>
      </c>
      <c r="CP40" s="584"/>
      <c r="CQ40" s="585" t="str">
        <f>IF('各会計、関係団体の財政状況及び健全化判断比率'!BS13="","",'各会計、関係団体の財政状況及び健全化判断比率'!BS13)</f>
        <v>日本大正村</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78"/>
    </row>
    <row r="41" spans="1:113" ht="32.25" customHeight="1" x14ac:dyDescent="0.2">
      <c r="A41" s="173"/>
      <c r="B41" s="20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3"/>
      <c r="U41" s="584" t="str">
        <f t="shared" si="4"/>
        <v/>
      </c>
      <c r="V41" s="584"/>
      <c r="W41" s="585"/>
      <c r="X41" s="585"/>
      <c r="Y41" s="585"/>
      <c r="Z41" s="585"/>
      <c r="AA41" s="585"/>
      <c r="AB41" s="585"/>
      <c r="AC41" s="585"/>
      <c r="AD41" s="585"/>
      <c r="AE41" s="585"/>
      <c r="AF41" s="585"/>
      <c r="AG41" s="585"/>
      <c r="AH41" s="585"/>
      <c r="AI41" s="585"/>
      <c r="AJ41" s="585"/>
      <c r="AK41" s="585"/>
      <c r="AL41" s="173"/>
      <c r="AM41" s="584" t="str">
        <f t="shared" si="0"/>
        <v/>
      </c>
      <c r="AN41" s="584"/>
      <c r="AO41" s="585"/>
      <c r="AP41" s="585"/>
      <c r="AQ41" s="585"/>
      <c r="AR41" s="585"/>
      <c r="AS41" s="585"/>
      <c r="AT41" s="585"/>
      <c r="AU41" s="585"/>
      <c r="AV41" s="585"/>
      <c r="AW41" s="585"/>
      <c r="AX41" s="585"/>
      <c r="AY41" s="585"/>
      <c r="AZ41" s="585"/>
      <c r="BA41" s="585"/>
      <c r="BB41" s="585"/>
      <c r="BC41" s="585"/>
      <c r="BD41" s="173"/>
      <c r="BE41" s="584" t="str">
        <f t="shared" si="1"/>
        <v/>
      </c>
      <c r="BF41" s="584"/>
      <c r="BG41" s="585"/>
      <c r="BH41" s="585"/>
      <c r="BI41" s="585"/>
      <c r="BJ41" s="585"/>
      <c r="BK41" s="585"/>
      <c r="BL41" s="585"/>
      <c r="BM41" s="585"/>
      <c r="BN41" s="585"/>
      <c r="BO41" s="585"/>
      <c r="BP41" s="585"/>
      <c r="BQ41" s="585"/>
      <c r="BR41" s="585"/>
      <c r="BS41" s="585"/>
      <c r="BT41" s="585"/>
      <c r="BU41" s="585"/>
      <c r="BV41" s="17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3"/>
      <c r="CO41" s="584">
        <f t="shared" si="3"/>
        <v>21</v>
      </c>
      <c r="CP41" s="584"/>
      <c r="CQ41" s="585" t="str">
        <f>IF('各会計、関係団体の財政状況及び健全化判断比率'!BS14="","",'各会計、関係団体の財政状況及び健全化判断比率'!BS14)</f>
        <v>大正ロマン</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78"/>
    </row>
    <row r="42" spans="1:113" ht="32.25" customHeight="1" x14ac:dyDescent="0.2">
      <c r="B42" s="20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3"/>
      <c r="U42" s="584" t="str">
        <f t="shared" si="4"/>
        <v/>
      </c>
      <c r="V42" s="584"/>
      <c r="W42" s="585"/>
      <c r="X42" s="585"/>
      <c r="Y42" s="585"/>
      <c r="Z42" s="585"/>
      <c r="AA42" s="585"/>
      <c r="AB42" s="585"/>
      <c r="AC42" s="585"/>
      <c r="AD42" s="585"/>
      <c r="AE42" s="585"/>
      <c r="AF42" s="585"/>
      <c r="AG42" s="585"/>
      <c r="AH42" s="585"/>
      <c r="AI42" s="585"/>
      <c r="AJ42" s="585"/>
      <c r="AK42" s="585"/>
      <c r="AL42" s="173"/>
      <c r="AM42" s="584" t="str">
        <f t="shared" si="0"/>
        <v/>
      </c>
      <c r="AN42" s="584"/>
      <c r="AO42" s="585"/>
      <c r="AP42" s="585"/>
      <c r="AQ42" s="585"/>
      <c r="AR42" s="585"/>
      <c r="AS42" s="585"/>
      <c r="AT42" s="585"/>
      <c r="AU42" s="585"/>
      <c r="AV42" s="585"/>
      <c r="AW42" s="585"/>
      <c r="AX42" s="585"/>
      <c r="AY42" s="585"/>
      <c r="AZ42" s="585"/>
      <c r="BA42" s="585"/>
      <c r="BB42" s="585"/>
      <c r="BC42" s="585"/>
      <c r="BD42" s="173"/>
      <c r="BE42" s="584" t="str">
        <f t="shared" si="1"/>
        <v/>
      </c>
      <c r="BF42" s="584"/>
      <c r="BG42" s="585"/>
      <c r="BH42" s="585"/>
      <c r="BI42" s="585"/>
      <c r="BJ42" s="585"/>
      <c r="BK42" s="585"/>
      <c r="BL42" s="585"/>
      <c r="BM42" s="585"/>
      <c r="BN42" s="585"/>
      <c r="BO42" s="585"/>
      <c r="BP42" s="585"/>
      <c r="BQ42" s="585"/>
      <c r="BR42" s="585"/>
      <c r="BS42" s="585"/>
      <c r="BT42" s="585"/>
      <c r="BU42" s="585"/>
      <c r="BV42" s="17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3"/>
      <c r="CO42" s="584">
        <f t="shared" si="3"/>
        <v>22</v>
      </c>
      <c r="CP42" s="584"/>
      <c r="CQ42" s="585" t="str">
        <f>IF('各会計、関係団体の財政状況及び健全化判断比率'!BS15="","",'各会計、関係団体の財政状況及び健全化判断比率'!BS15)</f>
        <v>くしはらの里</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78"/>
    </row>
    <row r="43" spans="1:113" ht="32.25" customHeight="1" x14ac:dyDescent="0.2">
      <c r="B43" s="20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3"/>
      <c r="U43" s="584" t="str">
        <f t="shared" si="4"/>
        <v/>
      </c>
      <c r="V43" s="584"/>
      <c r="W43" s="585"/>
      <c r="X43" s="585"/>
      <c r="Y43" s="585"/>
      <c r="Z43" s="585"/>
      <c r="AA43" s="585"/>
      <c r="AB43" s="585"/>
      <c r="AC43" s="585"/>
      <c r="AD43" s="585"/>
      <c r="AE43" s="585"/>
      <c r="AF43" s="585"/>
      <c r="AG43" s="585"/>
      <c r="AH43" s="585"/>
      <c r="AI43" s="585"/>
      <c r="AJ43" s="585"/>
      <c r="AK43" s="585"/>
      <c r="AL43" s="173"/>
      <c r="AM43" s="584" t="str">
        <f t="shared" si="0"/>
        <v/>
      </c>
      <c r="AN43" s="584"/>
      <c r="AO43" s="585"/>
      <c r="AP43" s="585"/>
      <c r="AQ43" s="585"/>
      <c r="AR43" s="585"/>
      <c r="AS43" s="585"/>
      <c r="AT43" s="585"/>
      <c r="AU43" s="585"/>
      <c r="AV43" s="585"/>
      <c r="AW43" s="585"/>
      <c r="AX43" s="585"/>
      <c r="AY43" s="585"/>
      <c r="AZ43" s="585"/>
      <c r="BA43" s="585"/>
      <c r="BB43" s="585"/>
      <c r="BC43" s="585"/>
      <c r="BD43" s="173"/>
      <c r="BE43" s="584" t="str">
        <f t="shared" si="1"/>
        <v/>
      </c>
      <c r="BF43" s="584"/>
      <c r="BG43" s="585"/>
      <c r="BH43" s="585"/>
      <c r="BI43" s="585"/>
      <c r="BJ43" s="585"/>
      <c r="BK43" s="585"/>
      <c r="BL43" s="585"/>
      <c r="BM43" s="585"/>
      <c r="BN43" s="585"/>
      <c r="BO43" s="585"/>
      <c r="BP43" s="585"/>
      <c r="BQ43" s="585"/>
      <c r="BR43" s="585"/>
      <c r="BS43" s="585"/>
      <c r="BT43" s="585"/>
      <c r="BU43" s="585"/>
      <c r="BV43" s="17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3"/>
      <c r="CO43" s="584">
        <f t="shared" si="3"/>
        <v>23</v>
      </c>
      <c r="CP43" s="584"/>
      <c r="CQ43" s="585" t="str">
        <f>IF('各会計、関係団体の財政状況及び健全化判断比率'!BS16="","",'各会計、関係団体の財政状況及び健全化判断比率'!BS16)</f>
        <v>ジバスクラム恵那</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78"/>
    </row>
    <row r="44" spans="1:113" ht="13.5" customHeight="1" thickBot="1" x14ac:dyDescent="0.25">
      <c r="B44" s="201"/>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c r="BZ44" s="202"/>
      <c r="CA44" s="202"/>
      <c r="CB44" s="202"/>
      <c r="CC44" s="202"/>
      <c r="CD44" s="202"/>
      <c r="CE44" s="202"/>
      <c r="CF44" s="202"/>
      <c r="CG44" s="202"/>
      <c r="CH44" s="202"/>
      <c r="CI44" s="202"/>
      <c r="CJ44" s="202"/>
      <c r="CK44" s="202"/>
      <c r="CL44" s="202"/>
      <c r="CM44" s="202"/>
      <c r="CN44" s="202"/>
      <c r="CO44" s="202"/>
      <c r="CP44" s="202"/>
      <c r="CQ44" s="202"/>
      <c r="CR44" s="202"/>
      <c r="CS44" s="202"/>
      <c r="CT44" s="202"/>
      <c r="CU44" s="202"/>
      <c r="CV44" s="202"/>
      <c r="CW44" s="202"/>
      <c r="CX44" s="202"/>
      <c r="CY44" s="202"/>
      <c r="CZ44" s="202"/>
      <c r="DA44" s="202"/>
      <c r="DB44" s="202"/>
      <c r="DC44" s="202"/>
      <c r="DD44" s="202"/>
      <c r="DE44" s="202"/>
      <c r="DF44" s="202"/>
      <c r="DG44" s="202"/>
      <c r="DH44" s="202"/>
      <c r="DI44" s="203"/>
    </row>
    <row r="45" spans="1:113" x14ac:dyDescent="0.2"/>
    <row r="46" spans="1:113" x14ac:dyDescent="0.2">
      <c r="B46" s="17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CIWZvY4YLzNxRAs30KSf9SSyiYKDr38RHkFc1AqC6EqymQZQr1/h/vEwnbmxhh7ZoAHhLa4D679STSpJii3qpQ==" saltValue="+cAQ+5jVPo+spmoZ4NJn8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v>16.78</v>
      </c>
      <c r="G34" s="33">
        <v>17.32</v>
      </c>
      <c r="H34" s="33">
        <v>17.7</v>
      </c>
      <c r="I34" s="33">
        <v>19.260000000000002</v>
      </c>
      <c r="J34" s="34">
        <v>19.809999999999999</v>
      </c>
      <c r="K34" s="22"/>
      <c r="L34" s="22"/>
      <c r="M34" s="22"/>
      <c r="N34" s="22"/>
      <c r="O34" s="22"/>
      <c r="P34" s="22"/>
    </row>
    <row r="35" spans="1:16" ht="39" customHeight="1" x14ac:dyDescent="0.2">
      <c r="A35" s="22"/>
      <c r="B35" s="35"/>
      <c r="C35" s="1132" t="s">
        <v>533</v>
      </c>
      <c r="D35" s="1132"/>
      <c r="E35" s="1133"/>
      <c r="F35" s="36">
        <v>13.12</v>
      </c>
      <c r="G35" s="37">
        <v>11.72</v>
      </c>
      <c r="H35" s="37">
        <v>12.11</v>
      </c>
      <c r="I35" s="37">
        <v>12.69</v>
      </c>
      <c r="J35" s="38">
        <v>12.73</v>
      </c>
      <c r="K35" s="22"/>
      <c r="L35" s="22"/>
      <c r="M35" s="22"/>
      <c r="N35" s="22"/>
      <c r="O35" s="22"/>
      <c r="P35" s="22"/>
    </row>
    <row r="36" spans="1:16" ht="39" customHeight="1" x14ac:dyDescent="0.2">
      <c r="A36" s="22"/>
      <c r="B36" s="35"/>
      <c r="C36" s="1132" t="s">
        <v>534</v>
      </c>
      <c r="D36" s="1132"/>
      <c r="E36" s="1133"/>
      <c r="F36" s="36">
        <v>6.2</v>
      </c>
      <c r="G36" s="37">
        <v>8.24</v>
      </c>
      <c r="H36" s="37">
        <v>13.49</v>
      </c>
      <c r="I36" s="37">
        <v>9.7899999999999991</v>
      </c>
      <c r="J36" s="38">
        <v>6.8</v>
      </c>
      <c r="K36" s="22"/>
      <c r="L36" s="22"/>
      <c r="M36" s="22"/>
      <c r="N36" s="22"/>
      <c r="O36" s="22"/>
      <c r="P36" s="22"/>
    </row>
    <row r="37" spans="1:16" ht="39" customHeight="1" x14ac:dyDescent="0.2">
      <c r="A37" s="22"/>
      <c r="B37" s="35"/>
      <c r="C37" s="1132" t="s">
        <v>535</v>
      </c>
      <c r="D37" s="1132"/>
      <c r="E37" s="1133"/>
      <c r="F37" s="36">
        <v>4.41</v>
      </c>
      <c r="G37" s="37">
        <v>4.42</v>
      </c>
      <c r="H37" s="37">
        <v>4.4800000000000004</v>
      </c>
      <c r="I37" s="37">
        <v>4.5599999999999996</v>
      </c>
      <c r="J37" s="38">
        <v>4.68</v>
      </c>
      <c r="K37" s="22"/>
      <c r="L37" s="22"/>
      <c r="M37" s="22"/>
      <c r="N37" s="22"/>
      <c r="O37" s="22"/>
      <c r="P37" s="22"/>
    </row>
    <row r="38" spans="1:16" ht="39" customHeight="1" x14ac:dyDescent="0.2">
      <c r="A38" s="22"/>
      <c r="B38" s="35"/>
      <c r="C38" s="1132" t="s">
        <v>536</v>
      </c>
      <c r="D38" s="1132"/>
      <c r="E38" s="1133"/>
      <c r="F38" s="36">
        <v>0.6</v>
      </c>
      <c r="G38" s="37">
        <v>0.52</v>
      </c>
      <c r="H38" s="37">
        <v>0.78</v>
      </c>
      <c r="I38" s="37">
        <v>1.43</v>
      </c>
      <c r="J38" s="38">
        <v>1.36</v>
      </c>
      <c r="K38" s="22"/>
      <c r="L38" s="22"/>
      <c r="M38" s="22"/>
      <c r="N38" s="22"/>
      <c r="O38" s="22"/>
      <c r="P38" s="22"/>
    </row>
    <row r="39" spans="1:16" ht="39" customHeight="1" x14ac:dyDescent="0.2">
      <c r="A39" s="22"/>
      <c r="B39" s="35"/>
      <c r="C39" s="1132" t="s">
        <v>537</v>
      </c>
      <c r="D39" s="1132"/>
      <c r="E39" s="1133"/>
      <c r="F39" s="36" t="s">
        <v>487</v>
      </c>
      <c r="G39" s="37">
        <v>0.33</v>
      </c>
      <c r="H39" s="37">
        <v>0.27</v>
      </c>
      <c r="I39" s="37">
        <v>0.66</v>
      </c>
      <c r="J39" s="38">
        <v>1</v>
      </c>
      <c r="K39" s="22"/>
      <c r="L39" s="22"/>
      <c r="M39" s="22"/>
      <c r="N39" s="22"/>
      <c r="O39" s="22"/>
      <c r="P39" s="22"/>
    </row>
    <row r="40" spans="1:16" ht="39" customHeight="1" x14ac:dyDescent="0.2">
      <c r="A40" s="22"/>
      <c r="B40" s="35"/>
      <c r="C40" s="1132" t="s">
        <v>538</v>
      </c>
      <c r="D40" s="1132"/>
      <c r="E40" s="1133"/>
      <c r="F40" s="36">
        <v>7.0000000000000007E-2</v>
      </c>
      <c r="G40" s="37">
        <v>0.08</v>
      </c>
      <c r="H40" s="37">
        <v>0.08</v>
      </c>
      <c r="I40" s="37">
        <v>0.13</v>
      </c>
      <c r="J40" s="38">
        <v>0.13</v>
      </c>
      <c r="K40" s="22"/>
      <c r="L40" s="22"/>
      <c r="M40" s="22"/>
      <c r="N40" s="22"/>
      <c r="O40" s="22"/>
      <c r="P40" s="22"/>
    </row>
    <row r="41" spans="1:16" ht="39" customHeight="1" x14ac:dyDescent="0.2">
      <c r="A41" s="22"/>
      <c r="B41" s="35"/>
      <c r="C41" s="1132" t="s">
        <v>539</v>
      </c>
      <c r="D41" s="1132"/>
      <c r="E41" s="1133"/>
      <c r="F41" s="36">
        <v>0.79</v>
      </c>
      <c r="G41" s="37">
        <v>0.54</v>
      </c>
      <c r="H41" s="37">
        <v>0.84</v>
      </c>
      <c r="I41" s="37">
        <v>0.41</v>
      </c>
      <c r="J41" s="38">
        <v>0.01</v>
      </c>
      <c r="K41" s="22"/>
      <c r="L41" s="22"/>
      <c r="M41" s="22"/>
      <c r="N41" s="22"/>
      <c r="O41" s="22"/>
      <c r="P41" s="22"/>
    </row>
    <row r="42" spans="1:16" ht="39" customHeight="1" x14ac:dyDescent="0.2">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541</v>
      </c>
      <c r="D43" s="1134"/>
      <c r="E43" s="1135"/>
      <c r="F43" s="41">
        <v>0.1</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WA5eF1WLYv7sjvvz/eH4wqnblDhyKfhk4d4UcRQyHOuTDRbvUhaecXbbbWeqNvvuWOCm6bB5gOJFYyMnDaECA==" saltValue="m4L+5fu4wVWTaSYC9gK8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2849</v>
      </c>
      <c r="L45" s="58">
        <v>2748</v>
      </c>
      <c r="M45" s="58">
        <v>2613</v>
      </c>
      <c r="N45" s="58">
        <v>2609</v>
      </c>
      <c r="O45" s="59">
        <v>2652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1021</v>
      </c>
      <c r="L48" s="62">
        <v>595</v>
      </c>
      <c r="M48" s="62">
        <v>861</v>
      </c>
      <c r="N48" s="62">
        <v>844</v>
      </c>
      <c r="O48" s="63">
        <v>894</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487</v>
      </c>
      <c r="L49" s="62" t="s">
        <v>487</v>
      </c>
      <c r="M49" s="62" t="s">
        <v>487</v>
      </c>
      <c r="N49" s="62" t="s">
        <v>487</v>
      </c>
      <c r="O49" s="63" t="s">
        <v>487</v>
      </c>
      <c r="P49" s="46"/>
      <c r="Q49" s="46"/>
      <c r="R49" s="46"/>
      <c r="S49" s="46"/>
      <c r="T49" s="46"/>
      <c r="U49" s="46"/>
    </row>
    <row r="50" spans="1:21" ht="30.75" customHeight="1" x14ac:dyDescent="0.2">
      <c r="A50" s="46"/>
      <c r="B50" s="1140"/>
      <c r="C50" s="1141"/>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3599</v>
      </c>
      <c r="L52" s="62">
        <v>3506</v>
      </c>
      <c r="M52" s="62">
        <v>3462</v>
      </c>
      <c r="N52" s="62">
        <v>3322</v>
      </c>
      <c r="O52" s="63">
        <v>3221</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271</v>
      </c>
      <c r="L53" s="67">
        <v>-163</v>
      </c>
      <c r="M53" s="67">
        <v>12</v>
      </c>
      <c r="N53" s="67">
        <v>131</v>
      </c>
      <c r="O53" s="68">
        <v>325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553</v>
      </c>
      <c r="L58" s="82" t="s">
        <v>553</v>
      </c>
      <c r="M58" s="82" t="s">
        <v>553</v>
      </c>
      <c r="N58" s="82" t="s">
        <v>553</v>
      </c>
      <c r="O58" s="83" t="s">
        <v>553</v>
      </c>
    </row>
    <row r="59" spans="1:21" ht="31.5" customHeight="1" x14ac:dyDescent="0.2">
      <c r="B59" s="1156"/>
      <c r="C59" s="1157"/>
      <c r="D59" s="1163" t="s">
        <v>26</v>
      </c>
      <c r="E59" s="1164"/>
      <c r="F59" s="1164"/>
      <c r="G59" s="1164"/>
      <c r="H59" s="1164"/>
      <c r="I59" s="1164"/>
      <c r="J59" s="1165"/>
      <c r="K59" s="84" t="s">
        <v>553</v>
      </c>
      <c r="L59" s="85" t="s">
        <v>553</v>
      </c>
      <c r="M59" s="85" t="s">
        <v>553</v>
      </c>
      <c r="N59" s="85" t="s">
        <v>553</v>
      </c>
      <c r="O59" s="86" t="s">
        <v>553</v>
      </c>
    </row>
    <row r="60" spans="1:21" ht="31.5" customHeight="1" thickBot="1" x14ac:dyDescent="0.25">
      <c r="B60" s="1158"/>
      <c r="C60" s="1159"/>
      <c r="D60" s="1166" t="s">
        <v>27</v>
      </c>
      <c r="E60" s="1167"/>
      <c r="F60" s="1167"/>
      <c r="G60" s="1167"/>
      <c r="H60" s="1167"/>
      <c r="I60" s="1167"/>
      <c r="J60" s="1168"/>
      <c r="K60" s="87" t="s">
        <v>553</v>
      </c>
      <c r="L60" s="88" t="s">
        <v>553</v>
      </c>
      <c r="M60" s="88" t="s">
        <v>553</v>
      </c>
      <c r="N60" s="88" t="s">
        <v>553</v>
      </c>
      <c r="O60" s="89" t="s">
        <v>553</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GrQJVFM4lEeqaJvQ9NNBKIsJ4aXq040F8rKS9/+TANc9h13cMP+F9NJsS7BVVX/H1ESbCzCn7esTDx1qNZBLg==" saltValue="saV73sI3WNKM0NdtRKI8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40">
        <v>28007</v>
      </c>
      <c r="J41" s="341">
        <v>26179</v>
      </c>
      <c r="K41" s="341">
        <v>25773</v>
      </c>
      <c r="L41" s="341">
        <v>24811</v>
      </c>
      <c r="M41" s="342">
        <v>23820</v>
      </c>
    </row>
    <row r="42" spans="2:13" ht="27.75" customHeight="1" x14ac:dyDescent="0.2">
      <c r="B42" s="1171"/>
      <c r="C42" s="1172"/>
      <c r="D42" s="104"/>
      <c r="E42" s="1177" t="s">
        <v>32</v>
      </c>
      <c r="F42" s="1177"/>
      <c r="G42" s="1177"/>
      <c r="H42" s="1178"/>
      <c r="I42" s="343" t="s">
        <v>487</v>
      </c>
      <c r="J42" s="344" t="s">
        <v>487</v>
      </c>
      <c r="K42" s="344" t="s">
        <v>487</v>
      </c>
      <c r="L42" s="344" t="s">
        <v>487</v>
      </c>
      <c r="M42" s="345" t="s">
        <v>487</v>
      </c>
    </row>
    <row r="43" spans="2:13" ht="27.75" customHeight="1" x14ac:dyDescent="0.2">
      <c r="B43" s="1171"/>
      <c r="C43" s="1172"/>
      <c r="D43" s="104"/>
      <c r="E43" s="1177" t="s">
        <v>33</v>
      </c>
      <c r="F43" s="1177"/>
      <c r="G43" s="1177"/>
      <c r="H43" s="1178"/>
      <c r="I43" s="343">
        <v>10016</v>
      </c>
      <c r="J43" s="344">
        <v>8285</v>
      </c>
      <c r="K43" s="344">
        <v>8344</v>
      </c>
      <c r="L43" s="344">
        <v>7897</v>
      </c>
      <c r="M43" s="345">
        <v>8125</v>
      </c>
    </row>
    <row r="44" spans="2:13" ht="27.75" customHeight="1" x14ac:dyDescent="0.2">
      <c r="B44" s="1171"/>
      <c r="C44" s="1172"/>
      <c r="D44" s="104"/>
      <c r="E44" s="1177" t="s">
        <v>34</v>
      </c>
      <c r="F44" s="1177"/>
      <c r="G44" s="1177"/>
      <c r="H44" s="1178"/>
      <c r="I44" s="343" t="s">
        <v>487</v>
      </c>
      <c r="J44" s="344" t="s">
        <v>487</v>
      </c>
      <c r="K44" s="344" t="s">
        <v>487</v>
      </c>
      <c r="L44" s="344" t="s">
        <v>487</v>
      </c>
      <c r="M44" s="345" t="s">
        <v>487</v>
      </c>
    </row>
    <row r="45" spans="2:13" ht="27.75" customHeight="1" x14ac:dyDescent="0.2">
      <c r="B45" s="1171"/>
      <c r="C45" s="1172"/>
      <c r="D45" s="104"/>
      <c r="E45" s="1177" t="s">
        <v>35</v>
      </c>
      <c r="F45" s="1177"/>
      <c r="G45" s="1177"/>
      <c r="H45" s="1178"/>
      <c r="I45" s="343">
        <v>5606</v>
      </c>
      <c r="J45" s="344">
        <v>5644</v>
      </c>
      <c r="K45" s="344">
        <v>5601</v>
      </c>
      <c r="L45" s="344">
        <v>5583</v>
      </c>
      <c r="M45" s="345">
        <v>5496</v>
      </c>
    </row>
    <row r="46" spans="2:13" ht="27.75" customHeight="1" x14ac:dyDescent="0.2">
      <c r="B46" s="1171"/>
      <c r="C46" s="1172"/>
      <c r="D46" s="105"/>
      <c r="E46" s="1177" t="s">
        <v>36</v>
      </c>
      <c r="F46" s="1177"/>
      <c r="G46" s="1177"/>
      <c r="H46" s="1178"/>
      <c r="I46" s="343">
        <v>312</v>
      </c>
      <c r="J46" s="344">
        <v>319</v>
      </c>
      <c r="K46" s="344" t="s">
        <v>487</v>
      </c>
      <c r="L46" s="344" t="s">
        <v>487</v>
      </c>
      <c r="M46" s="345" t="s">
        <v>487</v>
      </c>
    </row>
    <row r="47" spans="2:13" ht="27.75" customHeight="1" x14ac:dyDescent="0.2">
      <c r="B47" s="1171"/>
      <c r="C47" s="1172"/>
      <c r="D47" s="106"/>
      <c r="E47" s="1179" t="s">
        <v>37</v>
      </c>
      <c r="F47" s="1180"/>
      <c r="G47" s="1180"/>
      <c r="H47" s="1181"/>
      <c r="I47" s="343" t="s">
        <v>487</v>
      </c>
      <c r="J47" s="344" t="s">
        <v>487</v>
      </c>
      <c r="K47" s="344" t="s">
        <v>487</v>
      </c>
      <c r="L47" s="344" t="s">
        <v>487</v>
      </c>
      <c r="M47" s="345" t="s">
        <v>487</v>
      </c>
    </row>
    <row r="48" spans="2:13" ht="27.75" customHeight="1" x14ac:dyDescent="0.2">
      <c r="B48" s="1171"/>
      <c r="C48" s="1172"/>
      <c r="D48" s="104"/>
      <c r="E48" s="1177" t="s">
        <v>38</v>
      </c>
      <c r="F48" s="1177"/>
      <c r="G48" s="1177"/>
      <c r="H48" s="1178"/>
      <c r="I48" s="343" t="s">
        <v>487</v>
      </c>
      <c r="J48" s="344" t="s">
        <v>487</v>
      </c>
      <c r="K48" s="344" t="s">
        <v>487</v>
      </c>
      <c r="L48" s="344" t="s">
        <v>487</v>
      </c>
      <c r="M48" s="345" t="s">
        <v>487</v>
      </c>
    </row>
    <row r="49" spans="2:13" ht="27.75" customHeight="1" x14ac:dyDescent="0.2">
      <c r="B49" s="1173"/>
      <c r="C49" s="1174"/>
      <c r="D49" s="104"/>
      <c r="E49" s="1177" t="s">
        <v>39</v>
      </c>
      <c r="F49" s="1177"/>
      <c r="G49" s="1177"/>
      <c r="H49" s="1178"/>
      <c r="I49" s="343" t="s">
        <v>487</v>
      </c>
      <c r="J49" s="344" t="s">
        <v>487</v>
      </c>
      <c r="K49" s="344" t="s">
        <v>487</v>
      </c>
      <c r="L49" s="344" t="s">
        <v>487</v>
      </c>
      <c r="M49" s="345" t="s">
        <v>487</v>
      </c>
    </row>
    <row r="50" spans="2:13" ht="27.75" customHeight="1" x14ac:dyDescent="0.2">
      <c r="B50" s="1182" t="s">
        <v>40</v>
      </c>
      <c r="C50" s="1183"/>
      <c r="D50" s="107"/>
      <c r="E50" s="1177" t="s">
        <v>41</v>
      </c>
      <c r="F50" s="1177"/>
      <c r="G50" s="1177"/>
      <c r="H50" s="1178"/>
      <c r="I50" s="343">
        <v>15632</v>
      </c>
      <c r="J50" s="344">
        <v>15820</v>
      </c>
      <c r="K50" s="344">
        <v>16991</v>
      </c>
      <c r="L50" s="344">
        <v>18288</v>
      </c>
      <c r="M50" s="345">
        <v>19289</v>
      </c>
    </row>
    <row r="51" spans="2:13" ht="27.75" customHeight="1" x14ac:dyDescent="0.2">
      <c r="B51" s="1171"/>
      <c r="C51" s="1172"/>
      <c r="D51" s="104"/>
      <c r="E51" s="1177" t="s">
        <v>42</v>
      </c>
      <c r="F51" s="1177"/>
      <c r="G51" s="1177"/>
      <c r="H51" s="1178"/>
      <c r="I51" s="343">
        <v>2900</v>
      </c>
      <c r="J51" s="344">
        <v>3787</v>
      </c>
      <c r="K51" s="344">
        <v>2827</v>
      </c>
      <c r="L51" s="344">
        <v>2138</v>
      </c>
      <c r="M51" s="345">
        <v>1421</v>
      </c>
    </row>
    <row r="52" spans="2:13" ht="27.75" customHeight="1" x14ac:dyDescent="0.2">
      <c r="B52" s="1173"/>
      <c r="C52" s="1174"/>
      <c r="D52" s="104"/>
      <c r="E52" s="1177" t="s">
        <v>43</v>
      </c>
      <c r="F52" s="1177"/>
      <c r="G52" s="1177"/>
      <c r="H52" s="1178"/>
      <c r="I52" s="343">
        <v>30140</v>
      </c>
      <c r="J52" s="344">
        <v>28520</v>
      </c>
      <c r="K52" s="344">
        <v>27685</v>
      </c>
      <c r="L52" s="344">
        <v>26087</v>
      </c>
      <c r="M52" s="345">
        <v>24157</v>
      </c>
    </row>
    <row r="53" spans="2:13" ht="27.75" customHeight="1" thickBot="1" x14ac:dyDescent="0.25">
      <c r="B53" s="1184" t="s">
        <v>19</v>
      </c>
      <c r="C53" s="1185"/>
      <c r="D53" s="108"/>
      <c r="E53" s="1186" t="s">
        <v>44</v>
      </c>
      <c r="F53" s="1186"/>
      <c r="G53" s="1186"/>
      <c r="H53" s="1187"/>
      <c r="I53" s="346">
        <v>-4731</v>
      </c>
      <c r="J53" s="347">
        <v>-7699</v>
      </c>
      <c r="K53" s="347">
        <v>-7785</v>
      </c>
      <c r="L53" s="347">
        <v>-8223</v>
      </c>
      <c r="M53" s="348">
        <v>-7425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6DQGLxXt76XHp7LhMI2KQovzeOoZGBKOx0zJjfG4wQgEjvJCdCLd6fy/IC2uX/bKMgrWjO8u6dTs1H0X72Orbw==" saltValue="X6A8vRo4c2wW6sBDC5kL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3" t="s">
        <v>46</v>
      </c>
      <c r="D55" s="1193"/>
      <c r="E55" s="1194"/>
      <c r="F55" s="120">
        <v>2941</v>
      </c>
      <c r="G55" s="120">
        <v>2956</v>
      </c>
      <c r="H55" s="121">
        <v>2892</v>
      </c>
    </row>
    <row r="56" spans="2:8" ht="52.5" customHeight="1" x14ac:dyDescent="0.2">
      <c r="B56" s="122"/>
      <c r="C56" s="1195" t="s">
        <v>47</v>
      </c>
      <c r="D56" s="1195"/>
      <c r="E56" s="1196"/>
      <c r="F56" s="123">
        <v>2489</v>
      </c>
      <c r="G56" s="123">
        <v>2502</v>
      </c>
      <c r="H56" s="124">
        <v>2599</v>
      </c>
    </row>
    <row r="57" spans="2:8" ht="53.25" customHeight="1" x14ac:dyDescent="0.2">
      <c r="B57" s="122"/>
      <c r="C57" s="1197" t="s">
        <v>48</v>
      </c>
      <c r="D57" s="1197"/>
      <c r="E57" s="1198"/>
      <c r="F57" s="125">
        <v>13511</v>
      </c>
      <c r="G57" s="125">
        <v>14717</v>
      </c>
      <c r="H57" s="126">
        <v>15657</v>
      </c>
    </row>
    <row r="58" spans="2:8" ht="45.75" customHeight="1" x14ac:dyDescent="0.2">
      <c r="B58" s="127"/>
      <c r="C58" s="1188" t="s">
        <v>547</v>
      </c>
      <c r="D58" s="1189"/>
      <c r="E58" s="1190"/>
      <c r="F58" s="349">
        <v>6514</v>
      </c>
      <c r="G58" s="349">
        <v>7869</v>
      </c>
      <c r="H58" s="128">
        <v>8833</v>
      </c>
    </row>
    <row r="59" spans="2:8" ht="45.75" customHeight="1" x14ac:dyDescent="0.2">
      <c r="B59" s="127"/>
      <c r="C59" s="1188" t="s">
        <v>548</v>
      </c>
      <c r="D59" s="1189"/>
      <c r="E59" s="1190"/>
      <c r="F59" s="349">
        <v>3641</v>
      </c>
      <c r="G59" s="349">
        <v>3624</v>
      </c>
      <c r="H59" s="128">
        <v>3608</v>
      </c>
    </row>
    <row r="60" spans="2:8" ht="45.75" customHeight="1" x14ac:dyDescent="0.2">
      <c r="B60" s="127"/>
      <c r="C60" s="1188" t="s">
        <v>549</v>
      </c>
      <c r="D60" s="1189"/>
      <c r="E60" s="1190"/>
      <c r="F60" s="349">
        <v>606</v>
      </c>
      <c r="G60" s="349">
        <v>677</v>
      </c>
      <c r="H60" s="128">
        <v>666</v>
      </c>
    </row>
    <row r="61" spans="2:8" ht="45.75" customHeight="1" x14ac:dyDescent="0.2">
      <c r="B61" s="127"/>
      <c r="C61" s="1188" t="s">
        <v>551</v>
      </c>
      <c r="D61" s="1189"/>
      <c r="E61" s="1190"/>
      <c r="F61" s="349">
        <v>727</v>
      </c>
      <c r="G61" s="349">
        <v>657</v>
      </c>
      <c r="H61" s="128">
        <v>589</v>
      </c>
    </row>
    <row r="62" spans="2:8" ht="45.75" customHeight="1" thickBot="1" x14ac:dyDescent="0.25">
      <c r="B62" s="129"/>
      <c r="C62" s="1199" t="s">
        <v>550</v>
      </c>
      <c r="D62" s="1200"/>
      <c r="E62" s="1201"/>
      <c r="F62" s="350">
        <v>573</v>
      </c>
      <c r="G62" s="350">
        <v>576</v>
      </c>
      <c r="H62" s="130">
        <v>580</v>
      </c>
    </row>
    <row r="63" spans="2:8" ht="52.5" customHeight="1" thickBot="1" x14ac:dyDescent="0.25">
      <c r="B63" s="131"/>
      <c r="C63" s="1191" t="s">
        <v>49</v>
      </c>
      <c r="D63" s="1191"/>
      <c r="E63" s="1192"/>
      <c r="F63" s="132">
        <v>18941</v>
      </c>
      <c r="G63" s="132">
        <v>20176</v>
      </c>
      <c r="H63" s="133">
        <v>21147</v>
      </c>
    </row>
    <row r="64" spans="2:8" ht="13.2" x14ac:dyDescent="0.2"/>
  </sheetData>
  <sheetProtection algorithmName="SHA-512" hashValue="BNRIYCp8x2QUKI0X3e8jq+yiDjRyTIvcErfwbm/WB9HWPiQ/MgRFgEfRukmRwcb4eKIplgqT4NIGSj1CpSxvpg==" saltValue="aPsH0Hm7Be7YTOP8VneoHQ==" spinCount="100000" sheet="1" objects="1" scenarios="1"/>
  <mergeCells count="9">
    <mergeCell ref="C58:E58"/>
    <mergeCell ref="C59:E59"/>
    <mergeCell ref="C60:E60"/>
    <mergeCell ref="C63:E63"/>
    <mergeCell ref="C55:E55"/>
    <mergeCell ref="C56:E56"/>
    <mergeCell ref="C57:E57"/>
    <mergeCell ref="C61:E61"/>
    <mergeCell ref="C62:E62"/>
  </mergeCells>
  <phoneticPr fontId="2"/>
  <printOptions horizontalCentered="1"/>
  <pageMargins left="0" right="0" top="0.19685039370078741" bottom="0" header="0" footer="0"/>
  <pageSetup paperSize="9" scale="41"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D6F4C-6A53-42CC-BE72-A13E79CC8FF9}">
  <sheetPr>
    <pageSetUpPr fitToPage="1"/>
  </sheetPr>
  <dimension ref="A1:DE85"/>
  <sheetViews>
    <sheetView showGridLines="0" zoomScaleNormal="100" zoomScaleSheetLayoutView="55" workbookViewId="0">
      <selection activeCell="AW19" sqref="AW19"/>
    </sheetView>
  </sheetViews>
  <sheetFormatPr defaultColWidth="0" defaultRowHeight="0" customHeight="1" zeroHeight="1" x14ac:dyDescent="0.2"/>
  <cols>
    <col min="1" max="1" width="6.33203125" style="253" customWidth="1"/>
    <col min="2" max="107" width="2.44140625" style="253" customWidth="1"/>
    <col min="108" max="108" width="6.109375" style="259" customWidth="1"/>
    <col min="109" max="109" width="5.88671875" style="257" customWidth="1"/>
    <col min="110" max="16384" width="8.6640625" style="253" hidden="1"/>
  </cols>
  <sheetData>
    <row r="1" spans="1:109" ht="42.75" customHeight="1" x14ac:dyDescent="0.2">
      <c r="A1" s="1249"/>
      <c r="B1" s="1248"/>
      <c r="DD1" s="253"/>
      <c r="DE1" s="253"/>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3"/>
      <c r="DE2" s="253"/>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3"/>
      <c r="DE3" s="253"/>
    </row>
    <row r="4" spans="1:109" s="251"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1"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1"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1"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1"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1"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1"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1"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1"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1"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1"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1" customFormat="1" ht="13.2" x14ac:dyDescent="0.2">
      <c r="A15" s="253"/>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1" customFormat="1" ht="13.2" x14ac:dyDescent="0.2">
      <c r="A16" s="253"/>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1" customFormat="1" ht="13.2" x14ac:dyDescent="0.2">
      <c r="A17" s="253"/>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1" customFormat="1" ht="13.2" x14ac:dyDescent="0.2">
      <c r="A18" s="253"/>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3"/>
      <c r="DE19" s="253"/>
    </row>
    <row r="20" spans="1:109" ht="13.2" x14ac:dyDescent="0.2">
      <c r="DD20" s="253"/>
      <c r="DE20" s="253"/>
    </row>
    <row r="21" spans="1:109" ht="17.25" customHeight="1" x14ac:dyDescent="0.2">
      <c r="B21" s="1246"/>
      <c r="C21" s="255"/>
      <c r="D21" s="255"/>
      <c r="E21" s="255"/>
      <c r="F21" s="255"/>
      <c r="G21" s="255"/>
      <c r="H21" s="255"/>
      <c r="I21" s="255"/>
      <c r="J21" s="255"/>
      <c r="K21" s="255"/>
      <c r="L21" s="255"/>
      <c r="M21" s="255"/>
      <c r="N21" s="124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1245"/>
      <c r="AU21" s="255"/>
      <c r="AV21" s="255"/>
      <c r="AW21" s="255"/>
      <c r="AX21" s="255"/>
      <c r="AY21" s="255"/>
      <c r="AZ21" s="255"/>
      <c r="BA21" s="255"/>
      <c r="BB21" s="255"/>
      <c r="BC21" s="255"/>
      <c r="BD21" s="255"/>
      <c r="BE21" s="255"/>
      <c r="BF21" s="1245"/>
      <c r="BG21" s="255"/>
      <c r="BH21" s="255"/>
      <c r="BI21" s="255"/>
      <c r="BJ21" s="255"/>
      <c r="BK21" s="255"/>
      <c r="BL21" s="255"/>
      <c r="BM21" s="255"/>
      <c r="BN21" s="255"/>
      <c r="BO21" s="255"/>
      <c r="BP21" s="255"/>
      <c r="BQ21" s="255"/>
      <c r="BR21" s="1245"/>
      <c r="BS21" s="255"/>
      <c r="BT21" s="255"/>
      <c r="BU21" s="255"/>
      <c r="BV21" s="255"/>
      <c r="BW21" s="255"/>
      <c r="BX21" s="255"/>
      <c r="BY21" s="255"/>
      <c r="BZ21" s="255"/>
      <c r="CA21" s="255"/>
      <c r="CB21" s="255"/>
      <c r="CC21" s="255"/>
      <c r="CD21" s="1245"/>
      <c r="CE21" s="255"/>
      <c r="CF21" s="255"/>
      <c r="CG21" s="255"/>
      <c r="CH21" s="255"/>
      <c r="CI21" s="255"/>
      <c r="CJ21" s="255"/>
      <c r="CK21" s="255"/>
      <c r="CL21" s="255"/>
      <c r="CM21" s="255"/>
      <c r="CN21" s="255"/>
      <c r="CO21" s="255"/>
      <c r="CP21" s="1245"/>
      <c r="CQ21" s="255"/>
      <c r="CR21" s="255"/>
      <c r="CS21" s="255"/>
      <c r="CT21" s="255"/>
      <c r="CU21" s="255"/>
      <c r="CV21" s="255"/>
      <c r="CW21" s="255"/>
      <c r="CX21" s="255"/>
      <c r="CY21" s="255"/>
      <c r="CZ21" s="255"/>
      <c r="DA21" s="255"/>
      <c r="DB21" s="1245"/>
      <c r="DC21" s="255"/>
      <c r="DD21" s="256"/>
      <c r="DE21" s="253"/>
    </row>
    <row r="22" spans="1:109" ht="17.25" customHeight="1" x14ac:dyDescent="0.2">
      <c r="B22" s="257"/>
    </row>
    <row r="23" spans="1:109" ht="13.2" x14ac:dyDescent="0.2">
      <c r="B23" s="257"/>
    </row>
    <row r="24" spans="1:109" ht="13.2" x14ac:dyDescent="0.2">
      <c r="B24" s="257"/>
    </row>
    <row r="25" spans="1:109" ht="13.2" x14ac:dyDescent="0.2">
      <c r="B25" s="257"/>
    </row>
    <row r="26" spans="1:109" ht="13.2" x14ac:dyDescent="0.2">
      <c r="B26" s="257"/>
    </row>
    <row r="27" spans="1:109" ht="13.2" x14ac:dyDescent="0.2">
      <c r="B27" s="257"/>
    </row>
    <row r="28" spans="1:109" ht="13.2" x14ac:dyDescent="0.2">
      <c r="B28" s="257"/>
    </row>
    <row r="29" spans="1:109" ht="13.2" x14ac:dyDescent="0.2">
      <c r="B29" s="257"/>
    </row>
    <row r="30" spans="1:109" ht="13.2" x14ac:dyDescent="0.2">
      <c r="B30" s="257"/>
    </row>
    <row r="31" spans="1:109" ht="13.2" x14ac:dyDescent="0.2">
      <c r="B31" s="257"/>
    </row>
    <row r="32" spans="1:109" ht="13.2" x14ac:dyDescent="0.2">
      <c r="B32" s="257"/>
    </row>
    <row r="33" spans="2:109" ht="13.2" x14ac:dyDescent="0.2">
      <c r="B33" s="257"/>
    </row>
    <row r="34" spans="2:109" ht="13.2" x14ac:dyDescent="0.2">
      <c r="B34" s="257"/>
    </row>
    <row r="35" spans="2:109" ht="13.2" x14ac:dyDescent="0.2">
      <c r="B35" s="257"/>
    </row>
    <row r="36" spans="2:109" ht="13.2" x14ac:dyDescent="0.2">
      <c r="B36" s="257"/>
    </row>
    <row r="37" spans="2:109" ht="13.2" x14ac:dyDescent="0.2">
      <c r="B37" s="257"/>
    </row>
    <row r="38" spans="2:109" ht="13.2" x14ac:dyDescent="0.2">
      <c r="B38" s="257"/>
    </row>
    <row r="39" spans="2:109" ht="13.2" x14ac:dyDescent="0.2">
      <c r="B39" s="338"/>
      <c r="C39" s="309"/>
      <c r="D39" s="309"/>
      <c r="E39" s="309"/>
      <c r="F39" s="309"/>
      <c r="G39" s="309"/>
      <c r="H39" s="309"/>
      <c r="I39" s="309"/>
      <c r="J39" s="309"/>
      <c r="K39" s="309"/>
      <c r="L39" s="309"/>
      <c r="M39" s="309"/>
      <c r="N39" s="309"/>
      <c r="O39" s="309"/>
      <c r="P39" s="309"/>
      <c r="Q39" s="309"/>
      <c r="R39" s="309"/>
      <c r="S39" s="309"/>
      <c r="T39" s="309"/>
      <c r="U39" s="309"/>
      <c r="V39" s="309"/>
      <c r="W39" s="309"/>
      <c r="X39" s="309"/>
      <c r="Y39" s="309"/>
      <c r="Z39" s="309"/>
      <c r="AA39" s="309"/>
      <c r="AB39" s="309"/>
      <c r="AC39" s="309"/>
      <c r="AD39" s="309"/>
      <c r="AE39" s="309"/>
      <c r="AF39" s="309"/>
      <c r="AG39" s="309"/>
      <c r="AH39" s="309"/>
      <c r="AI39" s="309"/>
      <c r="AJ39" s="309"/>
      <c r="AK39" s="309"/>
      <c r="AL39" s="309"/>
      <c r="AM39" s="309"/>
      <c r="AN39" s="309"/>
      <c r="AO39" s="309"/>
      <c r="AP39" s="309"/>
      <c r="AQ39" s="309"/>
      <c r="AR39" s="309"/>
      <c r="AS39" s="309"/>
      <c r="AT39" s="309"/>
      <c r="AU39" s="309"/>
      <c r="AV39" s="309"/>
      <c r="AW39" s="309"/>
      <c r="AX39" s="309"/>
      <c r="AY39" s="309"/>
      <c r="AZ39" s="309"/>
      <c r="BA39" s="309"/>
      <c r="BB39" s="309"/>
      <c r="BC39" s="309"/>
      <c r="BD39" s="309"/>
      <c r="BE39" s="309"/>
      <c r="BF39" s="309"/>
      <c r="BG39" s="309"/>
      <c r="BH39" s="309"/>
      <c r="BI39" s="309"/>
      <c r="BJ39" s="309"/>
      <c r="BK39" s="309"/>
      <c r="BL39" s="309"/>
      <c r="BM39" s="309"/>
      <c r="BN39" s="309"/>
      <c r="BO39" s="309"/>
      <c r="BP39" s="309"/>
      <c r="BQ39" s="309"/>
      <c r="BR39" s="309"/>
      <c r="BS39" s="309"/>
      <c r="BT39" s="309"/>
      <c r="BU39" s="309"/>
      <c r="BV39" s="309"/>
      <c r="BW39" s="309"/>
      <c r="BX39" s="309"/>
      <c r="BY39" s="309"/>
      <c r="BZ39" s="309"/>
      <c r="CA39" s="309"/>
      <c r="CB39" s="309"/>
      <c r="CC39" s="309"/>
      <c r="CD39" s="309"/>
      <c r="CE39" s="309"/>
      <c r="CF39" s="309"/>
      <c r="CG39" s="309"/>
      <c r="CH39" s="309"/>
      <c r="CI39" s="309"/>
      <c r="CJ39" s="309"/>
      <c r="CK39" s="309"/>
      <c r="CL39" s="309"/>
      <c r="CM39" s="309"/>
      <c r="CN39" s="309"/>
      <c r="CO39" s="309"/>
      <c r="CP39" s="309"/>
      <c r="CQ39" s="309"/>
      <c r="CR39" s="309"/>
      <c r="CS39" s="309"/>
      <c r="CT39" s="309"/>
      <c r="CU39" s="309"/>
      <c r="CV39" s="309"/>
      <c r="CW39" s="309"/>
      <c r="CX39" s="309"/>
      <c r="CY39" s="309"/>
      <c r="CZ39" s="309"/>
      <c r="DA39" s="309"/>
      <c r="DB39" s="309"/>
      <c r="DC39" s="309"/>
      <c r="DD39" s="339"/>
    </row>
    <row r="40" spans="2:109" ht="13.2" x14ac:dyDescent="0.2">
      <c r="B40" s="1236"/>
      <c r="DD40" s="1236"/>
      <c r="DE40" s="253"/>
    </row>
    <row r="41" spans="2:109" ht="16.2" x14ac:dyDescent="0.2">
      <c r="B41" s="254" t="s">
        <v>580</v>
      </c>
      <c r="C41" s="255"/>
      <c r="D41" s="255"/>
      <c r="E41" s="255"/>
      <c r="F41" s="255"/>
      <c r="G41" s="255"/>
      <c r="H41" s="255"/>
      <c r="I41" s="255"/>
      <c r="J41" s="255"/>
      <c r="K41" s="255"/>
      <c r="L41" s="255"/>
      <c r="M41" s="255"/>
      <c r="N41" s="255"/>
      <c r="O41" s="255"/>
      <c r="P41" s="255"/>
      <c r="Q41" s="255"/>
      <c r="R41" s="255"/>
      <c r="S41" s="255"/>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255"/>
      <c r="AY41" s="255"/>
      <c r="AZ41" s="255"/>
      <c r="BA41" s="255"/>
      <c r="BB41" s="255"/>
      <c r="BC41" s="255"/>
      <c r="BD41" s="255"/>
      <c r="BE41" s="255"/>
      <c r="BF41" s="255"/>
      <c r="BG41" s="255"/>
      <c r="BH41" s="255"/>
      <c r="BI41" s="255"/>
      <c r="BJ41" s="255"/>
      <c r="BK41" s="255"/>
      <c r="BL41" s="255"/>
      <c r="BM41" s="255"/>
      <c r="BN41" s="255"/>
      <c r="BO41" s="255"/>
      <c r="BP41" s="255"/>
      <c r="BQ41" s="255"/>
      <c r="BR41" s="255"/>
      <c r="BS41" s="255"/>
      <c r="BT41" s="255"/>
      <c r="BU41" s="255"/>
      <c r="BV41" s="255"/>
      <c r="BW41" s="255"/>
      <c r="BX41" s="255"/>
      <c r="BY41" s="255"/>
      <c r="BZ41" s="255"/>
      <c r="CA41" s="255"/>
      <c r="CB41" s="255"/>
      <c r="CC41" s="255"/>
      <c r="CD41" s="255"/>
      <c r="CE41" s="255"/>
      <c r="CF41" s="255"/>
      <c r="CG41" s="255"/>
      <c r="CH41" s="255"/>
      <c r="CI41" s="255"/>
      <c r="CJ41" s="255"/>
      <c r="CK41" s="255"/>
      <c r="CL41" s="255"/>
      <c r="CM41" s="255"/>
      <c r="CN41" s="255"/>
      <c r="CO41" s="255"/>
      <c r="CP41" s="255"/>
      <c r="CQ41" s="255"/>
      <c r="CR41" s="255"/>
      <c r="CS41" s="255"/>
      <c r="CT41" s="255"/>
      <c r="CU41" s="255"/>
      <c r="CV41" s="255"/>
      <c r="CW41" s="255"/>
      <c r="CX41" s="255"/>
      <c r="CY41" s="255"/>
      <c r="CZ41" s="255"/>
      <c r="DA41" s="255"/>
      <c r="DB41" s="255"/>
      <c r="DC41" s="255"/>
      <c r="DD41" s="256"/>
    </row>
    <row r="42" spans="2:109" ht="13.2" x14ac:dyDescent="0.2">
      <c r="B42" s="257"/>
      <c r="G42" s="1233"/>
      <c r="I42" s="1232"/>
      <c r="J42" s="1232"/>
      <c r="K42" s="1232"/>
      <c r="AM42" s="1233"/>
      <c r="AN42" s="1233" t="s">
        <v>576</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7"/>
      <c r="AN43" s="1231" t="s">
        <v>579</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7"/>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7"/>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7"/>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7"/>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7"/>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7"/>
      <c r="AN49" s="253" t="s">
        <v>574</v>
      </c>
    </row>
    <row r="50" spans="1:109" ht="13.2" x14ac:dyDescent="0.2">
      <c r="B50" s="257"/>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525</v>
      </c>
      <c r="BQ50" s="1205"/>
      <c r="BR50" s="1205"/>
      <c r="BS50" s="1205"/>
      <c r="BT50" s="1205"/>
      <c r="BU50" s="1205"/>
      <c r="BV50" s="1205"/>
      <c r="BW50" s="1205"/>
      <c r="BX50" s="1205" t="s">
        <v>526</v>
      </c>
      <c r="BY50" s="1205"/>
      <c r="BZ50" s="1205"/>
      <c r="CA50" s="1205"/>
      <c r="CB50" s="1205"/>
      <c r="CC50" s="1205"/>
      <c r="CD50" s="1205"/>
      <c r="CE50" s="1205"/>
      <c r="CF50" s="1205" t="s">
        <v>527</v>
      </c>
      <c r="CG50" s="1205"/>
      <c r="CH50" s="1205"/>
      <c r="CI50" s="1205"/>
      <c r="CJ50" s="1205"/>
      <c r="CK50" s="1205"/>
      <c r="CL50" s="1205"/>
      <c r="CM50" s="1205"/>
      <c r="CN50" s="1205" t="s">
        <v>528</v>
      </c>
      <c r="CO50" s="1205"/>
      <c r="CP50" s="1205"/>
      <c r="CQ50" s="1205"/>
      <c r="CR50" s="1205"/>
      <c r="CS50" s="1205"/>
      <c r="CT50" s="1205"/>
      <c r="CU50" s="1205"/>
      <c r="CV50" s="1205" t="s">
        <v>529</v>
      </c>
      <c r="CW50" s="1205"/>
      <c r="CX50" s="1205"/>
      <c r="CY50" s="1205"/>
      <c r="CZ50" s="1205"/>
      <c r="DA50" s="1205"/>
      <c r="DB50" s="1205"/>
      <c r="DC50" s="1205"/>
    </row>
    <row r="51" spans="1:109" ht="13.5" customHeight="1" x14ac:dyDescent="0.2">
      <c r="B51" s="257"/>
      <c r="G51" s="1212"/>
      <c r="H51" s="1212"/>
      <c r="I51" s="1244"/>
      <c r="J51" s="1244"/>
      <c r="K51" s="1211"/>
      <c r="L51" s="1211"/>
      <c r="M51" s="1211"/>
      <c r="N51" s="1211"/>
      <c r="AM51" s="1210"/>
      <c r="AN51" s="1204" t="s">
        <v>573</v>
      </c>
      <c r="AO51" s="1204"/>
      <c r="AP51" s="1204"/>
      <c r="AQ51" s="1204"/>
      <c r="AR51" s="1204"/>
      <c r="AS51" s="1204"/>
      <c r="AT51" s="1204"/>
      <c r="AU51" s="1204"/>
      <c r="AV51" s="1204"/>
      <c r="AW51" s="1204"/>
      <c r="AX51" s="1204"/>
      <c r="AY51" s="1204"/>
      <c r="AZ51" s="1204"/>
      <c r="BA51" s="1204"/>
      <c r="BB51" s="1204" t="s">
        <v>571</v>
      </c>
      <c r="BC51" s="1204"/>
      <c r="BD51" s="1204"/>
      <c r="BE51" s="1204"/>
      <c r="BF51" s="1204"/>
      <c r="BG51" s="1204"/>
      <c r="BH51" s="1204"/>
      <c r="BI51" s="1204"/>
      <c r="BJ51" s="1204"/>
      <c r="BK51" s="1204"/>
      <c r="BL51" s="1204"/>
      <c r="BM51" s="1204"/>
      <c r="BN51" s="1204"/>
      <c r="BO51" s="1204"/>
      <c r="BP51" s="1203"/>
      <c r="BQ51" s="1203"/>
      <c r="BR51" s="1203"/>
      <c r="BS51" s="1203"/>
      <c r="BT51" s="1203"/>
      <c r="BU51" s="1203"/>
      <c r="BV51" s="1203"/>
      <c r="BW51" s="1203"/>
      <c r="BX51" s="1203"/>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2" x14ac:dyDescent="0.2">
      <c r="B52" s="257"/>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7"/>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578</v>
      </c>
      <c r="BC53" s="1204"/>
      <c r="BD53" s="1204"/>
      <c r="BE53" s="1204"/>
      <c r="BF53" s="1204"/>
      <c r="BG53" s="1204"/>
      <c r="BH53" s="1204"/>
      <c r="BI53" s="1204"/>
      <c r="BJ53" s="1204"/>
      <c r="BK53" s="1204"/>
      <c r="BL53" s="1204"/>
      <c r="BM53" s="1204"/>
      <c r="BN53" s="1204"/>
      <c r="BO53" s="1204"/>
      <c r="BP53" s="1203">
        <v>62</v>
      </c>
      <c r="BQ53" s="1203"/>
      <c r="BR53" s="1203"/>
      <c r="BS53" s="1203"/>
      <c r="BT53" s="1203"/>
      <c r="BU53" s="1203"/>
      <c r="BV53" s="1203"/>
      <c r="BW53" s="1203"/>
      <c r="BX53" s="1203">
        <v>63.4</v>
      </c>
      <c r="BY53" s="1203"/>
      <c r="BZ53" s="1203"/>
      <c r="CA53" s="1203"/>
      <c r="CB53" s="1203"/>
      <c r="CC53" s="1203"/>
      <c r="CD53" s="1203"/>
      <c r="CE53" s="1203"/>
      <c r="CF53" s="1203">
        <v>64.599999999999994</v>
      </c>
      <c r="CG53" s="1203"/>
      <c r="CH53" s="1203"/>
      <c r="CI53" s="1203"/>
      <c r="CJ53" s="1203"/>
      <c r="CK53" s="1203"/>
      <c r="CL53" s="1203"/>
      <c r="CM53" s="1203"/>
      <c r="CN53" s="1203">
        <v>66.099999999999994</v>
      </c>
      <c r="CO53" s="1203"/>
      <c r="CP53" s="1203"/>
      <c r="CQ53" s="1203"/>
      <c r="CR53" s="1203"/>
      <c r="CS53" s="1203"/>
      <c r="CT53" s="1203"/>
      <c r="CU53" s="1203"/>
      <c r="CV53" s="1203">
        <v>67.5</v>
      </c>
      <c r="CW53" s="1203"/>
      <c r="CX53" s="1203"/>
      <c r="CY53" s="1203"/>
      <c r="CZ53" s="1203"/>
      <c r="DA53" s="1203"/>
      <c r="DB53" s="1203"/>
      <c r="DC53" s="1203"/>
    </row>
    <row r="54" spans="1:109" ht="13.2" x14ac:dyDescent="0.2">
      <c r="A54" s="1232"/>
      <c r="B54" s="257"/>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7"/>
      <c r="G55" s="1208"/>
      <c r="H55" s="1208"/>
      <c r="I55" s="1208"/>
      <c r="J55" s="1208"/>
      <c r="K55" s="1211"/>
      <c r="L55" s="1211"/>
      <c r="M55" s="1211"/>
      <c r="N55" s="1211"/>
      <c r="AN55" s="1205" t="s">
        <v>572</v>
      </c>
      <c r="AO55" s="1205"/>
      <c r="AP55" s="1205"/>
      <c r="AQ55" s="1205"/>
      <c r="AR55" s="1205"/>
      <c r="AS55" s="1205"/>
      <c r="AT55" s="1205"/>
      <c r="AU55" s="1205"/>
      <c r="AV55" s="1205"/>
      <c r="AW55" s="1205"/>
      <c r="AX55" s="1205"/>
      <c r="AY55" s="1205"/>
      <c r="AZ55" s="1205"/>
      <c r="BA55" s="1205"/>
      <c r="BB55" s="1204" t="s">
        <v>571</v>
      </c>
      <c r="BC55" s="1204"/>
      <c r="BD55" s="1204"/>
      <c r="BE55" s="1204"/>
      <c r="BF55" s="1204"/>
      <c r="BG55" s="1204"/>
      <c r="BH55" s="1204"/>
      <c r="BI55" s="1204"/>
      <c r="BJ55" s="1204"/>
      <c r="BK55" s="1204"/>
      <c r="BL55" s="1204"/>
      <c r="BM55" s="1204"/>
      <c r="BN55" s="1204"/>
      <c r="BO55" s="1204"/>
      <c r="BP55" s="1203">
        <v>25.5</v>
      </c>
      <c r="BQ55" s="1203"/>
      <c r="BR55" s="1203"/>
      <c r="BS55" s="1203"/>
      <c r="BT55" s="1203"/>
      <c r="BU55" s="1203"/>
      <c r="BV55" s="1203"/>
      <c r="BW55" s="1203"/>
      <c r="BX55" s="1203">
        <v>37.299999999999997</v>
      </c>
      <c r="BY55" s="1203"/>
      <c r="BZ55" s="1203"/>
      <c r="CA55" s="1203"/>
      <c r="CB55" s="1203"/>
      <c r="CC55" s="1203"/>
      <c r="CD55" s="1203"/>
      <c r="CE55" s="1203"/>
      <c r="CF55" s="1203">
        <v>25.4</v>
      </c>
      <c r="CG55" s="1203"/>
      <c r="CH55" s="1203"/>
      <c r="CI55" s="1203"/>
      <c r="CJ55" s="1203"/>
      <c r="CK55" s="1203"/>
      <c r="CL55" s="1203"/>
      <c r="CM55" s="1203"/>
      <c r="CN55" s="1203">
        <v>17.600000000000001</v>
      </c>
      <c r="CO55" s="1203"/>
      <c r="CP55" s="1203"/>
      <c r="CQ55" s="1203"/>
      <c r="CR55" s="1203"/>
      <c r="CS55" s="1203"/>
      <c r="CT55" s="1203"/>
      <c r="CU55" s="1203"/>
      <c r="CV55" s="1203">
        <v>17.2</v>
      </c>
      <c r="CW55" s="1203"/>
      <c r="CX55" s="1203"/>
      <c r="CY55" s="1203"/>
      <c r="CZ55" s="1203"/>
      <c r="DA55" s="1203"/>
      <c r="DB55" s="1203"/>
      <c r="DC55" s="1203"/>
    </row>
    <row r="56" spans="1:109" ht="13.2" x14ac:dyDescent="0.2">
      <c r="A56" s="1232"/>
      <c r="B56" s="257"/>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3"/>
      <c r="AN57" s="1205"/>
      <c r="AO57" s="1205"/>
      <c r="AP57" s="1205"/>
      <c r="AQ57" s="1205"/>
      <c r="AR57" s="1205"/>
      <c r="AS57" s="1205"/>
      <c r="AT57" s="1205"/>
      <c r="AU57" s="1205"/>
      <c r="AV57" s="1205"/>
      <c r="AW57" s="1205"/>
      <c r="AX57" s="1205"/>
      <c r="AY57" s="1205"/>
      <c r="AZ57" s="1205"/>
      <c r="BA57" s="1205"/>
      <c r="BB57" s="1204" t="s">
        <v>578</v>
      </c>
      <c r="BC57" s="1204"/>
      <c r="BD57" s="1204"/>
      <c r="BE57" s="1204"/>
      <c r="BF57" s="1204"/>
      <c r="BG57" s="1204"/>
      <c r="BH57" s="1204"/>
      <c r="BI57" s="1204"/>
      <c r="BJ57" s="1204"/>
      <c r="BK57" s="1204"/>
      <c r="BL57" s="1204"/>
      <c r="BM57" s="1204"/>
      <c r="BN57" s="1204"/>
      <c r="BO57" s="1204"/>
      <c r="BP57" s="1203">
        <v>60.9</v>
      </c>
      <c r="BQ57" s="1203"/>
      <c r="BR57" s="1203"/>
      <c r="BS57" s="1203"/>
      <c r="BT57" s="1203"/>
      <c r="BU57" s="1203"/>
      <c r="BV57" s="1203"/>
      <c r="BW57" s="1203"/>
      <c r="BX57" s="1203">
        <v>62</v>
      </c>
      <c r="BY57" s="1203"/>
      <c r="BZ57" s="1203"/>
      <c r="CA57" s="1203"/>
      <c r="CB57" s="1203"/>
      <c r="CC57" s="1203"/>
      <c r="CD57" s="1203"/>
      <c r="CE57" s="1203"/>
      <c r="CF57" s="1203">
        <v>63.2</v>
      </c>
      <c r="CG57" s="1203"/>
      <c r="CH57" s="1203"/>
      <c r="CI57" s="1203"/>
      <c r="CJ57" s="1203"/>
      <c r="CK57" s="1203"/>
      <c r="CL57" s="1203"/>
      <c r="CM57" s="1203"/>
      <c r="CN57" s="1203">
        <v>65.3</v>
      </c>
      <c r="CO57" s="1203"/>
      <c r="CP57" s="1203"/>
      <c r="CQ57" s="1203"/>
      <c r="CR57" s="1203"/>
      <c r="CS57" s="1203"/>
      <c r="CT57" s="1203"/>
      <c r="CU57" s="1203"/>
      <c r="CV57" s="1203">
        <v>66.900000000000006</v>
      </c>
      <c r="CW57" s="1203"/>
      <c r="CX57" s="1203"/>
      <c r="CY57" s="1203"/>
      <c r="CZ57" s="1203"/>
      <c r="DA57" s="1203"/>
      <c r="DB57" s="1203"/>
      <c r="DC57" s="1203"/>
      <c r="DD57" s="1242"/>
      <c r="DE57" s="1237"/>
    </row>
    <row r="58" spans="1:109" s="1232" customFormat="1" ht="13.2" x14ac:dyDescent="0.2">
      <c r="A58" s="253"/>
      <c r="B58" s="1237"/>
      <c r="G58" s="1208"/>
      <c r="H58" s="1208"/>
      <c r="I58" s="1207"/>
      <c r="J58" s="1207"/>
      <c r="K58" s="1211"/>
      <c r="L58" s="1211"/>
      <c r="M58" s="1211"/>
      <c r="N58" s="1211"/>
      <c r="AM58" s="253"/>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3"/>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3"/>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3"/>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3"/>
    </row>
    <row r="63" spans="1:109" ht="16.2" x14ac:dyDescent="0.2">
      <c r="B63" s="310" t="s">
        <v>577</v>
      </c>
    </row>
    <row r="64" spans="1:109" ht="13.2" x14ac:dyDescent="0.2">
      <c r="B64" s="257"/>
      <c r="G64" s="1233"/>
      <c r="I64" s="1235"/>
      <c r="J64" s="1235"/>
      <c r="K64" s="1235"/>
      <c r="L64" s="1235"/>
      <c r="M64" s="1235"/>
      <c r="N64" s="1234"/>
      <c r="AM64" s="1233"/>
      <c r="AN64" s="1233" t="s">
        <v>576</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7"/>
      <c r="AN65" s="1231" t="s">
        <v>575</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7"/>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7"/>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7"/>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7"/>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7"/>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7"/>
      <c r="G71" s="1218"/>
      <c r="I71" s="1221"/>
      <c r="J71" s="1220"/>
      <c r="K71" s="1220"/>
      <c r="L71" s="1219"/>
      <c r="M71" s="1220"/>
      <c r="N71" s="1219"/>
      <c r="AM71" s="1218"/>
      <c r="AN71" s="253" t="s">
        <v>574</v>
      </c>
    </row>
    <row r="72" spans="2:107" ht="13.2" x14ac:dyDescent="0.2">
      <c r="B72" s="257"/>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525</v>
      </c>
      <c r="BQ72" s="1205"/>
      <c r="BR72" s="1205"/>
      <c r="BS72" s="1205"/>
      <c r="BT72" s="1205"/>
      <c r="BU72" s="1205"/>
      <c r="BV72" s="1205"/>
      <c r="BW72" s="1205"/>
      <c r="BX72" s="1205" t="s">
        <v>526</v>
      </c>
      <c r="BY72" s="1205"/>
      <c r="BZ72" s="1205"/>
      <c r="CA72" s="1205"/>
      <c r="CB72" s="1205"/>
      <c r="CC72" s="1205"/>
      <c r="CD72" s="1205"/>
      <c r="CE72" s="1205"/>
      <c r="CF72" s="1205" t="s">
        <v>527</v>
      </c>
      <c r="CG72" s="1205"/>
      <c r="CH72" s="1205"/>
      <c r="CI72" s="1205"/>
      <c r="CJ72" s="1205"/>
      <c r="CK72" s="1205"/>
      <c r="CL72" s="1205"/>
      <c r="CM72" s="1205"/>
      <c r="CN72" s="1205" t="s">
        <v>528</v>
      </c>
      <c r="CO72" s="1205"/>
      <c r="CP72" s="1205"/>
      <c r="CQ72" s="1205"/>
      <c r="CR72" s="1205"/>
      <c r="CS72" s="1205"/>
      <c r="CT72" s="1205"/>
      <c r="CU72" s="1205"/>
      <c r="CV72" s="1205" t="s">
        <v>529</v>
      </c>
      <c r="CW72" s="1205"/>
      <c r="CX72" s="1205"/>
      <c r="CY72" s="1205"/>
      <c r="CZ72" s="1205"/>
      <c r="DA72" s="1205"/>
      <c r="DB72" s="1205"/>
      <c r="DC72" s="1205"/>
    </row>
    <row r="73" spans="2:107" ht="13.2" x14ac:dyDescent="0.2">
      <c r="B73" s="257"/>
      <c r="G73" s="1212"/>
      <c r="H73" s="1212"/>
      <c r="I73" s="1212"/>
      <c r="J73" s="1212"/>
      <c r="K73" s="1209"/>
      <c r="L73" s="1209"/>
      <c r="M73" s="1209"/>
      <c r="N73" s="1209"/>
      <c r="AM73" s="1210"/>
      <c r="AN73" s="1204" t="s">
        <v>573</v>
      </c>
      <c r="AO73" s="1204"/>
      <c r="AP73" s="1204"/>
      <c r="AQ73" s="1204"/>
      <c r="AR73" s="1204"/>
      <c r="AS73" s="1204"/>
      <c r="AT73" s="1204"/>
      <c r="AU73" s="1204"/>
      <c r="AV73" s="1204"/>
      <c r="AW73" s="1204"/>
      <c r="AX73" s="1204"/>
      <c r="AY73" s="1204"/>
      <c r="AZ73" s="1204"/>
      <c r="BA73" s="1204"/>
      <c r="BB73" s="1204" t="s">
        <v>571</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2" x14ac:dyDescent="0.2">
      <c r="B74" s="257"/>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7"/>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570</v>
      </c>
      <c r="BC75" s="1204"/>
      <c r="BD75" s="1204"/>
      <c r="BE75" s="1204"/>
      <c r="BF75" s="1204"/>
      <c r="BG75" s="1204"/>
      <c r="BH75" s="1204"/>
      <c r="BI75" s="1204"/>
      <c r="BJ75" s="1204"/>
      <c r="BK75" s="1204"/>
      <c r="BL75" s="1204"/>
      <c r="BM75" s="1204"/>
      <c r="BN75" s="1204"/>
      <c r="BO75" s="1204"/>
      <c r="BP75" s="1203">
        <v>3</v>
      </c>
      <c r="BQ75" s="1203"/>
      <c r="BR75" s="1203"/>
      <c r="BS75" s="1203"/>
      <c r="BT75" s="1203"/>
      <c r="BU75" s="1203"/>
      <c r="BV75" s="1203"/>
      <c r="BW75" s="1203"/>
      <c r="BX75" s="1203">
        <v>1</v>
      </c>
      <c r="BY75" s="1203"/>
      <c r="BZ75" s="1203"/>
      <c r="CA75" s="1203"/>
      <c r="CB75" s="1203"/>
      <c r="CC75" s="1203"/>
      <c r="CD75" s="1203"/>
      <c r="CE75" s="1203"/>
      <c r="CF75" s="1203">
        <v>0.3</v>
      </c>
      <c r="CG75" s="1203"/>
      <c r="CH75" s="1203"/>
      <c r="CI75" s="1203"/>
      <c r="CJ75" s="1203"/>
      <c r="CK75" s="1203"/>
      <c r="CL75" s="1203"/>
      <c r="CM75" s="1203"/>
      <c r="CN75" s="1203">
        <v>0</v>
      </c>
      <c r="CO75" s="1203"/>
      <c r="CP75" s="1203"/>
      <c r="CQ75" s="1203"/>
      <c r="CR75" s="1203"/>
      <c r="CS75" s="1203"/>
      <c r="CT75" s="1203"/>
      <c r="CU75" s="1203"/>
      <c r="CV75" s="1203">
        <v>1</v>
      </c>
      <c r="CW75" s="1203"/>
      <c r="CX75" s="1203"/>
      <c r="CY75" s="1203"/>
      <c r="CZ75" s="1203"/>
      <c r="DA75" s="1203"/>
      <c r="DB75" s="1203"/>
      <c r="DC75" s="1203"/>
    </row>
    <row r="76" spans="2:107" ht="13.2" x14ac:dyDescent="0.2">
      <c r="B76" s="257"/>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7"/>
      <c r="G77" s="1208"/>
      <c r="H77" s="1208"/>
      <c r="I77" s="1208"/>
      <c r="J77" s="1208"/>
      <c r="K77" s="1209"/>
      <c r="L77" s="1209"/>
      <c r="M77" s="1209"/>
      <c r="N77" s="1209"/>
      <c r="AN77" s="1205" t="s">
        <v>572</v>
      </c>
      <c r="AO77" s="1205"/>
      <c r="AP77" s="1205"/>
      <c r="AQ77" s="1205"/>
      <c r="AR77" s="1205"/>
      <c r="AS77" s="1205"/>
      <c r="AT77" s="1205"/>
      <c r="AU77" s="1205"/>
      <c r="AV77" s="1205"/>
      <c r="AW77" s="1205"/>
      <c r="AX77" s="1205"/>
      <c r="AY77" s="1205"/>
      <c r="AZ77" s="1205"/>
      <c r="BA77" s="1205"/>
      <c r="BB77" s="1204" t="s">
        <v>571</v>
      </c>
      <c r="BC77" s="1204"/>
      <c r="BD77" s="1204"/>
      <c r="BE77" s="1204"/>
      <c r="BF77" s="1204"/>
      <c r="BG77" s="1204"/>
      <c r="BH77" s="1204"/>
      <c r="BI77" s="1204"/>
      <c r="BJ77" s="1204"/>
      <c r="BK77" s="1204"/>
      <c r="BL77" s="1204"/>
      <c r="BM77" s="1204"/>
      <c r="BN77" s="1204"/>
      <c r="BO77" s="1204"/>
      <c r="BP77" s="1203">
        <v>25.5</v>
      </c>
      <c r="BQ77" s="1203"/>
      <c r="BR77" s="1203"/>
      <c r="BS77" s="1203"/>
      <c r="BT77" s="1203"/>
      <c r="BU77" s="1203"/>
      <c r="BV77" s="1203"/>
      <c r="BW77" s="1203"/>
      <c r="BX77" s="1203">
        <v>37.299999999999997</v>
      </c>
      <c r="BY77" s="1203"/>
      <c r="BZ77" s="1203"/>
      <c r="CA77" s="1203"/>
      <c r="CB77" s="1203"/>
      <c r="CC77" s="1203"/>
      <c r="CD77" s="1203"/>
      <c r="CE77" s="1203"/>
      <c r="CF77" s="1203">
        <v>25.4</v>
      </c>
      <c r="CG77" s="1203"/>
      <c r="CH77" s="1203"/>
      <c r="CI77" s="1203"/>
      <c r="CJ77" s="1203"/>
      <c r="CK77" s="1203"/>
      <c r="CL77" s="1203"/>
      <c r="CM77" s="1203"/>
      <c r="CN77" s="1203">
        <v>17.600000000000001</v>
      </c>
      <c r="CO77" s="1203"/>
      <c r="CP77" s="1203"/>
      <c r="CQ77" s="1203"/>
      <c r="CR77" s="1203"/>
      <c r="CS77" s="1203"/>
      <c r="CT77" s="1203"/>
      <c r="CU77" s="1203"/>
      <c r="CV77" s="1203">
        <v>17.2</v>
      </c>
      <c r="CW77" s="1203"/>
      <c r="CX77" s="1203"/>
      <c r="CY77" s="1203"/>
      <c r="CZ77" s="1203"/>
      <c r="DA77" s="1203"/>
      <c r="DB77" s="1203"/>
      <c r="DC77" s="1203"/>
    </row>
    <row r="78" spans="2:107" ht="13.2" x14ac:dyDescent="0.2">
      <c r="B78" s="257"/>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7"/>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570</v>
      </c>
      <c r="BC79" s="1204"/>
      <c r="BD79" s="1204"/>
      <c r="BE79" s="1204"/>
      <c r="BF79" s="1204"/>
      <c r="BG79" s="1204"/>
      <c r="BH79" s="1204"/>
      <c r="BI79" s="1204"/>
      <c r="BJ79" s="1204"/>
      <c r="BK79" s="1204"/>
      <c r="BL79" s="1204"/>
      <c r="BM79" s="1204"/>
      <c r="BN79" s="1204"/>
      <c r="BO79" s="1204"/>
      <c r="BP79" s="1203">
        <v>6.6</v>
      </c>
      <c r="BQ79" s="1203"/>
      <c r="BR79" s="1203"/>
      <c r="BS79" s="1203"/>
      <c r="BT79" s="1203"/>
      <c r="BU79" s="1203"/>
      <c r="BV79" s="1203"/>
      <c r="BW79" s="1203"/>
      <c r="BX79" s="1203">
        <v>8.6</v>
      </c>
      <c r="BY79" s="1203"/>
      <c r="BZ79" s="1203"/>
      <c r="CA79" s="1203"/>
      <c r="CB79" s="1203"/>
      <c r="CC79" s="1203"/>
      <c r="CD79" s="1203"/>
      <c r="CE79" s="1203"/>
      <c r="CF79" s="1203">
        <v>8.3000000000000007</v>
      </c>
      <c r="CG79" s="1203"/>
      <c r="CH79" s="1203"/>
      <c r="CI79" s="1203"/>
      <c r="CJ79" s="1203"/>
      <c r="CK79" s="1203"/>
      <c r="CL79" s="1203"/>
      <c r="CM79" s="1203"/>
      <c r="CN79" s="1203">
        <v>8.4</v>
      </c>
      <c r="CO79" s="1203"/>
      <c r="CP79" s="1203"/>
      <c r="CQ79" s="1203"/>
      <c r="CR79" s="1203"/>
      <c r="CS79" s="1203"/>
      <c r="CT79" s="1203"/>
      <c r="CU79" s="1203"/>
      <c r="CV79" s="1203">
        <v>8.6</v>
      </c>
      <c r="CW79" s="1203"/>
      <c r="CX79" s="1203"/>
      <c r="CY79" s="1203"/>
      <c r="CZ79" s="1203"/>
      <c r="DA79" s="1203"/>
      <c r="DB79" s="1203"/>
      <c r="DC79" s="1203"/>
    </row>
    <row r="80" spans="2:107" ht="13.2" x14ac:dyDescent="0.2">
      <c r="B80" s="257"/>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7"/>
    </row>
    <row r="82" spans="2:109" ht="16.2" x14ac:dyDescent="0.2">
      <c r="B82" s="257"/>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38"/>
      <c r="C83" s="309"/>
      <c r="D83" s="309"/>
      <c r="E83" s="309"/>
      <c r="F83" s="309"/>
      <c r="G83" s="309"/>
      <c r="H83" s="309"/>
      <c r="I83" s="309"/>
      <c r="J83" s="309"/>
      <c r="K83" s="309"/>
      <c r="L83" s="309"/>
      <c r="M83" s="309"/>
      <c r="N83" s="309"/>
      <c r="O83" s="309"/>
      <c r="P83" s="309"/>
      <c r="Q83" s="309"/>
      <c r="R83" s="309"/>
      <c r="S83" s="309"/>
      <c r="T83" s="309"/>
      <c r="U83" s="309"/>
      <c r="V83" s="309"/>
      <c r="W83" s="309"/>
      <c r="X83" s="309"/>
      <c r="Y83" s="309"/>
      <c r="Z83" s="309"/>
      <c r="AA83" s="309"/>
      <c r="AB83" s="309"/>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09"/>
      <c r="AY83" s="309"/>
      <c r="AZ83" s="309"/>
      <c r="BA83" s="309"/>
      <c r="BB83" s="309"/>
      <c r="BC83" s="309"/>
      <c r="BD83" s="309"/>
      <c r="BE83" s="309"/>
      <c r="BF83" s="309"/>
      <c r="BG83" s="309"/>
      <c r="BH83" s="309"/>
      <c r="BI83" s="309"/>
      <c r="BJ83" s="309"/>
      <c r="BK83" s="309"/>
      <c r="BL83" s="309"/>
      <c r="BM83" s="309"/>
      <c r="BN83" s="309"/>
      <c r="BO83" s="309"/>
      <c r="BP83" s="309"/>
      <c r="BQ83" s="309"/>
      <c r="BR83" s="309"/>
      <c r="BS83" s="309"/>
      <c r="BT83" s="309"/>
      <c r="BU83" s="309"/>
      <c r="BV83" s="309"/>
      <c r="BW83" s="309"/>
      <c r="BX83" s="309"/>
      <c r="BY83" s="309"/>
      <c r="BZ83" s="309"/>
      <c r="CA83" s="309"/>
      <c r="CB83" s="309"/>
      <c r="CC83" s="309"/>
      <c r="CD83" s="309"/>
      <c r="CE83" s="309"/>
      <c r="CF83" s="309"/>
      <c r="CG83" s="309"/>
      <c r="CH83" s="309"/>
      <c r="CI83" s="309"/>
      <c r="CJ83" s="309"/>
      <c r="CK83" s="309"/>
      <c r="CL83" s="309"/>
      <c r="CM83" s="309"/>
      <c r="CN83" s="309"/>
      <c r="CO83" s="309"/>
      <c r="CP83" s="309"/>
      <c r="CQ83" s="309"/>
      <c r="CR83" s="309"/>
      <c r="CS83" s="309"/>
      <c r="CT83" s="309"/>
      <c r="CU83" s="309"/>
      <c r="CV83" s="309"/>
      <c r="CW83" s="309"/>
      <c r="CX83" s="309"/>
      <c r="CY83" s="309"/>
      <c r="CZ83" s="309"/>
      <c r="DA83" s="309"/>
      <c r="DB83" s="309"/>
      <c r="DC83" s="309"/>
      <c r="DD83" s="339"/>
    </row>
    <row r="84" spans="2:109" ht="13.2" x14ac:dyDescent="0.2">
      <c r="DD84" s="253"/>
      <c r="DE84" s="253"/>
    </row>
    <row r="85" spans="2:109" ht="13.2" x14ac:dyDescent="0.2">
      <c r="DD85" s="253"/>
      <c r="DE85" s="253"/>
    </row>
  </sheetData>
  <sheetProtection algorithmName="SHA-512" hashValue="CCC8W6+Kk719wui3cjm/2Pa+rtmL8W3YNbf+Wf3Nf0mo1/IUVPd9nEuFAs8TAJ96Cic0ex93KbySeLOsLXgJlA==" saltValue="YY0+bXrzKNoZFiGUG+ZGDw=="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0B9CC-7D1D-413C-A285-07C929E8F2A5}">
  <sheetPr>
    <pageSetUpPr fitToPage="1"/>
  </sheetPr>
  <dimension ref="A1:DR125"/>
  <sheetViews>
    <sheetView showGridLines="0" topLeftCell="M79" zoomScaleNormal="100" zoomScaleSheetLayoutView="70" workbookViewId="0">
      <selection activeCell="AN65" sqref="AN65:DC69"/>
    </sheetView>
  </sheetViews>
  <sheetFormatPr defaultColWidth="0" defaultRowHeight="13.5" customHeight="1" zeroHeight="1" x14ac:dyDescent="0.2"/>
  <cols>
    <col min="1" max="34" width="2.44140625" style="252" customWidth="1"/>
    <col min="35" max="122" width="2.44140625" style="251" customWidth="1"/>
    <col min="123" max="16384" width="2.44140625" style="251" hidden="1"/>
  </cols>
  <sheetData>
    <row r="1" spans="1:34" ht="13.5" customHeight="1" x14ac:dyDescent="0.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1:34" ht="13.2" x14ac:dyDescent="0.2">
      <c r="S2" s="251"/>
      <c r="AH2" s="251"/>
    </row>
    <row r="3" spans="1:34" ht="13.2" x14ac:dyDescent="0.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1:34" ht="13.2" x14ac:dyDescent="0.2"/>
    <row r="5" spans="1:34" ht="13.2" x14ac:dyDescent="0.2"/>
    <row r="6" spans="1:34" ht="13.2" x14ac:dyDescent="0.2"/>
    <row r="7" spans="1:34" ht="13.2" x14ac:dyDescent="0.2"/>
    <row r="8" spans="1:34" ht="13.2" x14ac:dyDescent="0.2"/>
    <row r="9" spans="1:34" ht="13.2" x14ac:dyDescent="0.2">
      <c r="AH9" s="25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1"/>
    </row>
    <row r="18" spans="12:34" ht="13.2" x14ac:dyDescent="0.2"/>
    <row r="19" spans="12:34" ht="13.2" x14ac:dyDescent="0.2"/>
    <row r="20" spans="12:34" ht="13.2" x14ac:dyDescent="0.2">
      <c r="AH20" s="251"/>
    </row>
    <row r="21" spans="12:34" ht="13.2" x14ac:dyDescent="0.2">
      <c r="AH21" s="251"/>
    </row>
    <row r="22" spans="12:34" ht="13.2" x14ac:dyDescent="0.2"/>
    <row r="23" spans="12:34" ht="13.2" x14ac:dyDescent="0.2"/>
    <row r="24" spans="12:34" ht="13.2" x14ac:dyDescent="0.2">
      <c r="Q24" s="251"/>
    </row>
    <row r="25" spans="12:34" ht="13.2" x14ac:dyDescent="0.2"/>
    <row r="26" spans="12:34" ht="13.2" x14ac:dyDescent="0.2"/>
    <row r="27" spans="12:34" ht="13.2" x14ac:dyDescent="0.2"/>
    <row r="28" spans="12:34" ht="13.2" x14ac:dyDescent="0.2">
      <c r="O28" s="251"/>
      <c r="T28" s="251"/>
      <c r="AH28" s="251"/>
    </row>
    <row r="29" spans="12:34" ht="13.2" x14ac:dyDescent="0.2"/>
    <row r="30" spans="12:34" ht="13.2" x14ac:dyDescent="0.2"/>
    <row r="31" spans="12:34" ht="13.2" x14ac:dyDescent="0.2">
      <c r="Q31" s="251"/>
    </row>
    <row r="32" spans="12:34" ht="13.2" x14ac:dyDescent="0.2">
      <c r="L32" s="251"/>
    </row>
    <row r="33" spans="2:34" ht="13.2" x14ac:dyDescent="0.2">
      <c r="C33" s="251"/>
      <c r="E33" s="251"/>
      <c r="G33" s="251"/>
      <c r="I33" s="251"/>
      <c r="X33" s="251"/>
    </row>
    <row r="34" spans="2:34" ht="13.2" x14ac:dyDescent="0.2">
      <c r="B34" s="251"/>
      <c r="P34" s="251"/>
      <c r="R34" s="251"/>
      <c r="T34" s="251"/>
    </row>
    <row r="35" spans="2:34" ht="13.2" x14ac:dyDescent="0.2">
      <c r="D35" s="251"/>
      <c r="W35" s="251"/>
      <c r="AC35" s="251"/>
      <c r="AD35" s="251"/>
      <c r="AE35" s="251"/>
      <c r="AF35" s="251"/>
      <c r="AG35" s="251"/>
      <c r="AH35" s="251"/>
    </row>
    <row r="36" spans="2:34" ht="13.2" x14ac:dyDescent="0.2">
      <c r="H36" s="251"/>
      <c r="J36" s="251"/>
      <c r="K36" s="251"/>
      <c r="M36" s="251"/>
      <c r="Y36" s="251"/>
      <c r="Z36" s="251"/>
      <c r="AA36" s="251"/>
      <c r="AB36" s="251"/>
      <c r="AC36" s="251"/>
      <c r="AD36" s="251"/>
      <c r="AE36" s="251"/>
      <c r="AF36" s="251"/>
      <c r="AG36" s="251"/>
      <c r="AH36" s="251"/>
    </row>
    <row r="37" spans="2:34" ht="13.2" x14ac:dyDescent="0.2">
      <c r="AH37" s="251"/>
    </row>
    <row r="38" spans="2:34" ht="13.2" x14ac:dyDescent="0.2">
      <c r="AG38" s="251"/>
      <c r="AH38" s="251"/>
    </row>
    <row r="39" spans="2:34" ht="13.2" x14ac:dyDescent="0.2"/>
    <row r="40" spans="2:34" ht="13.2" x14ac:dyDescent="0.2">
      <c r="X40" s="251"/>
    </row>
    <row r="41" spans="2:34" ht="13.2" x14ac:dyDescent="0.2">
      <c r="R41" s="251"/>
    </row>
    <row r="42" spans="2:34" ht="13.2" x14ac:dyDescent="0.2">
      <c r="W42" s="251"/>
    </row>
    <row r="43" spans="2:34" ht="13.2" x14ac:dyDescent="0.2">
      <c r="Y43" s="251"/>
      <c r="Z43" s="251"/>
      <c r="AA43" s="251"/>
      <c r="AB43" s="251"/>
      <c r="AC43" s="251"/>
      <c r="AD43" s="251"/>
      <c r="AE43" s="251"/>
      <c r="AF43" s="251"/>
      <c r="AG43" s="251"/>
      <c r="AH43" s="251"/>
    </row>
    <row r="44" spans="2:34" ht="13.2" x14ac:dyDescent="0.2">
      <c r="AH44" s="251"/>
    </row>
    <row r="45" spans="2:34" ht="13.2" x14ac:dyDescent="0.2">
      <c r="X45" s="251"/>
    </row>
    <row r="46" spans="2:34" ht="13.2" x14ac:dyDescent="0.2"/>
    <row r="47" spans="2:34" ht="13.2" x14ac:dyDescent="0.2"/>
    <row r="48" spans="2:34" ht="13.2" x14ac:dyDescent="0.2">
      <c r="W48" s="251"/>
      <c r="Y48" s="251"/>
      <c r="Z48" s="251"/>
      <c r="AA48" s="251"/>
      <c r="AB48" s="251"/>
      <c r="AC48" s="251"/>
      <c r="AD48" s="251"/>
      <c r="AE48" s="251"/>
      <c r="AF48" s="251"/>
      <c r="AG48" s="251"/>
      <c r="AH48" s="251"/>
    </row>
    <row r="49" spans="28:34" ht="13.2" x14ac:dyDescent="0.2"/>
    <row r="50" spans="28:34" ht="13.2" x14ac:dyDescent="0.2">
      <c r="AE50" s="251"/>
      <c r="AF50" s="251"/>
      <c r="AG50" s="251"/>
      <c r="AH50" s="251"/>
    </row>
    <row r="51" spans="28:34" ht="13.2" x14ac:dyDescent="0.2">
      <c r="AC51" s="251"/>
      <c r="AD51" s="251"/>
      <c r="AE51" s="251"/>
      <c r="AF51" s="251"/>
      <c r="AG51" s="251"/>
      <c r="AH51" s="251"/>
    </row>
    <row r="52" spans="28:34" ht="13.2" x14ac:dyDescent="0.2"/>
    <row r="53" spans="28:34" ht="13.2" x14ac:dyDescent="0.2">
      <c r="AF53" s="251"/>
      <c r="AG53" s="251"/>
      <c r="AH53" s="251"/>
    </row>
    <row r="54" spans="28:34" ht="13.2" x14ac:dyDescent="0.2">
      <c r="AH54" s="251"/>
    </row>
    <row r="55" spans="28:34" ht="13.2" x14ac:dyDescent="0.2"/>
    <row r="56" spans="28:34" ht="13.2" x14ac:dyDescent="0.2">
      <c r="AB56" s="251"/>
      <c r="AC56" s="251"/>
      <c r="AD56" s="251"/>
      <c r="AE56" s="251"/>
      <c r="AF56" s="251"/>
      <c r="AG56" s="251"/>
      <c r="AH56" s="251"/>
    </row>
    <row r="57" spans="28:34" ht="13.2" x14ac:dyDescent="0.2">
      <c r="AH57" s="251"/>
    </row>
    <row r="58" spans="28:34" ht="13.2" x14ac:dyDescent="0.2">
      <c r="AH58" s="251"/>
    </row>
    <row r="59" spans="28:34" ht="13.2" x14ac:dyDescent="0.2"/>
    <row r="60" spans="28:34" ht="13.2" x14ac:dyDescent="0.2"/>
    <row r="61" spans="28:34" ht="13.2" x14ac:dyDescent="0.2"/>
    <row r="62" spans="28:34" ht="13.2" x14ac:dyDescent="0.2"/>
    <row r="63" spans="28:34" ht="13.2" x14ac:dyDescent="0.2">
      <c r="AH63" s="251"/>
    </row>
    <row r="64" spans="28:34" ht="13.2" x14ac:dyDescent="0.2">
      <c r="AG64" s="251"/>
      <c r="AH64" s="251"/>
    </row>
    <row r="65" spans="28:34" ht="13.2" x14ac:dyDescent="0.2"/>
    <row r="66" spans="28:34" ht="13.2" x14ac:dyDescent="0.2"/>
    <row r="67" spans="28:34" ht="13.2" x14ac:dyDescent="0.2"/>
    <row r="68" spans="28:34" ht="13.2" x14ac:dyDescent="0.2">
      <c r="AB68" s="251"/>
      <c r="AC68" s="251"/>
      <c r="AD68" s="251"/>
      <c r="AE68" s="251"/>
      <c r="AF68" s="251"/>
      <c r="AG68" s="251"/>
      <c r="AH68" s="251"/>
    </row>
    <row r="69" spans="28:34" ht="13.2" x14ac:dyDescent="0.2">
      <c r="AF69" s="251"/>
      <c r="AG69" s="251"/>
      <c r="AH69" s="251"/>
    </row>
    <row r="70" spans="28:34" ht="13.2" x14ac:dyDescent="0.2"/>
    <row r="71" spans="28:34" ht="13.2" x14ac:dyDescent="0.2"/>
    <row r="72" spans="28:34" ht="13.2" x14ac:dyDescent="0.2"/>
    <row r="73" spans="28:34" ht="13.2" x14ac:dyDescent="0.2"/>
    <row r="74" spans="28:34" ht="13.2" x14ac:dyDescent="0.2"/>
    <row r="75" spans="28:34" ht="13.2" x14ac:dyDescent="0.2">
      <c r="AH75" s="251"/>
    </row>
    <row r="76" spans="28:34" ht="13.2" x14ac:dyDescent="0.2">
      <c r="AF76" s="251"/>
      <c r="AG76" s="251"/>
      <c r="AH76" s="251"/>
    </row>
    <row r="77" spans="28:34" ht="13.2" x14ac:dyDescent="0.2">
      <c r="AG77" s="251"/>
      <c r="AH77" s="251"/>
    </row>
    <row r="78" spans="28:34" ht="13.2" x14ac:dyDescent="0.2"/>
    <row r="79" spans="28:34" ht="13.2" x14ac:dyDescent="0.2"/>
    <row r="80" spans="28:34" ht="13.2" x14ac:dyDescent="0.2"/>
    <row r="81" spans="25:34" ht="13.2" x14ac:dyDescent="0.2"/>
    <row r="82" spans="25:34" ht="13.2" x14ac:dyDescent="0.2">
      <c r="Y82" s="251"/>
    </row>
    <row r="83" spans="25:34" ht="13.2" x14ac:dyDescent="0.2">
      <c r="Y83" s="251"/>
      <c r="Z83" s="251"/>
      <c r="AA83" s="251"/>
      <c r="AB83" s="251"/>
      <c r="AC83" s="251"/>
      <c r="AD83" s="251"/>
      <c r="AE83" s="251"/>
      <c r="AF83" s="251"/>
      <c r="AG83" s="251"/>
      <c r="AH83" s="251"/>
    </row>
    <row r="84" spans="25:34" ht="13.2" x14ac:dyDescent="0.2"/>
    <row r="85" spans="25:34" ht="13.2" x14ac:dyDescent="0.2"/>
    <row r="86" spans="25:34" ht="13.2" x14ac:dyDescent="0.2"/>
    <row r="87" spans="25:34" ht="13.2" x14ac:dyDescent="0.2"/>
    <row r="88" spans="25:34" ht="13.2" x14ac:dyDescent="0.2">
      <c r="AH88" s="25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1"/>
      <c r="AG94" s="251"/>
      <c r="AH94" s="251"/>
    </row>
    <row r="95" spans="25:34" ht="13.5" customHeight="1" x14ac:dyDescent="0.2">
      <c r="AH95" s="25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1"/>
    </row>
    <row r="102" spans="33:34" ht="13.5" customHeight="1" x14ac:dyDescent="0.2"/>
    <row r="103" spans="33:34" ht="13.5" customHeight="1" x14ac:dyDescent="0.2"/>
    <row r="104" spans="33:34" ht="13.5" customHeight="1" x14ac:dyDescent="0.2">
      <c r="AG104" s="251"/>
      <c r="AH104" s="25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1"/>
    </row>
    <row r="117" spans="34:122" ht="13.5" customHeight="1" x14ac:dyDescent="0.2"/>
    <row r="118" spans="34:122" ht="13.5" customHeight="1" x14ac:dyDescent="0.2"/>
    <row r="119" spans="34:122" ht="13.5" customHeight="1" x14ac:dyDescent="0.2"/>
    <row r="120" spans="34:122" ht="13.5" customHeight="1" x14ac:dyDescent="0.2">
      <c r="AH120" s="251"/>
    </row>
    <row r="121" spans="34:122" ht="13.5" customHeight="1" x14ac:dyDescent="0.2">
      <c r="AH121" s="251"/>
    </row>
    <row r="122" spans="34:122" ht="13.5" customHeight="1" x14ac:dyDescent="0.2"/>
    <row r="123" spans="34:122" ht="13.5" customHeight="1" x14ac:dyDescent="0.2"/>
    <row r="124" spans="34:122" ht="13.5" customHeight="1" x14ac:dyDescent="0.2"/>
    <row r="125" spans="34:122" ht="13.5" customHeight="1" x14ac:dyDescent="0.2">
      <c r="DR125" s="251" t="s">
        <v>475</v>
      </c>
    </row>
  </sheetData>
  <sheetProtection algorithmName="SHA-512" hashValue="oHd5sYTaAEd9Fmz3wxLhrECfTqirw8p/zPz/tQoD+6YTD65vc7xZQF4i++BDku2BuAYMt93CWMQafJtNwn/Vkw==" saltValue="kMrOUXIs1Pd8dLBojvvYQ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EF307-49EA-4B7B-9313-A214742B92B3}">
  <sheetPr>
    <pageSetUpPr fitToPage="1"/>
  </sheetPr>
  <dimension ref="A1:DR125"/>
  <sheetViews>
    <sheetView showGridLines="0" topLeftCell="S1" zoomScaleNormal="100" zoomScaleSheetLayoutView="55" workbookViewId="0">
      <selection activeCell="AN65" sqref="AN65:DC69"/>
    </sheetView>
  </sheetViews>
  <sheetFormatPr defaultColWidth="0" defaultRowHeight="13.5" customHeight="1" zeroHeight="1" x14ac:dyDescent="0.2"/>
  <cols>
    <col min="1" max="34" width="2.44140625" style="252" customWidth="1"/>
    <col min="35" max="122" width="2.44140625" style="251" customWidth="1"/>
    <col min="123" max="16384" width="2.44140625" style="251" hidden="1"/>
  </cols>
  <sheetData>
    <row r="1" spans="2:34" ht="13.5" customHeight="1" x14ac:dyDescent="0.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ht="13.2" x14ac:dyDescent="0.2">
      <c r="S2" s="251"/>
      <c r="AH2" s="251"/>
    </row>
    <row r="3" spans="2:34" ht="13.2" x14ac:dyDescent="0.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ht="13.2" x14ac:dyDescent="0.2"/>
    <row r="5" spans="2:34" ht="13.2" x14ac:dyDescent="0.2"/>
    <row r="6" spans="2:34" ht="13.2" x14ac:dyDescent="0.2"/>
    <row r="7" spans="2:34" ht="13.2" x14ac:dyDescent="0.2"/>
    <row r="8" spans="2:34" ht="13.2" x14ac:dyDescent="0.2"/>
    <row r="9" spans="2:34" ht="13.2" x14ac:dyDescent="0.2">
      <c r="AH9" s="25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1"/>
    </row>
    <row r="18" spans="12:34" ht="13.2" x14ac:dyDescent="0.2"/>
    <row r="19" spans="12:34" ht="13.2" x14ac:dyDescent="0.2"/>
    <row r="20" spans="12:34" ht="13.2" x14ac:dyDescent="0.2">
      <c r="AH20" s="251"/>
    </row>
    <row r="21" spans="12:34" ht="13.2" x14ac:dyDescent="0.2">
      <c r="AH21" s="251"/>
    </row>
    <row r="22" spans="12:34" ht="13.2" x14ac:dyDescent="0.2"/>
    <row r="23" spans="12:34" ht="13.2" x14ac:dyDescent="0.2"/>
    <row r="24" spans="12:34" ht="13.2" x14ac:dyDescent="0.2">
      <c r="Q24" s="251"/>
    </row>
    <row r="25" spans="12:34" ht="13.2" x14ac:dyDescent="0.2"/>
    <row r="26" spans="12:34" ht="13.2" x14ac:dyDescent="0.2"/>
    <row r="27" spans="12:34" ht="13.2" x14ac:dyDescent="0.2"/>
    <row r="28" spans="12:34" ht="13.2" x14ac:dyDescent="0.2">
      <c r="O28" s="251"/>
      <c r="T28" s="251"/>
      <c r="AH28" s="251"/>
    </row>
    <row r="29" spans="12:34" ht="13.2" x14ac:dyDescent="0.2"/>
    <row r="30" spans="12:34" ht="13.2" x14ac:dyDescent="0.2"/>
    <row r="31" spans="12:34" ht="13.2" x14ac:dyDescent="0.2">
      <c r="Q31" s="251"/>
    </row>
    <row r="32" spans="12:34" ht="13.2" x14ac:dyDescent="0.2">
      <c r="L32" s="251"/>
    </row>
    <row r="33" spans="2:34" ht="13.2" x14ac:dyDescent="0.2">
      <c r="C33" s="251"/>
      <c r="E33" s="251"/>
      <c r="G33" s="251"/>
      <c r="I33" s="251"/>
      <c r="X33" s="251"/>
    </row>
    <row r="34" spans="2:34" ht="13.2" x14ac:dyDescent="0.2">
      <c r="B34" s="251"/>
      <c r="P34" s="251"/>
      <c r="R34" s="251"/>
      <c r="T34" s="251"/>
    </row>
    <row r="35" spans="2:34" ht="13.2" x14ac:dyDescent="0.2">
      <c r="D35" s="251"/>
      <c r="W35" s="251"/>
      <c r="AC35" s="251"/>
      <c r="AD35" s="251"/>
      <c r="AE35" s="251"/>
      <c r="AF35" s="251"/>
      <c r="AG35" s="251"/>
      <c r="AH35" s="251"/>
    </row>
    <row r="36" spans="2:34" ht="13.2" x14ac:dyDescent="0.2">
      <c r="H36" s="251"/>
      <c r="J36" s="251"/>
      <c r="K36" s="251"/>
      <c r="M36" s="251"/>
      <c r="Y36" s="251"/>
      <c r="Z36" s="251"/>
      <c r="AA36" s="251"/>
      <c r="AB36" s="251"/>
      <c r="AC36" s="251"/>
      <c r="AD36" s="251"/>
      <c r="AE36" s="251"/>
      <c r="AF36" s="251"/>
      <c r="AG36" s="251"/>
      <c r="AH36" s="251"/>
    </row>
    <row r="37" spans="2:34" ht="13.2" x14ac:dyDescent="0.2">
      <c r="AH37" s="251"/>
    </row>
    <row r="38" spans="2:34" ht="13.2" x14ac:dyDescent="0.2">
      <c r="AG38" s="251"/>
      <c r="AH38" s="251"/>
    </row>
    <row r="39" spans="2:34" ht="13.2" x14ac:dyDescent="0.2"/>
    <row r="40" spans="2:34" ht="13.2" x14ac:dyDescent="0.2">
      <c r="X40" s="251"/>
    </row>
    <row r="41" spans="2:34" ht="13.2" x14ac:dyDescent="0.2">
      <c r="R41" s="251"/>
    </row>
    <row r="42" spans="2:34" ht="13.2" x14ac:dyDescent="0.2">
      <c r="W42" s="251"/>
    </row>
    <row r="43" spans="2:34" ht="13.2" x14ac:dyDescent="0.2">
      <c r="Y43" s="251"/>
      <c r="Z43" s="251"/>
      <c r="AA43" s="251"/>
      <c r="AB43" s="251"/>
      <c r="AC43" s="251"/>
      <c r="AD43" s="251"/>
      <c r="AE43" s="251"/>
      <c r="AF43" s="251"/>
      <c r="AG43" s="251"/>
      <c r="AH43" s="251"/>
    </row>
    <row r="44" spans="2:34" ht="13.2" x14ac:dyDescent="0.2">
      <c r="AH44" s="251"/>
    </row>
    <row r="45" spans="2:34" ht="13.2" x14ac:dyDescent="0.2">
      <c r="X45" s="251"/>
    </row>
    <row r="46" spans="2:34" ht="13.2" x14ac:dyDescent="0.2"/>
    <row r="47" spans="2:34" ht="13.2" x14ac:dyDescent="0.2"/>
    <row r="48" spans="2:34" ht="13.2" x14ac:dyDescent="0.2">
      <c r="W48" s="251"/>
      <c r="Y48" s="251"/>
      <c r="Z48" s="251"/>
      <c r="AA48" s="251"/>
      <c r="AB48" s="251"/>
      <c r="AC48" s="251"/>
      <c r="AD48" s="251"/>
      <c r="AE48" s="251"/>
      <c r="AF48" s="251"/>
      <c r="AG48" s="251"/>
      <c r="AH48" s="251"/>
    </row>
    <row r="49" spans="28:34" ht="13.2" x14ac:dyDescent="0.2"/>
    <row r="50" spans="28:34" ht="13.2" x14ac:dyDescent="0.2">
      <c r="AE50" s="251"/>
      <c r="AF50" s="251"/>
      <c r="AG50" s="251"/>
      <c r="AH50" s="251"/>
    </row>
    <row r="51" spans="28:34" ht="13.2" x14ac:dyDescent="0.2">
      <c r="AC51" s="251"/>
      <c r="AD51" s="251"/>
      <c r="AE51" s="251"/>
      <c r="AF51" s="251"/>
      <c r="AG51" s="251"/>
      <c r="AH51" s="251"/>
    </row>
    <row r="52" spans="28:34" ht="13.2" x14ac:dyDescent="0.2"/>
    <row r="53" spans="28:34" ht="13.2" x14ac:dyDescent="0.2">
      <c r="AF53" s="251"/>
      <c r="AG53" s="251"/>
      <c r="AH53" s="251"/>
    </row>
    <row r="54" spans="28:34" ht="13.2" x14ac:dyDescent="0.2">
      <c r="AH54" s="251"/>
    </row>
    <row r="55" spans="28:34" ht="13.2" x14ac:dyDescent="0.2"/>
    <row r="56" spans="28:34" ht="13.2" x14ac:dyDescent="0.2">
      <c r="AB56" s="251"/>
      <c r="AC56" s="251"/>
      <c r="AD56" s="251"/>
      <c r="AE56" s="251"/>
      <c r="AF56" s="251"/>
      <c r="AG56" s="251"/>
      <c r="AH56" s="251"/>
    </row>
    <row r="57" spans="28:34" ht="13.2" x14ac:dyDescent="0.2">
      <c r="AH57" s="251"/>
    </row>
    <row r="58" spans="28:34" ht="13.2" x14ac:dyDescent="0.2">
      <c r="AH58" s="251"/>
    </row>
    <row r="59" spans="28:34" ht="13.2" x14ac:dyDescent="0.2">
      <c r="AG59" s="251"/>
      <c r="AH59" s="251"/>
    </row>
    <row r="60" spans="28:34" ht="13.2" x14ac:dyDescent="0.2"/>
    <row r="61" spans="28:34" ht="13.2" x14ac:dyDescent="0.2"/>
    <row r="62" spans="28:34" ht="13.2" x14ac:dyDescent="0.2"/>
    <row r="63" spans="28:34" ht="13.2" x14ac:dyDescent="0.2">
      <c r="AH63" s="251"/>
    </row>
    <row r="64" spans="28:34" ht="13.2" x14ac:dyDescent="0.2">
      <c r="AG64" s="251"/>
      <c r="AH64" s="251"/>
    </row>
    <row r="65" spans="28:34" ht="13.2" x14ac:dyDescent="0.2"/>
    <row r="66" spans="28:34" ht="13.2" x14ac:dyDescent="0.2"/>
    <row r="67" spans="28:34" ht="13.2" x14ac:dyDescent="0.2"/>
    <row r="68" spans="28:34" ht="13.2" x14ac:dyDescent="0.2">
      <c r="AB68" s="251"/>
      <c r="AC68" s="251"/>
      <c r="AD68" s="251"/>
      <c r="AE68" s="251"/>
      <c r="AF68" s="251"/>
      <c r="AG68" s="251"/>
      <c r="AH68" s="251"/>
    </row>
    <row r="69" spans="28:34" ht="13.2" x14ac:dyDescent="0.2">
      <c r="AF69" s="251"/>
      <c r="AG69" s="251"/>
      <c r="AH69" s="251"/>
    </row>
    <row r="70" spans="28:34" ht="13.2" x14ac:dyDescent="0.2"/>
    <row r="71" spans="28:34" ht="13.2" x14ac:dyDescent="0.2"/>
    <row r="72" spans="28:34" ht="13.2" x14ac:dyDescent="0.2"/>
    <row r="73" spans="28:34" ht="13.2" x14ac:dyDescent="0.2"/>
    <row r="74" spans="28:34" ht="13.2" x14ac:dyDescent="0.2"/>
    <row r="75" spans="28:34" ht="13.2" x14ac:dyDescent="0.2">
      <c r="AH75" s="251"/>
    </row>
    <row r="76" spans="28:34" ht="13.2" x14ac:dyDescent="0.2">
      <c r="AF76" s="251"/>
      <c r="AG76" s="251"/>
      <c r="AH76" s="251"/>
    </row>
    <row r="77" spans="28:34" ht="13.2" x14ac:dyDescent="0.2">
      <c r="AG77" s="251"/>
      <c r="AH77" s="251"/>
    </row>
    <row r="78" spans="28:34" ht="13.2" x14ac:dyDescent="0.2"/>
    <row r="79" spans="28:34" ht="13.2" x14ac:dyDescent="0.2"/>
    <row r="80" spans="28:34" ht="13.2" x14ac:dyDescent="0.2"/>
    <row r="81" spans="25:34" ht="13.2" x14ac:dyDescent="0.2"/>
    <row r="82" spans="25:34" ht="13.2" x14ac:dyDescent="0.2">
      <c r="Y82" s="251"/>
    </row>
    <row r="83" spans="25:34" ht="13.2" x14ac:dyDescent="0.2">
      <c r="Y83" s="251"/>
      <c r="Z83" s="251"/>
      <c r="AA83" s="251"/>
      <c r="AB83" s="251"/>
      <c r="AC83" s="251"/>
      <c r="AD83" s="251"/>
      <c r="AE83" s="251"/>
      <c r="AF83" s="251"/>
      <c r="AG83" s="251"/>
      <c r="AH83" s="251"/>
    </row>
    <row r="84" spans="25:34" ht="13.2" x14ac:dyDescent="0.2"/>
    <row r="85" spans="25:34" ht="13.2" x14ac:dyDescent="0.2"/>
    <row r="86" spans="25:34" ht="13.2" x14ac:dyDescent="0.2"/>
    <row r="87" spans="25:34" ht="13.2" x14ac:dyDescent="0.2"/>
    <row r="88" spans="25:34" ht="13.2" x14ac:dyDescent="0.2">
      <c r="AH88" s="25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1"/>
      <c r="AG94" s="251"/>
      <c r="AH94" s="251"/>
    </row>
    <row r="95" spans="25:34" ht="13.5" customHeight="1" x14ac:dyDescent="0.2">
      <c r="AH95" s="25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1"/>
    </row>
    <row r="102" spans="33:34" ht="13.5" customHeight="1" x14ac:dyDescent="0.2"/>
    <row r="103" spans="33:34" ht="13.5" customHeight="1" x14ac:dyDescent="0.2"/>
    <row r="104" spans="33:34" ht="13.5" customHeight="1" x14ac:dyDescent="0.2">
      <c r="AG104" s="251"/>
      <c r="AH104" s="25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1"/>
    </row>
    <row r="117" spans="34:122" ht="13.5" customHeight="1" x14ac:dyDescent="0.2"/>
    <row r="118" spans="34:122" ht="13.5" customHeight="1" x14ac:dyDescent="0.2"/>
    <row r="119" spans="34:122" ht="13.5" customHeight="1" x14ac:dyDescent="0.2"/>
    <row r="120" spans="34:122" ht="13.5" customHeight="1" x14ac:dyDescent="0.2">
      <c r="AH120" s="251"/>
    </row>
    <row r="121" spans="34:122" ht="13.5" customHeight="1" x14ac:dyDescent="0.2">
      <c r="AH121" s="251"/>
    </row>
    <row r="122" spans="34:122" ht="13.5" customHeight="1" x14ac:dyDescent="0.2"/>
    <row r="123" spans="34:122" ht="13.5" customHeight="1" x14ac:dyDescent="0.2"/>
    <row r="124" spans="34:122" ht="13.5" customHeight="1" x14ac:dyDescent="0.2"/>
    <row r="125" spans="34:122" ht="13.5" customHeight="1" x14ac:dyDescent="0.2">
      <c r="DR125" s="251" t="s">
        <v>475</v>
      </c>
    </row>
  </sheetData>
  <sheetProtection algorithmName="SHA-512" hashValue="UX4w6e4nI2JFMVkl/sApnN46LZjpGpJur5vYJlgCCHgrYuDTHunX4T6ELniqQcKKAUEwnmHcHUHvemXuf8YaGg==" saltValue="Zx4fiMY5EJeoqSwB1Lxge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0" customWidth="1"/>
    <col min="2" max="8" width="13.33203125" style="140" customWidth="1"/>
    <col min="9" max="16384" width="11.109375" style="140"/>
  </cols>
  <sheetData>
    <row r="1" spans="1:8" x14ac:dyDescent="0.2">
      <c r="A1" s="134"/>
      <c r="B1" s="135"/>
      <c r="C1" s="136"/>
      <c r="D1" s="137"/>
      <c r="E1" s="138"/>
      <c r="F1" s="138"/>
      <c r="G1" s="138"/>
      <c r="H1" s="139"/>
    </row>
    <row r="2" spans="1:8" x14ac:dyDescent="0.2">
      <c r="A2" s="141"/>
      <c r="B2" s="142"/>
      <c r="C2" s="143"/>
      <c r="D2" s="144" t="s">
        <v>50</v>
      </c>
      <c r="E2" s="145"/>
      <c r="F2" s="146" t="s">
        <v>524</v>
      </c>
      <c r="G2" s="147"/>
      <c r="H2" s="148"/>
    </row>
    <row r="3" spans="1:8" x14ac:dyDescent="0.2">
      <c r="A3" s="144" t="s">
        <v>517</v>
      </c>
      <c r="B3" s="149"/>
      <c r="C3" s="150"/>
      <c r="D3" s="151">
        <v>76547</v>
      </c>
      <c r="E3" s="152"/>
      <c r="F3" s="153">
        <v>62383</v>
      </c>
      <c r="G3" s="154"/>
      <c r="H3" s="155"/>
    </row>
    <row r="4" spans="1:8" x14ac:dyDescent="0.2">
      <c r="A4" s="156"/>
      <c r="B4" s="157"/>
      <c r="C4" s="158"/>
      <c r="D4" s="159">
        <v>38874</v>
      </c>
      <c r="E4" s="160"/>
      <c r="F4" s="161">
        <v>35325</v>
      </c>
      <c r="G4" s="162"/>
      <c r="H4" s="163"/>
    </row>
    <row r="5" spans="1:8" x14ac:dyDescent="0.2">
      <c r="A5" s="144" t="s">
        <v>519</v>
      </c>
      <c r="B5" s="149"/>
      <c r="C5" s="150"/>
      <c r="D5" s="151">
        <v>63846</v>
      </c>
      <c r="E5" s="152"/>
      <c r="F5" s="153">
        <v>76347</v>
      </c>
      <c r="G5" s="154"/>
      <c r="H5" s="155"/>
    </row>
    <row r="6" spans="1:8" x14ac:dyDescent="0.2">
      <c r="A6" s="156"/>
      <c r="B6" s="157"/>
      <c r="C6" s="158"/>
      <c r="D6" s="159">
        <v>32406</v>
      </c>
      <c r="E6" s="160"/>
      <c r="F6" s="161">
        <v>41762</v>
      </c>
      <c r="G6" s="162"/>
      <c r="H6" s="163"/>
    </row>
    <row r="7" spans="1:8" x14ac:dyDescent="0.2">
      <c r="A7" s="144" t="s">
        <v>520</v>
      </c>
      <c r="B7" s="149"/>
      <c r="C7" s="150"/>
      <c r="D7" s="151">
        <v>65753</v>
      </c>
      <c r="E7" s="152"/>
      <c r="F7" s="153">
        <v>69604</v>
      </c>
      <c r="G7" s="154"/>
      <c r="H7" s="155"/>
    </row>
    <row r="8" spans="1:8" x14ac:dyDescent="0.2">
      <c r="A8" s="156"/>
      <c r="B8" s="157"/>
      <c r="C8" s="158"/>
      <c r="D8" s="159">
        <v>37026</v>
      </c>
      <c r="E8" s="160"/>
      <c r="F8" s="161">
        <v>36247</v>
      </c>
      <c r="G8" s="162"/>
      <c r="H8" s="163"/>
    </row>
    <row r="9" spans="1:8" x14ac:dyDescent="0.2">
      <c r="A9" s="144" t="s">
        <v>521</v>
      </c>
      <c r="B9" s="149"/>
      <c r="C9" s="150"/>
      <c r="D9" s="151">
        <v>78070</v>
      </c>
      <c r="E9" s="152"/>
      <c r="F9" s="153">
        <v>68410</v>
      </c>
      <c r="G9" s="154"/>
      <c r="H9" s="155"/>
    </row>
    <row r="10" spans="1:8" x14ac:dyDescent="0.2">
      <c r="A10" s="156"/>
      <c r="B10" s="157"/>
      <c r="C10" s="158"/>
      <c r="D10" s="159">
        <v>41246</v>
      </c>
      <c r="E10" s="160"/>
      <c r="F10" s="161">
        <v>35086</v>
      </c>
      <c r="G10" s="162"/>
      <c r="H10" s="163"/>
    </row>
    <row r="11" spans="1:8" x14ac:dyDescent="0.2">
      <c r="A11" s="144" t="s">
        <v>522</v>
      </c>
      <c r="B11" s="149"/>
      <c r="C11" s="150"/>
      <c r="D11" s="151">
        <v>76151</v>
      </c>
      <c r="E11" s="152"/>
      <c r="F11" s="153">
        <v>73019</v>
      </c>
      <c r="G11" s="154"/>
      <c r="H11" s="155"/>
    </row>
    <row r="12" spans="1:8" x14ac:dyDescent="0.2">
      <c r="A12" s="156"/>
      <c r="B12" s="157"/>
      <c r="C12" s="164"/>
      <c r="D12" s="159">
        <v>44175</v>
      </c>
      <c r="E12" s="160"/>
      <c r="F12" s="161">
        <v>39427</v>
      </c>
      <c r="G12" s="162"/>
      <c r="H12" s="163"/>
    </row>
    <row r="13" spans="1:8" x14ac:dyDescent="0.2">
      <c r="A13" s="144"/>
      <c r="B13" s="149"/>
      <c r="C13" s="150"/>
      <c r="D13" s="151">
        <v>72073</v>
      </c>
      <c r="E13" s="152"/>
      <c r="F13" s="153">
        <v>69953</v>
      </c>
      <c r="G13" s="165"/>
      <c r="H13" s="155"/>
    </row>
    <row r="14" spans="1:8" x14ac:dyDescent="0.2">
      <c r="A14" s="156"/>
      <c r="B14" s="157"/>
      <c r="C14" s="158"/>
      <c r="D14" s="159">
        <v>38745</v>
      </c>
      <c r="E14" s="160"/>
      <c r="F14" s="161">
        <v>37569</v>
      </c>
      <c r="G14" s="162"/>
      <c r="H14" s="163"/>
    </row>
    <row r="17" spans="1:11" x14ac:dyDescent="0.2">
      <c r="A17" s="140" t="s">
        <v>51</v>
      </c>
    </row>
    <row r="18" spans="1:11" x14ac:dyDescent="0.2">
      <c r="A18" s="166"/>
      <c r="B18" s="166" t="str">
        <f>実質収支比率等に係る経年分析!F$46</f>
        <v>R01</v>
      </c>
      <c r="C18" s="166" t="str">
        <f>実質収支比率等に係る経年分析!G$46</f>
        <v>R02</v>
      </c>
      <c r="D18" s="166" t="str">
        <f>実質収支比率等に係る経年分析!H$46</f>
        <v>R03</v>
      </c>
      <c r="E18" s="166" t="str">
        <f>実質収支比率等に係る経年分析!I$46</f>
        <v>R04</v>
      </c>
      <c r="F18" s="166" t="str">
        <f>実質収支比率等に係る経年分析!J$46</f>
        <v>R05</v>
      </c>
    </row>
    <row r="19" spans="1:11" x14ac:dyDescent="0.2">
      <c r="A19" s="166" t="s">
        <v>52</v>
      </c>
      <c r="B19" s="166">
        <f>ROUND(VALUE(SUBSTITUTE(実質収支比率等に係る経年分析!F$48,"▲","-")),2)</f>
        <v>6.2</v>
      </c>
      <c r="C19" s="166">
        <f>ROUND(VALUE(SUBSTITUTE(実質収支比率等に係る経年分析!G$48,"▲","-")),2)</f>
        <v>8.25</v>
      </c>
      <c r="D19" s="166">
        <f>ROUND(VALUE(SUBSTITUTE(実質収支比率等に係る経年分析!H$48,"▲","-")),2)</f>
        <v>13.5</v>
      </c>
      <c r="E19" s="166">
        <f>ROUND(VALUE(SUBSTITUTE(実質収支比率等に係る経年分析!I$48,"▲","-")),2)</f>
        <v>9.8000000000000007</v>
      </c>
      <c r="F19" s="166">
        <f>ROUND(VALUE(SUBSTITUTE(実質収支比率等に係る経年分析!J$48,"▲","-")),2)</f>
        <v>6.81</v>
      </c>
    </row>
    <row r="20" spans="1:11" x14ac:dyDescent="0.2">
      <c r="A20" s="166" t="s">
        <v>53</v>
      </c>
      <c r="B20" s="166">
        <f>ROUND(VALUE(SUBSTITUTE(実質収支比率等に係る経年分析!F$47,"▲","-")),2)</f>
        <v>16.420000000000002</v>
      </c>
      <c r="C20" s="166">
        <f>ROUND(VALUE(SUBSTITUTE(実質収支比率等に係る経年分析!G$47,"▲","-")),2)</f>
        <v>16.61</v>
      </c>
      <c r="D20" s="166">
        <f>ROUND(VALUE(SUBSTITUTE(実質収支比率等に係る経年分析!H$47,"▲","-")),2)</f>
        <v>16.18</v>
      </c>
      <c r="E20" s="166">
        <f>ROUND(VALUE(SUBSTITUTE(実質収支比率等に係る経年分析!I$47,"▲","-")),2)</f>
        <v>16.84</v>
      </c>
      <c r="F20" s="166">
        <f>ROUND(VALUE(SUBSTITUTE(実質収支比率等に係る経年分析!J$47,"▲","-")),2)</f>
        <v>16.41</v>
      </c>
    </row>
    <row r="21" spans="1:11" x14ac:dyDescent="0.2">
      <c r="A21" s="166" t="s">
        <v>54</v>
      </c>
      <c r="B21" s="166">
        <f>IF(ISNUMBER(VALUE(SUBSTITUTE(実質収支比率等に係る経年分析!F$49,"▲","-"))),ROUND(VALUE(SUBSTITUTE(実質収支比率等に係る経年分析!F$49,"▲","-")),2),NA())</f>
        <v>5.13</v>
      </c>
      <c r="C21" s="166">
        <f>IF(ISNUMBER(VALUE(SUBSTITUTE(実質収支比率等に係る経年分析!G$49,"▲","-"))),ROUND(VALUE(SUBSTITUTE(実質収支比率等に係る経年分析!G$49,"▲","-")),2),NA())</f>
        <v>10.91</v>
      </c>
      <c r="D21" s="166">
        <f>IF(ISNUMBER(VALUE(SUBSTITUTE(実質収支比率等に係る経年分析!H$49,"▲","-"))),ROUND(VALUE(SUBSTITUTE(実質収支比率等に係る経年分析!H$49,"▲","-")),2),NA())</f>
        <v>7.82</v>
      </c>
      <c r="E21" s="166">
        <f>IF(ISNUMBER(VALUE(SUBSTITUTE(実質収支比率等に係る経年分析!I$49,"▲","-"))),ROUND(VALUE(SUBSTITUTE(実質収支比率等に係る経年分析!I$49,"▲","-")),2),NA())</f>
        <v>-2.68</v>
      </c>
      <c r="F21" s="166">
        <f>IF(ISNUMBER(VALUE(SUBSTITUTE(実質収支比率等に係る経年分析!J$49,"▲","-"))),ROUND(VALUE(SUBSTITUTE(実質収支比率等に係る経年分析!J$49,"▲","-")),2),NA())</f>
        <v>-3.32</v>
      </c>
    </row>
    <row r="24" spans="1:11" x14ac:dyDescent="0.2">
      <c r="A24" s="140" t="s">
        <v>55</v>
      </c>
    </row>
    <row r="25" spans="1:11" x14ac:dyDescent="0.2">
      <c r="A25" s="167"/>
      <c r="B25" s="167" t="str">
        <f>連結実質赤字比率に係る赤字・黒字の構成分析!F$33</f>
        <v>R01</v>
      </c>
      <c r="C25" s="167"/>
      <c r="D25" s="167" t="str">
        <f>連結実質赤字比率に係る赤字・黒字の構成分析!G$33</f>
        <v>R02</v>
      </c>
      <c r="E25" s="167"/>
      <c r="F25" s="167" t="str">
        <f>連結実質赤字比率に係る赤字・黒字の構成分析!H$33</f>
        <v>R03</v>
      </c>
      <c r="G25" s="167"/>
      <c r="H25" s="167" t="str">
        <f>連結実質赤字比率に係る赤字・黒字の構成分析!I$33</f>
        <v>R04</v>
      </c>
      <c r="I25" s="167"/>
      <c r="J25" s="167" t="str">
        <f>連結実質赤字比率に係る赤字・黒字の構成分析!J$33</f>
        <v>R05</v>
      </c>
      <c r="K25" s="167"/>
    </row>
    <row r="26" spans="1:11" x14ac:dyDescent="0.2">
      <c r="A26" s="167"/>
      <c r="B26" s="167" t="s">
        <v>56</v>
      </c>
      <c r="C26" s="167" t="s">
        <v>57</v>
      </c>
      <c r="D26" s="167" t="s">
        <v>56</v>
      </c>
      <c r="E26" s="167" t="s">
        <v>57</v>
      </c>
      <c r="F26" s="167" t="s">
        <v>56</v>
      </c>
      <c r="G26" s="167" t="s">
        <v>57</v>
      </c>
      <c r="H26" s="167" t="s">
        <v>56</v>
      </c>
      <c r="I26" s="167" t="s">
        <v>57</v>
      </c>
      <c r="J26" s="167" t="s">
        <v>56</v>
      </c>
      <c r="K26" s="167" t="s">
        <v>57</v>
      </c>
    </row>
    <row r="27" spans="1:11" x14ac:dyDescent="0.2">
      <c r="A27" s="167" t="str">
        <f>IF(連結実質赤字比率に係る赤字・黒字の構成分析!C$43="",NA(),連結実質赤字比率に係る赤字・黒字の構成分析!C$43)</f>
        <v>その他会計（黒字）</v>
      </c>
      <c r="B27" s="167" t="e">
        <f>IF(ROUND(VALUE(SUBSTITUTE(連結実質赤字比率に係る赤字・黒字の構成分析!F$43,"▲", "-")), 2) &lt; 0, ABS(ROUND(VALUE(SUBSTITUTE(連結実質赤字比率に係る赤字・黒字の構成分析!F$43,"▲", "-")), 2)), NA())</f>
        <v>#N/A</v>
      </c>
      <c r="C27" s="167">
        <f>IF(ROUND(VALUE(SUBSTITUTE(連結実質赤字比率に係る赤字・黒字の構成分析!F$43,"▲", "-")), 2) &gt;= 0, ABS(ROUND(VALUE(SUBSTITUTE(連結実質赤字比率に係る赤字・黒字の構成分析!F$43,"▲", "-")), 2)), NA())</f>
        <v>0.1</v>
      </c>
      <c r="D27" s="167" t="e">
        <f>IF(ROUND(VALUE(SUBSTITUTE(連結実質赤字比率に係る赤字・黒字の構成分析!G$43,"▲", "-")), 2) &lt; 0, ABS(ROUND(VALUE(SUBSTITUTE(連結実質赤字比率に係る赤字・黒字の構成分析!G$43,"▲", "-")), 2)), NA())</f>
        <v>#VALUE!</v>
      </c>
      <c r="E27" s="167" t="e">
        <f>IF(ROUND(VALUE(SUBSTITUTE(連結実質赤字比率に係る赤字・黒字の構成分析!G$43,"▲", "-")), 2) &gt;= 0, ABS(ROUND(VALUE(SUBSTITUTE(連結実質赤字比率に係る赤字・黒字の構成分析!G$43,"▲", "-")), 2)), NA())</f>
        <v>#VALUE!</v>
      </c>
      <c r="F27" s="167" t="e">
        <f>IF(ROUND(VALUE(SUBSTITUTE(連結実質赤字比率に係る赤字・黒字の構成分析!H$43,"▲", "-")), 2) &lt; 0, ABS(ROUND(VALUE(SUBSTITUTE(連結実質赤字比率に係る赤字・黒字の構成分析!H$43,"▲", "-")), 2)), NA())</f>
        <v>#VALUE!</v>
      </c>
      <c r="G27" s="167" t="e">
        <f>IF(ROUND(VALUE(SUBSTITUTE(連結実質赤字比率に係る赤字・黒字の構成分析!H$43,"▲", "-")), 2) &gt;= 0, ABS(ROUND(VALUE(SUBSTITUTE(連結実質赤字比率に係る赤字・黒字の構成分析!H$43,"▲", "-")), 2)), NA())</f>
        <v>#VALUE!</v>
      </c>
      <c r="H27" s="167" t="e">
        <f>IF(ROUND(VALUE(SUBSTITUTE(連結実質赤字比率に係る赤字・黒字の構成分析!I$43,"▲", "-")), 2) &lt; 0, ABS(ROUND(VALUE(SUBSTITUTE(連結実質赤字比率に係る赤字・黒字の構成分析!I$43,"▲", "-")), 2)), NA())</f>
        <v>#VALUE!</v>
      </c>
      <c r="I27" s="167" t="e">
        <f>IF(ROUND(VALUE(SUBSTITUTE(連結実質赤字比率に係る赤字・黒字の構成分析!I$43,"▲", "-")), 2) &gt;= 0, ABS(ROUND(VALUE(SUBSTITUTE(連結実質赤字比率に係る赤字・黒字の構成分析!I$43,"▲", "-")), 2)), NA())</f>
        <v>#VALUE!</v>
      </c>
      <c r="J27" s="167" t="e">
        <f>IF(ROUND(VALUE(SUBSTITUTE(連結実質赤字比率に係る赤字・黒字の構成分析!J$43,"▲", "-")), 2) &lt; 0, ABS(ROUND(VALUE(SUBSTITUTE(連結実質赤字比率に係る赤字・黒字の構成分析!J$43,"▲", "-")), 2)), NA())</f>
        <v>#VALUE!</v>
      </c>
      <c r="K27" s="167" t="e">
        <f>IF(ROUND(VALUE(SUBSTITUTE(連結実質赤字比率に係る赤字・黒字の構成分析!J$43,"▲", "-")), 2) &gt;= 0, ABS(ROUND(VALUE(SUBSTITUTE(連結実質赤字比率に係る赤字・黒字の構成分析!J$43,"▲", "-")), 2)), NA())</f>
        <v>#VALUE!</v>
      </c>
    </row>
    <row r="28" spans="1:11" x14ac:dyDescent="0.2">
      <c r="A28" s="167" t="str">
        <f>IF(連結実質赤字比率に係る赤字・黒字の構成分析!C$42="",NA(),連結実質赤字比率に係る赤字・黒字の構成分析!C$42)</f>
        <v>その他会計（赤字）</v>
      </c>
      <c r="B28" s="167" t="e">
        <f>IF(ROUND(VALUE(SUBSTITUTE(連結実質赤字比率に係る赤字・黒字の構成分析!F$42,"▲", "-")), 2) &lt; 0, ABS(ROUND(VALUE(SUBSTITUTE(連結実質赤字比率に係る赤字・黒字の構成分析!F$42,"▲", "-")), 2)), NA())</f>
        <v>#VALUE!</v>
      </c>
      <c r="C28" s="167" t="e">
        <f>IF(ROUND(VALUE(SUBSTITUTE(連結実質赤字比率に係る赤字・黒字の構成分析!F$42,"▲", "-")), 2) &gt;= 0, ABS(ROUND(VALUE(SUBSTITUTE(連結実質赤字比率に係る赤字・黒字の構成分析!F$42,"▲", "-")), 2)), NA())</f>
        <v>#VALUE!</v>
      </c>
      <c r="D28" s="167" t="e">
        <f>IF(ROUND(VALUE(SUBSTITUTE(連結実質赤字比率に係る赤字・黒字の構成分析!G$42,"▲", "-")), 2) &lt; 0, ABS(ROUND(VALUE(SUBSTITUTE(連結実質赤字比率に係る赤字・黒字の構成分析!G$42,"▲", "-")), 2)), NA())</f>
        <v>#VALUE!</v>
      </c>
      <c r="E28" s="167" t="e">
        <f>IF(ROUND(VALUE(SUBSTITUTE(連結実質赤字比率に係る赤字・黒字の構成分析!G$42,"▲", "-")), 2) &gt;= 0, ABS(ROUND(VALUE(SUBSTITUTE(連結実質赤字比率に係る赤字・黒字の構成分析!G$42,"▲", "-")), 2)), NA())</f>
        <v>#VALUE!</v>
      </c>
      <c r="F28" s="167" t="e">
        <f>IF(ROUND(VALUE(SUBSTITUTE(連結実質赤字比率に係る赤字・黒字の構成分析!H$42,"▲", "-")), 2) &lt; 0, ABS(ROUND(VALUE(SUBSTITUTE(連結実質赤字比率に係る赤字・黒字の構成分析!H$42,"▲", "-")), 2)), NA())</f>
        <v>#VALUE!</v>
      </c>
      <c r="G28" s="167" t="e">
        <f>IF(ROUND(VALUE(SUBSTITUTE(連結実質赤字比率に係る赤字・黒字の構成分析!H$42,"▲", "-")), 2) &gt;= 0, ABS(ROUND(VALUE(SUBSTITUTE(連結実質赤字比率に係る赤字・黒字の構成分析!H$42,"▲", "-")), 2)), NA())</f>
        <v>#VALUE!</v>
      </c>
      <c r="H28" s="167" t="e">
        <f>IF(ROUND(VALUE(SUBSTITUTE(連結実質赤字比率に係る赤字・黒字の構成分析!I$42,"▲", "-")), 2) &lt; 0, ABS(ROUND(VALUE(SUBSTITUTE(連結実質赤字比率に係る赤字・黒字の構成分析!I$42,"▲", "-")), 2)), NA())</f>
        <v>#VALUE!</v>
      </c>
      <c r="I28" s="167" t="e">
        <f>IF(ROUND(VALUE(SUBSTITUTE(連結実質赤字比率に係る赤字・黒字の構成分析!I$42,"▲", "-")), 2) &gt;= 0, ABS(ROUND(VALUE(SUBSTITUTE(連結実質赤字比率に係る赤字・黒字の構成分析!I$42,"▲", "-")), 2)), NA())</f>
        <v>#VALUE!</v>
      </c>
      <c r="J28" s="167" t="e">
        <f>IF(ROUND(VALUE(SUBSTITUTE(連結実質赤字比率に係る赤字・黒字の構成分析!J$42,"▲", "-")), 2) &lt; 0, ABS(ROUND(VALUE(SUBSTITUTE(連結実質赤字比率に係る赤字・黒字の構成分析!J$42,"▲", "-")), 2)), NA())</f>
        <v>#VALUE!</v>
      </c>
      <c r="K28" s="167" t="e">
        <f>IF(ROUND(VALUE(SUBSTITUTE(連結実質赤字比率に係る赤字・黒字の構成分析!J$42,"▲", "-")), 2) &gt;= 0, ABS(ROUND(VALUE(SUBSTITUTE(連結実質赤字比率に係る赤字・黒字の構成分析!J$42,"▲", "-")), 2)), NA())</f>
        <v>#VALUE!</v>
      </c>
    </row>
    <row r="29" spans="1:11" x14ac:dyDescent="0.2">
      <c r="A29" s="167" t="str">
        <f>IF(連結実質赤字比率に係る赤字・黒字の構成分析!C$41="",NA(),連結実質赤字比率に係る赤字・黒字の構成分析!C$41)</f>
        <v>国民健康保険事業特別会計</v>
      </c>
      <c r="B29" s="167" t="e">
        <f>IF(ROUND(VALUE(SUBSTITUTE(連結実質赤字比率に係る赤字・黒字の構成分析!F$41,"▲", "-")), 2) &lt; 0, ABS(ROUND(VALUE(SUBSTITUTE(連結実質赤字比率に係る赤字・黒字の構成分析!F$41,"▲", "-")), 2)), NA())</f>
        <v>#N/A</v>
      </c>
      <c r="C29" s="167">
        <f>IF(ROUND(VALUE(SUBSTITUTE(連結実質赤字比率に係る赤字・黒字の構成分析!F$41,"▲", "-")), 2) &gt;= 0, ABS(ROUND(VALUE(SUBSTITUTE(連結実質赤字比率に係る赤字・黒字の構成分析!F$41,"▲", "-")), 2)), NA())</f>
        <v>0.79</v>
      </c>
      <c r="D29" s="167" t="e">
        <f>IF(ROUND(VALUE(SUBSTITUTE(連結実質赤字比率に係る赤字・黒字の構成分析!G$41,"▲", "-")), 2) &lt; 0, ABS(ROUND(VALUE(SUBSTITUTE(連結実質赤字比率に係る赤字・黒字の構成分析!G$41,"▲", "-")), 2)), NA())</f>
        <v>#N/A</v>
      </c>
      <c r="E29" s="167">
        <f>IF(ROUND(VALUE(SUBSTITUTE(連結実質赤字比率に係る赤字・黒字の構成分析!G$41,"▲", "-")), 2) &gt;= 0, ABS(ROUND(VALUE(SUBSTITUTE(連結実質赤字比率に係る赤字・黒字の構成分析!G$41,"▲", "-")), 2)), NA())</f>
        <v>0.54</v>
      </c>
      <c r="F29" s="167" t="e">
        <f>IF(ROUND(VALUE(SUBSTITUTE(連結実質赤字比率に係る赤字・黒字の構成分析!H$41,"▲", "-")), 2) &lt; 0, ABS(ROUND(VALUE(SUBSTITUTE(連結実質赤字比率に係る赤字・黒字の構成分析!H$41,"▲", "-")), 2)), NA())</f>
        <v>#N/A</v>
      </c>
      <c r="G29" s="167">
        <f>IF(ROUND(VALUE(SUBSTITUTE(連結実質赤字比率に係る赤字・黒字の構成分析!H$41,"▲", "-")), 2) &gt;= 0, ABS(ROUND(VALUE(SUBSTITUTE(連結実質赤字比率に係る赤字・黒字の構成分析!H$41,"▲", "-")), 2)), NA())</f>
        <v>0.84</v>
      </c>
      <c r="H29" s="167" t="e">
        <f>IF(ROUND(VALUE(SUBSTITUTE(連結実質赤字比率に係る赤字・黒字の構成分析!I$41,"▲", "-")), 2) &lt; 0, ABS(ROUND(VALUE(SUBSTITUTE(連結実質赤字比率に係る赤字・黒字の構成分析!I$41,"▲", "-")), 2)), NA())</f>
        <v>#N/A</v>
      </c>
      <c r="I29" s="167">
        <f>IF(ROUND(VALUE(SUBSTITUTE(連結実質赤字比率に係る赤字・黒字の構成分析!I$41,"▲", "-")), 2) &gt;= 0, ABS(ROUND(VALUE(SUBSTITUTE(連結実質赤字比率に係る赤字・黒字の構成分析!I$41,"▲", "-")), 2)), NA())</f>
        <v>0.41</v>
      </c>
      <c r="J29" s="167" t="e">
        <f>IF(ROUND(VALUE(SUBSTITUTE(連結実質赤字比率に係る赤字・黒字の構成分析!J$41,"▲", "-")), 2) &lt; 0, ABS(ROUND(VALUE(SUBSTITUTE(連結実質赤字比率に係る赤字・黒字の構成分析!J$41,"▲", "-")), 2)), NA())</f>
        <v>#N/A</v>
      </c>
      <c r="K29" s="167">
        <f>IF(ROUND(VALUE(SUBSTITUTE(連結実質赤字比率に係る赤字・黒字の構成分析!J$41,"▲", "-")), 2) &gt;= 0, ABS(ROUND(VALUE(SUBSTITUTE(連結実質赤字比率に係る赤字・黒字の構成分析!J$41,"▲", "-")), 2)), NA())</f>
        <v>0.01</v>
      </c>
    </row>
    <row r="30" spans="1:11" x14ac:dyDescent="0.2">
      <c r="A30" s="167" t="str">
        <f>IF(連結実質赤字比率に係る赤字・黒字の構成分析!C$40="",NA(),連結実質赤字比率に係る赤字・黒字の構成分析!C$40)</f>
        <v>後期高齢者医療特別会計</v>
      </c>
      <c r="B30" s="167" t="e">
        <f>IF(ROUND(VALUE(SUBSTITUTE(連結実質赤字比率に係る赤字・黒字の構成分析!F$40,"▲", "-")), 2) &lt; 0, ABS(ROUND(VALUE(SUBSTITUTE(連結実質赤字比率に係る赤字・黒字の構成分析!F$40,"▲", "-")), 2)), NA())</f>
        <v>#N/A</v>
      </c>
      <c r="C30" s="167">
        <f>IF(ROUND(VALUE(SUBSTITUTE(連結実質赤字比率に係る赤字・黒字の構成分析!F$40,"▲", "-")), 2) &gt;= 0, ABS(ROUND(VALUE(SUBSTITUTE(連結実質赤字比率に係る赤字・黒字の構成分析!F$40,"▲", "-")), 2)), NA())</f>
        <v>7.0000000000000007E-2</v>
      </c>
      <c r="D30" s="167" t="e">
        <f>IF(ROUND(VALUE(SUBSTITUTE(連結実質赤字比率に係る赤字・黒字の構成分析!G$40,"▲", "-")), 2) &lt; 0, ABS(ROUND(VALUE(SUBSTITUTE(連結実質赤字比率に係る赤字・黒字の構成分析!G$40,"▲", "-")), 2)), NA())</f>
        <v>#N/A</v>
      </c>
      <c r="E30" s="167">
        <f>IF(ROUND(VALUE(SUBSTITUTE(連結実質赤字比率に係る赤字・黒字の構成分析!G$40,"▲", "-")), 2) &gt;= 0, ABS(ROUND(VALUE(SUBSTITUTE(連結実質赤字比率に係る赤字・黒字の構成分析!G$40,"▲", "-")), 2)), NA())</f>
        <v>0.08</v>
      </c>
      <c r="F30" s="167" t="e">
        <f>IF(ROUND(VALUE(SUBSTITUTE(連結実質赤字比率に係る赤字・黒字の構成分析!H$40,"▲", "-")), 2) &lt; 0, ABS(ROUND(VALUE(SUBSTITUTE(連結実質赤字比率に係る赤字・黒字の構成分析!H$40,"▲", "-")), 2)), NA())</f>
        <v>#N/A</v>
      </c>
      <c r="G30" s="167">
        <f>IF(ROUND(VALUE(SUBSTITUTE(連結実質赤字比率に係る赤字・黒字の構成分析!H$40,"▲", "-")), 2) &gt;= 0, ABS(ROUND(VALUE(SUBSTITUTE(連結実質赤字比率に係る赤字・黒字の構成分析!H$40,"▲", "-")), 2)), NA())</f>
        <v>0.08</v>
      </c>
      <c r="H30" s="167" t="e">
        <f>IF(ROUND(VALUE(SUBSTITUTE(連結実質赤字比率に係る赤字・黒字の構成分析!I$40,"▲", "-")), 2) &lt; 0, ABS(ROUND(VALUE(SUBSTITUTE(連結実質赤字比率に係る赤字・黒字の構成分析!I$40,"▲", "-")), 2)), NA())</f>
        <v>#N/A</v>
      </c>
      <c r="I30" s="167">
        <f>IF(ROUND(VALUE(SUBSTITUTE(連結実質赤字比率に係る赤字・黒字の構成分析!I$40,"▲", "-")), 2) &gt;= 0, ABS(ROUND(VALUE(SUBSTITUTE(連結実質赤字比率に係る赤字・黒字の構成分析!I$40,"▲", "-")), 2)), NA())</f>
        <v>0.13</v>
      </c>
      <c r="J30" s="167" t="e">
        <f>IF(ROUND(VALUE(SUBSTITUTE(連結実質赤字比率に係る赤字・黒字の構成分析!J$40,"▲", "-")), 2) &lt; 0, ABS(ROUND(VALUE(SUBSTITUTE(連結実質赤字比率に係る赤字・黒字の構成分析!J$40,"▲", "-")), 2)), NA())</f>
        <v>#N/A</v>
      </c>
      <c r="K30" s="167">
        <f>IF(ROUND(VALUE(SUBSTITUTE(連結実質赤字比率に係る赤字・黒字の構成分析!J$40,"▲", "-")), 2) &gt;= 0, ABS(ROUND(VALUE(SUBSTITUTE(連結実質赤字比率に係る赤字・黒字の構成分析!J$40,"▲", "-")), 2)), NA())</f>
        <v>0.13</v>
      </c>
    </row>
    <row r="31" spans="1:11" x14ac:dyDescent="0.2">
      <c r="A31" s="167" t="str">
        <f>IF(連結実質赤字比率に係る赤字・黒字の構成分析!C$39="",NA(),連結実質赤字比率に係る赤字・黒字の構成分析!C$39)</f>
        <v>下水道事業会計</v>
      </c>
      <c r="B31" s="167" t="e">
        <f>IF(ROUND(VALUE(SUBSTITUTE(連結実質赤字比率に係る赤字・黒字の構成分析!F$39,"▲", "-")), 2) &lt; 0, ABS(ROUND(VALUE(SUBSTITUTE(連結実質赤字比率に係る赤字・黒字の構成分析!F$39,"▲", "-")), 2)), NA())</f>
        <v>#VALUE!</v>
      </c>
      <c r="C31" s="167" t="e">
        <f>IF(ROUND(VALUE(SUBSTITUTE(連結実質赤字比率に係る赤字・黒字の構成分析!F$39,"▲", "-")), 2) &gt;= 0, ABS(ROUND(VALUE(SUBSTITUTE(連結実質赤字比率に係る赤字・黒字の構成分析!F$39,"▲", "-")), 2)), NA())</f>
        <v>#VALUE!</v>
      </c>
      <c r="D31" s="167" t="e">
        <f>IF(ROUND(VALUE(SUBSTITUTE(連結実質赤字比率に係る赤字・黒字の構成分析!G$39,"▲", "-")), 2) &lt; 0, ABS(ROUND(VALUE(SUBSTITUTE(連結実質赤字比率に係る赤字・黒字の構成分析!G$39,"▲", "-")), 2)), NA())</f>
        <v>#N/A</v>
      </c>
      <c r="E31" s="167">
        <f>IF(ROUND(VALUE(SUBSTITUTE(連結実質赤字比率に係る赤字・黒字の構成分析!G$39,"▲", "-")), 2) &gt;= 0, ABS(ROUND(VALUE(SUBSTITUTE(連結実質赤字比率に係る赤字・黒字の構成分析!G$39,"▲", "-")), 2)), NA())</f>
        <v>0.33</v>
      </c>
      <c r="F31" s="167" t="e">
        <f>IF(ROUND(VALUE(SUBSTITUTE(連結実質赤字比率に係る赤字・黒字の構成分析!H$39,"▲", "-")), 2) &lt; 0, ABS(ROUND(VALUE(SUBSTITUTE(連結実質赤字比率に係る赤字・黒字の構成分析!H$39,"▲", "-")), 2)), NA())</f>
        <v>#N/A</v>
      </c>
      <c r="G31" s="167">
        <f>IF(ROUND(VALUE(SUBSTITUTE(連結実質赤字比率に係る赤字・黒字の構成分析!H$39,"▲", "-")), 2) &gt;= 0, ABS(ROUND(VALUE(SUBSTITUTE(連結実質赤字比率に係る赤字・黒字の構成分析!H$39,"▲", "-")), 2)), NA())</f>
        <v>0.27</v>
      </c>
      <c r="H31" s="167" t="e">
        <f>IF(ROUND(VALUE(SUBSTITUTE(連結実質赤字比率に係る赤字・黒字の構成分析!I$39,"▲", "-")), 2) &lt; 0, ABS(ROUND(VALUE(SUBSTITUTE(連結実質赤字比率に係る赤字・黒字の構成分析!I$39,"▲", "-")), 2)), NA())</f>
        <v>#N/A</v>
      </c>
      <c r="I31" s="167">
        <f>IF(ROUND(VALUE(SUBSTITUTE(連結実質赤字比率に係る赤字・黒字の構成分析!I$39,"▲", "-")), 2) &gt;= 0, ABS(ROUND(VALUE(SUBSTITUTE(連結実質赤字比率に係る赤字・黒字の構成分析!I$39,"▲", "-")), 2)), NA())</f>
        <v>0.66</v>
      </c>
      <c r="J31" s="167" t="e">
        <f>IF(ROUND(VALUE(SUBSTITUTE(連結実質赤字比率に係る赤字・黒字の構成分析!J$39,"▲", "-")), 2) &lt; 0, ABS(ROUND(VALUE(SUBSTITUTE(連結実質赤字比率に係る赤字・黒字の構成分析!J$39,"▲", "-")), 2)), NA())</f>
        <v>#N/A</v>
      </c>
      <c r="K31" s="167">
        <f>IF(ROUND(VALUE(SUBSTITUTE(連結実質赤字比率に係る赤字・黒字の構成分析!J$39,"▲", "-")), 2) &gt;= 0, ABS(ROUND(VALUE(SUBSTITUTE(連結実質赤字比率に係る赤字・黒字の構成分析!J$39,"▲", "-")), 2)), NA())</f>
        <v>1</v>
      </c>
    </row>
    <row r="32" spans="1:11" x14ac:dyDescent="0.2">
      <c r="A32" s="167" t="str">
        <f>IF(連結実質赤字比率に係る赤字・黒字の構成分析!C$38="",NA(),連結実質赤字比率に係る赤字・黒字の構成分析!C$38)</f>
        <v>介護保険事業特別会計</v>
      </c>
      <c r="B32" s="167" t="e">
        <f>IF(ROUND(VALUE(SUBSTITUTE(連結実質赤字比率に係る赤字・黒字の構成分析!F$38,"▲", "-")), 2) &lt; 0, ABS(ROUND(VALUE(SUBSTITUTE(連結実質赤字比率に係る赤字・黒字の構成分析!F$38,"▲", "-")), 2)), NA())</f>
        <v>#N/A</v>
      </c>
      <c r="C32" s="167">
        <f>IF(ROUND(VALUE(SUBSTITUTE(連結実質赤字比率に係る赤字・黒字の構成分析!F$38,"▲", "-")), 2) &gt;= 0, ABS(ROUND(VALUE(SUBSTITUTE(連結実質赤字比率に係る赤字・黒字の構成分析!F$38,"▲", "-")), 2)), NA())</f>
        <v>0.6</v>
      </c>
      <c r="D32" s="167" t="e">
        <f>IF(ROUND(VALUE(SUBSTITUTE(連結実質赤字比率に係る赤字・黒字の構成分析!G$38,"▲", "-")), 2) &lt; 0, ABS(ROUND(VALUE(SUBSTITUTE(連結実質赤字比率に係る赤字・黒字の構成分析!G$38,"▲", "-")), 2)), NA())</f>
        <v>#N/A</v>
      </c>
      <c r="E32" s="167">
        <f>IF(ROUND(VALUE(SUBSTITUTE(連結実質赤字比率に係る赤字・黒字の構成分析!G$38,"▲", "-")), 2) &gt;= 0, ABS(ROUND(VALUE(SUBSTITUTE(連結実質赤字比率に係る赤字・黒字の構成分析!G$38,"▲", "-")), 2)), NA())</f>
        <v>0.52</v>
      </c>
      <c r="F32" s="167" t="e">
        <f>IF(ROUND(VALUE(SUBSTITUTE(連結実質赤字比率に係る赤字・黒字の構成分析!H$38,"▲", "-")), 2) &lt; 0, ABS(ROUND(VALUE(SUBSTITUTE(連結実質赤字比率に係る赤字・黒字の構成分析!H$38,"▲", "-")), 2)), NA())</f>
        <v>#N/A</v>
      </c>
      <c r="G32" s="167">
        <f>IF(ROUND(VALUE(SUBSTITUTE(連結実質赤字比率に係る赤字・黒字の構成分析!H$38,"▲", "-")), 2) &gt;= 0, ABS(ROUND(VALUE(SUBSTITUTE(連結実質赤字比率に係る赤字・黒字の構成分析!H$38,"▲", "-")), 2)), NA())</f>
        <v>0.78</v>
      </c>
      <c r="H32" s="167" t="e">
        <f>IF(ROUND(VALUE(SUBSTITUTE(連結実質赤字比率に係る赤字・黒字の構成分析!I$38,"▲", "-")), 2) &lt; 0, ABS(ROUND(VALUE(SUBSTITUTE(連結実質赤字比率に係る赤字・黒字の構成分析!I$38,"▲", "-")), 2)), NA())</f>
        <v>#N/A</v>
      </c>
      <c r="I32" s="167">
        <f>IF(ROUND(VALUE(SUBSTITUTE(連結実質赤字比率に係る赤字・黒字の構成分析!I$38,"▲", "-")), 2) &gt;= 0, ABS(ROUND(VALUE(SUBSTITUTE(連結実質赤字比率に係る赤字・黒字の構成分析!I$38,"▲", "-")), 2)), NA())</f>
        <v>1.43</v>
      </c>
      <c r="J32" s="167" t="e">
        <f>IF(ROUND(VALUE(SUBSTITUTE(連結実質赤字比率に係る赤字・黒字の構成分析!J$38,"▲", "-")), 2) &lt; 0, ABS(ROUND(VALUE(SUBSTITUTE(連結実質赤字比率に係る赤字・黒字の構成分析!J$38,"▲", "-")), 2)), NA())</f>
        <v>#N/A</v>
      </c>
      <c r="K32" s="167">
        <f>IF(ROUND(VALUE(SUBSTITUTE(連結実質赤字比率に係る赤字・黒字の構成分析!J$38,"▲", "-")), 2) &gt;= 0, ABS(ROUND(VALUE(SUBSTITUTE(連結実質赤字比率に係る赤字・黒字の構成分析!J$38,"▲", "-")), 2)), NA())</f>
        <v>1.36</v>
      </c>
    </row>
    <row r="33" spans="1:16" x14ac:dyDescent="0.2">
      <c r="A33" s="167" t="str">
        <f>IF(連結実質赤字比率に係る赤字・黒字の構成分析!C$37="",NA(),連結実質赤字比率に係る赤字・黒字の構成分析!C$37)</f>
        <v>国民健康保険診療所事業会計</v>
      </c>
      <c r="B33" s="167" t="e">
        <f>IF(ROUND(VALUE(SUBSTITUTE(連結実質赤字比率に係る赤字・黒字の構成分析!F$37,"▲", "-")), 2) &lt; 0, ABS(ROUND(VALUE(SUBSTITUTE(連結実質赤字比率に係る赤字・黒字の構成分析!F$37,"▲", "-")), 2)), NA())</f>
        <v>#N/A</v>
      </c>
      <c r="C33" s="167">
        <f>IF(ROUND(VALUE(SUBSTITUTE(連結実質赤字比率に係る赤字・黒字の構成分析!F$37,"▲", "-")), 2) &gt;= 0, ABS(ROUND(VALUE(SUBSTITUTE(連結実質赤字比率に係る赤字・黒字の構成分析!F$37,"▲", "-")), 2)), NA())</f>
        <v>4.41</v>
      </c>
      <c r="D33" s="167" t="e">
        <f>IF(ROUND(VALUE(SUBSTITUTE(連結実質赤字比率に係る赤字・黒字の構成分析!G$37,"▲", "-")), 2) &lt; 0, ABS(ROUND(VALUE(SUBSTITUTE(連結実質赤字比率に係る赤字・黒字の構成分析!G$37,"▲", "-")), 2)), NA())</f>
        <v>#N/A</v>
      </c>
      <c r="E33" s="167">
        <f>IF(ROUND(VALUE(SUBSTITUTE(連結実質赤字比率に係る赤字・黒字の構成分析!G$37,"▲", "-")), 2) &gt;= 0, ABS(ROUND(VALUE(SUBSTITUTE(連結実質赤字比率に係る赤字・黒字の構成分析!G$37,"▲", "-")), 2)), NA())</f>
        <v>4.42</v>
      </c>
      <c r="F33" s="167" t="e">
        <f>IF(ROUND(VALUE(SUBSTITUTE(連結実質赤字比率に係る赤字・黒字の構成分析!H$37,"▲", "-")), 2) &lt; 0, ABS(ROUND(VALUE(SUBSTITUTE(連結実質赤字比率に係る赤字・黒字の構成分析!H$37,"▲", "-")), 2)), NA())</f>
        <v>#N/A</v>
      </c>
      <c r="G33" s="167">
        <f>IF(ROUND(VALUE(SUBSTITUTE(連結実質赤字比率に係る赤字・黒字の構成分析!H$37,"▲", "-")), 2) &gt;= 0, ABS(ROUND(VALUE(SUBSTITUTE(連結実質赤字比率に係る赤字・黒字の構成分析!H$37,"▲", "-")), 2)), NA())</f>
        <v>4.4800000000000004</v>
      </c>
      <c r="H33" s="167" t="e">
        <f>IF(ROUND(VALUE(SUBSTITUTE(連結実質赤字比率に係る赤字・黒字の構成分析!I$37,"▲", "-")), 2) &lt; 0, ABS(ROUND(VALUE(SUBSTITUTE(連結実質赤字比率に係る赤字・黒字の構成分析!I$37,"▲", "-")), 2)), NA())</f>
        <v>#N/A</v>
      </c>
      <c r="I33" s="167">
        <f>IF(ROUND(VALUE(SUBSTITUTE(連結実質赤字比率に係る赤字・黒字の構成分析!I$37,"▲", "-")), 2) &gt;= 0, ABS(ROUND(VALUE(SUBSTITUTE(連結実質赤字比率に係る赤字・黒字の構成分析!I$37,"▲", "-")), 2)), NA())</f>
        <v>4.5599999999999996</v>
      </c>
      <c r="J33" s="167" t="e">
        <f>IF(ROUND(VALUE(SUBSTITUTE(連結実質赤字比率に係る赤字・黒字の構成分析!J$37,"▲", "-")), 2) &lt; 0, ABS(ROUND(VALUE(SUBSTITUTE(連結実質赤字比率に係る赤字・黒字の構成分析!J$37,"▲", "-")), 2)), NA())</f>
        <v>#N/A</v>
      </c>
      <c r="K33" s="167">
        <f>IF(ROUND(VALUE(SUBSTITUTE(連結実質赤字比率に係る赤字・黒字の構成分析!J$37,"▲", "-")), 2) &gt;= 0, ABS(ROUND(VALUE(SUBSTITUTE(連結実質赤字比率に係る赤字・黒字の構成分析!J$37,"▲", "-")), 2)), NA())</f>
        <v>4.68</v>
      </c>
    </row>
    <row r="34" spans="1:16" x14ac:dyDescent="0.2">
      <c r="A34" s="167" t="str">
        <f>IF(連結実質赤字比率に係る赤字・黒字の構成分析!C$36="",NA(),連結実質赤字比率に係る赤字・黒字の構成分析!C$36)</f>
        <v>一般会計</v>
      </c>
      <c r="B34" s="167" t="e">
        <f>IF(ROUND(VALUE(SUBSTITUTE(連結実質赤字比率に係る赤字・黒字の構成分析!F$36,"▲", "-")), 2) &lt; 0, ABS(ROUND(VALUE(SUBSTITUTE(連結実質赤字比率に係る赤字・黒字の構成分析!F$36,"▲", "-")), 2)), NA())</f>
        <v>#N/A</v>
      </c>
      <c r="C34" s="167">
        <f>IF(ROUND(VALUE(SUBSTITUTE(連結実質赤字比率に係る赤字・黒字の構成分析!F$36,"▲", "-")), 2) &gt;= 0, ABS(ROUND(VALUE(SUBSTITUTE(連結実質赤字比率に係る赤字・黒字の構成分析!F$36,"▲", "-")), 2)), NA())</f>
        <v>6.2</v>
      </c>
      <c r="D34" s="167" t="e">
        <f>IF(ROUND(VALUE(SUBSTITUTE(連結実質赤字比率に係る赤字・黒字の構成分析!G$36,"▲", "-")), 2) &lt; 0, ABS(ROUND(VALUE(SUBSTITUTE(連結実質赤字比率に係る赤字・黒字の構成分析!G$36,"▲", "-")), 2)), NA())</f>
        <v>#N/A</v>
      </c>
      <c r="E34" s="167">
        <f>IF(ROUND(VALUE(SUBSTITUTE(連結実質赤字比率に係る赤字・黒字の構成分析!G$36,"▲", "-")), 2) &gt;= 0, ABS(ROUND(VALUE(SUBSTITUTE(連結実質赤字比率に係る赤字・黒字の構成分析!G$36,"▲", "-")), 2)), NA())</f>
        <v>8.24</v>
      </c>
      <c r="F34" s="167" t="e">
        <f>IF(ROUND(VALUE(SUBSTITUTE(連結実質赤字比率に係る赤字・黒字の構成分析!H$36,"▲", "-")), 2) &lt; 0, ABS(ROUND(VALUE(SUBSTITUTE(連結実質赤字比率に係る赤字・黒字の構成分析!H$36,"▲", "-")), 2)), NA())</f>
        <v>#N/A</v>
      </c>
      <c r="G34" s="167">
        <f>IF(ROUND(VALUE(SUBSTITUTE(連結実質赤字比率に係る赤字・黒字の構成分析!H$36,"▲", "-")), 2) &gt;= 0, ABS(ROUND(VALUE(SUBSTITUTE(連結実質赤字比率に係る赤字・黒字の構成分析!H$36,"▲", "-")), 2)), NA())</f>
        <v>13.49</v>
      </c>
      <c r="H34" s="167" t="e">
        <f>IF(ROUND(VALUE(SUBSTITUTE(連結実質赤字比率に係る赤字・黒字の構成分析!I$36,"▲", "-")), 2) &lt; 0, ABS(ROUND(VALUE(SUBSTITUTE(連結実質赤字比率に係る赤字・黒字の構成分析!I$36,"▲", "-")), 2)), NA())</f>
        <v>#N/A</v>
      </c>
      <c r="I34" s="167">
        <f>IF(ROUND(VALUE(SUBSTITUTE(連結実質赤字比率に係る赤字・黒字の構成分析!I$36,"▲", "-")), 2) &gt;= 0, ABS(ROUND(VALUE(SUBSTITUTE(連結実質赤字比率に係る赤字・黒字の構成分析!I$36,"▲", "-")), 2)), NA())</f>
        <v>9.7899999999999991</v>
      </c>
      <c r="J34" s="167" t="e">
        <f>IF(ROUND(VALUE(SUBSTITUTE(連結実質赤字比率に係る赤字・黒字の構成分析!J$36,"▲", "-")), 2) &lt; 0, ABS(ROUND(VALUE(SUBSTITUTE(連結実質赤字比率に係る赤字・黒字の構成分析!J$36,"▲", "-")), 2)), NA())</f>
        <v>#N/A</v>
      </c>
      <c r="K34" s="167">
        <f>IF(ROUND(VALUE(SUBSTITUTE(連結実質赤字比率に係る赤字・黒字の構成分析!J$36,"▲", "-")), 2) &gt;= 0, ABS(ROUND(VALUE(SUBSTITUTE(連結実質赤字比率に係る赤字・黒字の構成分析!J$36,"▲", "-")), 2)), NA())</f>
        <v>6.8</v>
      </c>
    </row>
    <row r="35" spans="1:16" x14ac:dyDescent="0.2">
      <c r="A35" s="167" t="str">
        <f>IF(連結実質赤字比率に係る赤字・黒字の構成分析!C$35="",NA(),連結実質赤字比率に係る赤字・黒字の構成分析!C$35)</f>
        <v>水道事業会計</v>
      </c>
      <c r="B35" s="167" t="e">
        <f>IF(ROUND(VALUE(SUBSTITUTE(連結実質赤字比率に係る赤字・黒字の構成分析!F$35,"▲", "-")), 2) &lt; 0, ABS(ROUND(VALUE(SUBSTITUTE(連結実質赤字比率に係る赤字・黒字の構成分析!F$35,"▲", "-")), 2)), NA())</f>
        <v>#N/A</v>
      </c>
      <c r="C35" s="167">
        <f>IF(ROUND(VALUE(SUBSTITUTE(連結実質赤字比率に係る赤字・黒字の構成分析!F$35,"▲", "-")), 2) &gt;= 0, ABS(ROUND(VALUE(SUBSTITUTE(連結実質赤字比率に係る赤字・黒字の構成分析!F$35,"▲", "-")), 2)), NA())</f>
        <v>13.12</v>
      </c>
      <c r="D35" s="167" t="e">
        <f>IF(ROUND(VALUE(SUBSTITUTE(連結実質赤字比率に係る赤字・黒字の構成分析!G$35,"▲", "-")), 2) &lt; 0, ABS(ROUND(VALUE(SUBSTITUTE(連結実質赤字比率に係る赤字・黒字の構成分析!G$35,"▲", "-")), 2)), NA())</f>
        <v>#N/A</v>
      </c>
      <c r="E35" s="167">
        <f>IF(ROUND(VALUE(SUBSTITUTE(連結実質赤字比率に係る赤字・黒字の構成分析!G$35,"▲", "-")), 2) &gt;= 0, ABS(ROUND(VALUE(SUBSTITUTE(連結実質赤字比率に係る赤字・黒字の構成分析!G$35,"▲", "-")), 2)), NA())</f>
        <v>11.72</v>
      </c>
      <c r="F35" s="167" t="e">
        <f>IF(ROUND(VALUE(SUBSTITUTE(連結実質赤字比率に係る赤字・黒字の構成分析!H$35,"▲", "-")), 2) &lt; 0, ABS(ROUND(VALUE(SUBSTITUTE(連結実質赤字比率に係る赤字・黒字の構成分析!H$35,"▲", "-")), 2)), NA())</f>
        <v>#N/A</v>
      </c>
      <c r="G35" s="167">
        <f>IF(ROUND(VALUE(SUBSTITUTE(連結実質赤字比率に係る赤字・黒字の構成分析!H$35,"▲", "-")), 2) &gt;= 0, ABS(ROUND(VALUE(SUBSTITUTE(連結実質赤字比率に係る赤字・黒字の構成分析!H$35,"▲", "-")), 2)), NA())</f>
        <v>12.11</v>
      </c>
      <c r="H35" s="167" t="e">
        <f>IF(ROUND(VALUE(SUBSTITUTE(連結実質赤字比率に係る赤字・黒字の構成分析!I$35,"▲", "-")), 2) &lt; 0, ABS(ROUND(VALUE(SUBSTITUTE(連結実質赤字比率に係る赤字・黒字の構成分析!I$35,"▲", "-")), 2)), NA())</f>
        <v>#N/A</v>
      </c>
      <c r="I35" s="167">
        <f>IF(ROUND(VALUE(SUBSTITUTE(連結実質赤字比率に係る赤字・黒字の構成分析!I$35,"▲", "-")), 2) &gt;= 0, ABS(ROUND(VALUE(SUBSTITUTE(連結実質赤字比率に係る赤字・黒字の構成分析!I$35,"▲", "-")), 2)), NA())</f>
        <v>12.69</v>
      </c>
      <c r="J35" s="167" t="e">
        <f>IF(ROUND(VALUE(SUBSTITUTE(連結実質赤字比率に係る赤字・黒字の構成分析!J$35,"▲", "-")), 2) &lt; 0, ABS(ROUND(VALUE(SUBSTITUTE(連結実質赤字比率に係る赤字・黒字の構成分析!J$35,"▲", "-")), 2)), NA())</f>
        <v>#N/A</v>
      </c>
      <c r="K35" s="167">
        <f>IF(ROUND(VALUE(SUBSTITUTE(連結実質赤字比率に係る赤字・黒字の構成分析!J$35,"▲", "-")), 2) &gt;= 0, ABS(ROUND(VALUE(SUBSTITUTE(連結実質赤字比率に係る赤字・黒字の構成分析!J$35,"▲", "-")), 2)), NA())</f>
        <v>12.73</v>
      </c>
    </row>
    <row r="36" spans="1:16" x14ac:dyDescent="0.2">
      <c r="A36" s="167" t="str">
        <f>IF(連結実質赤字比率に係る赤字・黒字の構成分析!C$34="",NA(),連結実質赤字比率に係る赤字・黒字の構成分析!C$34)</f>
        <v>病院事業会計</v>
      </c>
      <c r="B36" s="167" t="e">
        <f>IF(ROUND(VALUE(SUBSTITUTE(連結実質赤字比率に係る赤字・黒字の構成分析!F$34,"▲", "-")), 2) &lt; 0, ABS(ROUND(VALUE(SUBSTITUTE(連結実質赤字比率に係る赤字・黒字の構成分析!F$34,"▲", "-")), 2)), NA())</f>
        <v>#N/A</v>
      </c>
      <c r="C36" s="167">
        <f>IF(ROUND(VALUE(SUBSTITUTE(連結実質赤字比率に係る赤字・黒字の構成分析!F$34,"▲", "-")), 2) &gt;= 0, ABS(ROUND(VALUE(SUBSTITUTE(連結実質赤字比率に係る赤字・黒字の構成分析!F$34,"▲", "-")), 2)), NA())</f>
        <v>16.78</v>
      </c>
      <c r="D36" s="167" t="e">
        <f>IF(ROUND(VALUE(SUBSTITUTE(連結実質赤字比率に係る赤字・黒字の構成分析!G$34,"▲", "-")), 2) &lt; 0, ABS(ROUND(VALUE(SUBSTITUTE(連結実質赤字比率に係る赤字・黒字の構成分析!G$34,"▲", "-")), 2)), NA())</f>
        <v>#N/A</v>
      </c>
      <c r="E36" s="167">
        <f>IF(ROUND(VALUE(SUBSTITUTE(連結実質赤字比率に係る赤字・黒字の構成分析!G$34,"▲", "-")), 2) &gt;= 0, ABS(ROUND(VALUE(SUBSTITUTE(連結実質赤字比率に係る赤字・黒字の構成分析!G$34,"▲", "-")), 2)), NA())</f>
        <v>17.32</v>
      </c>
      <c r="F36" s="167" t="e">
        <f>IF(ROUND(VALUE(SUBSTITUTE(連結実質赤字比率に係る赤字・黒字の構成分析!H$34,"▲", "-")), 2) &lt; 0, ABS(ROUND(VALUE(SUBSTITUTE(連結実質赤字比率に係る赤字・黒字の構成分析!H$34,"▲", "-")), 2)), NA())</f>
        <v>#N/A</v>
      </c>
      <c r="G36" s="167">
        <f>IF(ROUND(VALUE(SUBSTITUTE(連結実質赤字比率に係る赤字・黒字の構成分析!H$34,"▲", "-")), 2) &gt;= 0, ABS(ROUND(VALUE(SUBSTITUTE(連結実質赤字比率に係る赤字・黒字の構成分析!H$34,"▲", "-")), 2)), NA())</f>
        <v>17.7</v>
      </c>
      <c r="H36" s="167" t="e">
        <f>IF(ROUND(VALUE(SUBSTITUTE(連結実質赤字比率に係る赤字・黒字の構成分析!I$34,"▲", "-")), 2) &lt; 0, ABS(ROUND(VALUE(SUBSTITUTE(連結実質赤字比率に係る赤字・黒字の構成分析!I$34,"▲", "-")), 2)), NA())</f>
        <v>#N/A</v>
      </c>
      <c r="I36" s="167">
        <f>IF(ROUND(VALUE(SUBSTITUTE(連結実質赤字比率に係る赤字・黒字の構成分析!I$34,"▲", "-")), 2) &gt;= 0, ABS(ROUND(VALUE(SUBSTITUTE(連結実質赤字比率に係る赤字・黒字の構成分析!I$34,"▲", "-")), 2)), NA())</f>
        <v>19.260000000000002</v>
      </c>
      <c r="J36" s="167" t="e">
        <f>IF(ROUND(VALUE(SUBSTITUTE(連結実質赤字比率に係る赤字・黒字の構成分析!J$34,"▲", "-")), 2) &lt; 0, ABS(ROUND(VALUE(SUBSTITUTE(連結実質赤字比率に係る赤字・黒字の構成分析!J$34,"▲", "-")), 2)), NA())</f>
        <v>#N/A</v>
      </c>
      <c r="K36" s="167">
        <f>IF(ROUND(VALUE(SUBSTITUTE(連結実質赤字比率に係る赤字・黒字の構成分析!J$34,"▲", "-")), 2) &gt;= 0, ABS(ROUND(VALUE(SUBSTITUTE(連結実質赤字比率に係る赤字・黒字の構成分析!J$34,"▲", "-")), 2)), NA())</f>
        <v>19.809999999999999</v>
      </c>
    </row>
    <row r="39" spans="1:16" x14ac:dyDescent="0.2">
      <c r="A39" s="140" t="s">
        <v>58</v>
      </c>
    </row>
    <row r="40" spans="1:16" x14ac:dyDescent="0.2">
      <c r="A40" s="168"/>
      <c r="B40" s="168" t="str">
        <f>'実質公債費比率（分子）の構造'!K$44</f>
        <v>R01</v>
      </c>
      <c r="C40" s="168"/>
      <c r="D40" s="168"/>
      <c r="E40" s="168" t="str">
        <f>'実質公債費比率（分子）の構造'!L$44</f>
        <v>R02</v>
      </c>
      <c r="F40" s="168"/>
      <c r="G40" s="168"/>
      <c r="H40" s="168" t="str">
        <f>'実質公債費比率（分子）の構造'!M$44</f>
        <v>R03</v>
      </c>
      <c r="I40" s="168"/>
      <c r="J40" s="168"/>
      <c r="K40" s="168" t="str">
        <f>'実質公債費比率（分子）の構造'!N$44</f>
        <v>R04</v>
      </c>
      <c r="L40" s="168"/>
      <c r="M40" s="168"/>
      <c r="N40" s="168" t="str">
        <f>'実質公債費比率（分子）の構造'!O$44</f>
        <v>R05</v>
      </c>
      <c r="O40" s="168"/>
      <c r="P40" s="168"/>
    </row>
    <row r="41" spans="1:16" x14ac:dyDescent="0.2">
      <c r="A41" s="168"/>
      <c r="B41" s="168" t="s">
        <v>59</v>
      </c>
      <c r="C41" s="168"/>
      <c r="D41" s="168" t="s">
        <v>60</v>
      </c>
      <c r="E41" s="168" t="s">
        <v>59</v>
      </c>
      <c r="F41" s="168"/>
      <c r="G41" s="168" t="s">
        <v>60</v>
      </c>
      <c r="H41" s="168" t="s">
        <v>59</v>
      </c>
      <c r="I41" s="168"/>
      <c r="J41" s="168" t="s">
        <v>60</v>
      </c>
      <c r="K41" s="168" t="s">
        <v>59</v>
      </c>
      <c r="L41" s="168"/>
      <c r="M41" s="168" t="s">
        <v>60</v>
      </c>
      <c r="N41" s="168" t="s">
        <v>59</v>
      </c>
      <c r="O41" s="168"/>
      <c r="P41" s="168" t="s">
        <v>60</v>
      </c>
    </row>
    <row r="42" spans="1:16" x14ac:dyDescent="0.2">
      <c r="A42" s="168" t="s">
        <v>61</v>
      </c>
      <c r="B42" s="168"/>
      <c r="C42" s="168"/>
      <c r="D42" s="168">
        <f>'実質公債費比率（分子）の構造'!K$52</f>
        <v>3599</v>
      </c>
      <c r="E42" s="168"/>
      <c r="F42" s="168"/>
      <c r="G42" s="168">
        <f>'実質公債費比率（分子）の構造'!L$52</f>
        <v>3506</v>
      </c>
      <c r="H42" s="168"/>
      <c r="I42" s="168"/>
      <c r="J42" s="168">
        <f>'実質公債費比率（分子）の構造'!M$52</f>
        <v>3462</v>
      </c>
      <c r="K42" s="168"/>
      <c r="L42" s="168"/>
      <c r="M42" s="168">
        <f>'実質公債費比率（分子）の構造'!N$52</f>
        <v>3322</v>
      </c>
      <c r="N42" s="168"/>
      <c r="O42" s="168"/>
      <c r="P42" s="168">
        <f>'実質公債費比率（分子）の構造'!O$52</f>
        <v>3221</v>
      </c>
    </row>
    <row r="43" spans="1:16" x14ac:dyDescent="0.2">
      <c r="A43" s="168" t="s">
        <v>16</v>
      </c>
      <c r="B43" s="168" t="str">
        <f>'実質公債費比率（分子）の構造'!K$51</f>
        <v>-</v>
      </c>
      <c r="C43" s="168"/>
      <c r="D43" s="168"/>
      <c r="E43" s="168" t="str">
        <f>'実質公債費比率（分子）の構造'!L$51</f>
        <v>-</v>
      </c>
      <c r="F43" s="168"/>
      <c r="G43" s="168"/>
      <c r="H43" s="168" t="str">
        <f>'実質公債費比率（分子）の構造'!M$51</f>
        <v>-</v>
      </c>
      <c r="I43" s="168"/>
      <c r="J43" s="168"/>
      <c r="K43" s="168" t="str">
        <f>'実質公債費比率（分子）の構造'!N$51</f>
        <v>-</v>
      </c>
      <c r="L43" s="168"/>
      <c r="M43" s="168"/>
      <c r="N43" s="168" t="str">
        <f>'実質公債費比率（分子）の構造'!O$51</f>
        <v>-</v>
      </c>
      <c r="O43" s="168"/>
      <c r="P43" s="168"/>
    </row>
    <row r="44" spans="1:16" x14ac:dyDescent="0.2">
      <c r="A44" s="168" t="s">
        <v>62</v>
      </c>
      <c r="B44" s="168">
        <f>'実質公債費比率（分子）の構造'!K$50</f>
        <v>0</v>
      </c>
      <c r="C44" s="168"/>
      <c r="D44" s="168"/>
      <c r="E44" s="168">
        <f>'実質公債費比率（分子）の構造'!L$50</f>
        <v>0</v>
      </c>
      <c r="F44" s="168"/>
      <c r="G44" s="168"/>
      <c r="H44" s="168">
        <f>'実質公債費比率（分子）の構造'!M$50</f>
        <v>0</v>
      </c>
      <c r="I44" s="168"/>
      <c r="J44" s="168"/>
      <c r="K44" s="168">
        <f>'実質公債費比率（分子）の構造'!N$50</f>
        <v>0</v>
      </c>
      <c r="L44" s="168"/>
      <c r="M44" s="168"/>
      <c r="N44" s="168">
        <f>'実質公債費比率（分子）の構造'!O$50</f>
        <v>0</v>
      </c>
      <c r="O44" s="168"/>
      <c r="P44" s="168"/>
    </row>
    <row r="45" spans="1:16" x14ac:dyDescent="0.2">
      <c r="A45" s="168" t="s">
        <v>63</v>
      </c>
      <c r="B45" s="168" t="str">
        <f>'実質公債費比率（分子）の構造'!K$49</f>
        <v>-</v>
      </c>
      <c r="C45" s="168"/>
      <c r="D45" s="168"/>
      <c r="E45" s="168" t="str">
        <f>'実質公債費比率（分子）の構造'!L$49</f>
        <v>-</v>
      </c>
      <c r="F45" s="168"/>
      <c r="G45" s="168"/>
      <c r="H45" s="168" t="str">
        <f>'実質公債費比率（分子）の構造'!M$49</f>
        <v>-</v>
      </c>
      <c r="I45" s="168"/>
      <c r="J45" s="168"/>
      <c r="K45" s="168" t="str">
        <f>'実質公債費比率（分子）の構造'!N$49</f>
        <v>-</v>
      </c>
      <c r="L45" s="168"/>
      <c r="M45" s="168"/>
      <c r="N45" s="168" t="str">
        <f>'実質公債費比率（分子）の構造'!O$49</f>
        <v>-</v>
      </c>
      <c r="O45" s="168"/>
      <c r="P45" s="168"/>
    </row>
    <row r="46" spans="1:16" x14ac:dyDescent="0.2">
      <c r="A46" s="168" t="s">
        <v>64</v>
      </c>
      <c r="B46" s="168">
        <f>'実質公債費比率（分子）の構造'!K$48</f>
        <v>1021</v>
      </c>
      <c r="C46" s="168"/>
      <c r="D46" s="168"/>
      <c r="E46" s="168">
        <f>'実質公債費比率（分子）の構造'!L$48</f>
        <v>595</v>
      </c>
      <c r="F46" s="168"/>
      <c r="G46" s="168"/>
      <c r="H46" s="168">
        <f>'実質公債費比率（分子）の構造'!M$48</f>
        <v>861</v>
      </c>
      <c r="I46" s="168"/>
      <c r="J46" s="168"/>
      <c r="K46" s="168">
        <f>'実質公債費比率（分子）の構造'!N$48</f>
        <v>844</v>
      </c>
      <c r="L46" s="168"/>
      <c r="M46" s="168"/>
      <c r="N46" s="168">
        <f>'実質公債費比率（分子）の構造'!O$48</f>
        <v>894</v>
      </c>
      <c r="O46" s="168"/>
      <c r="P46" s="168"/>
    </row>
    <row r="47" spans="1:16" x14ac:dyDescent="0.2">
      <c r="A47" s="168" t="s">
        <v>12</v>
      </c>
      <c r="B47" s="168" t="str">
        <f>'実質公債費比率（分子）の構造'!K$47</f>
        <v>-</v>
      </c>
      <c r="C47" s="168"/>
      <c r="D47" s="168"/>
      <c r="E47" s="168" t="str">
        <f>'実質公債費比率（分子）の構造'!L$47</f>
        <v>-</v>
      </c>
      <c r="F47" s="168"/>
      <c r="G47" s="168"/>
      <c r="H47" s="168" t="str">
        <f>'実質公債費比率（分子）の構造'!M$47</f>
        <v>-</v>
      </c>
      <c r="I47" s="168"/>
      <c r="J47" s="168"/>
      <c r="K47" s="168" t="str">
        <f>'実質公債費比率（分子）の構造'!N$47</f>
        <v>-</v>
      </c>
      <c r="L47" s="168"/>
      <c r="M47" s="168"/>
      <c r="N47" s="168" t="str">
        <f>'実質公債費比率（分子）の構造'!O$47</f>
        <v>-</v>
      </c>
      <c r="O47" s="168"/>
      <c r="P47" s="168"/>
    </row>
    <row r="48" spans="1:16" x14ac:dyDescent="0.2">
      <c r="A48" s="168" t="s">
        <v>65</v>
      </c>
      <c r="B48" s="168" t="str">
        <f>'実質公債費比率（分子）の構造'!K$46</f>
        <v>-</v>
      </c>
      <c r="C48" s="168"/>
      <c r="D48" s="168"/>
      <c r="E48" s="168" t="str">
        <f>'実質公債費比率（分子）の構造'!L$46</f>
        <v>-</v>
      </c>
      <c r="F48" s="168"/>
      <c r="G48" s="168"/>
      <c r="H48" s="168" t="str">
        <f>'実質公債費比率（分子）の構造'!M$46</f>
        <v>-</v>
      </c>
      <c r="I48" s="168"/>
      <c r="J48" s="168"/>
      <c r="K48" s="168" t="str">
        <f>'実質公債費比率（分子）の構造'!N$46</f>
        <v>-</v>
      </c>
      <c r="L48" s="168"/>
      <c r="M48" s="168"/>
      <c r="N48" s="168" t="str">
        <f>'実質公債費比率（分子）の構造'!O$46</f>
        <v>-</v>
      </c>
      <c r="O48" s="168"/>
      <c r="P48" s="168"/>
    </row>
    <row r="49" spans="1:16" x14ac:dyDescent="0.2">
      <c r="A49" s="168" t="s">
        <v>66</v>
      </c>
      <c r="B49" s="168">
        <f>'実質公債費比率（分子）の構造'!K$45</f>
        <v>2849</v>
      </c>
      <c r="C49" s="168"/>
      <c r="D49" s="168"/>
      <c r="E49" s="168">
        <f>'実質公債費比率（分子）の構造'!L$45</f>
        <v>2748</v>
      </c>
      <c r="F49" s="168"/>
      <c r="G49" s="168"/>
      <c r="H49" s="168">
        <f>'実質公債費比率（分子）の構造'!M$45</f>
        <v>2613</v>
      </c>
      <c r="I49" s="168"/>
      <c r="J49" s="168"/>
      <c r="K49" s="168">
        <f>'実質公債費比率（分子）の構造'!N$45</f>
        <v>2609</v>
      </c>
      <c r="L49" s="168"/>
      <c r="M49" s="168"/>
      <c r="N49" s="168">
        <f>'実質公債費比率（分子）の構造'!O$45</f>
        <v>2652</v>
      </c>
      <c r="O49" s="168"/>
      <c r="P49" s="168"/>
    </row>
    <row r="50" spans="1:16" x14ac:dyDescent="0.2">
      <c r="A50" s="168" t="s">
        <v>67</v>
      </c>
      <c r="B50" s="168" t="e">
        <f>NA()</f>
        <v>#N/A</v>
      </c>
      <c r="C50" s="168">
        <f>IF(ISNUMBER('実質公債費比率（分子）の構造'!K$53),'実質公債費比率（分子）の構造'!K$53,NA())</f>
        <v>271</v>
      </c>
      <c r="D50" s="168" t="e">
        <f>NA()</f>
        <v>#N/A</v>
      </c>
      <c r="E50" s="168" t="e">
        <f>NA()</f>
        <v>#N/A</v>
      </c>
      <c r="F50" s="168">
        <f>IF(ISNUMBER('実質公債費比率（分子）の構造'!L$53),'実質公債費比率（分子）の構造'!L$53,NA())</f>
        <v>-163</v>
      </c>
      <c r="G50" s="168" t="e">
        <f>NA()</f>
        <v>#N/A</v>
      </c>
      <c r="H50" s="168" t="e">
        <f>NA()</f>
        <v>#N/A</v>
      </c>
      <c r="I50" s="168">
        <f>IF(ISNUMBER('実質公債費比率（分子）の構造'!M$53),'実質公債費比率（分子）の構造'!M$53,NA())</f>
        <v>12</v>
      </c>
      <c r="J50" s="168" t="e">
        <f>NA()</f>
        <v>#N/A</v>
      </c>
      <c r="K50" s="168" t="e">
        <f>NA()</f>
        <v>#N/A</v>
      </c>
      <c r="L50" s="168">
        <f>IF(ISNUMBER('実質公債費比率（分子）の構造'!N$53),'実質公債費比率（分子）の構造'!N$53,NA())</f>
        <v>131</v>
      </c>
      <c r="M50" s="168" t="e">
        <f>NA()</f>
        <v>#N/A</v>
      </c>
      <c r="N50" s="168" t="e">
        <f>NA()</f>
        <v>#N/A</v>
      </c>
      <c r="O50" s="168">
        <f>IF(ISNUMBER('実質公債費比率（分子）の構造'!O$53),'実質公債費比率（分子）の構造'!O$53,NA())</f>
        <v>325</v>
      </c>
      <c r="P50" s="168" t="e">
        <f>NA()</f>
        <v>#N/A</v>
      </c>
    </row>
    <row r="53" spans="1:16" x14ac:dyDescent="0.2">
      <c r="A53" s="140" t="s">
        <v>68</v>
      </c>
    </row>
    <row r="54" spans="1:16" x14ac:dyDescent="0.2">
      <c r="A54" s="167"/>
      <c r="B54" s="167" t="str">
        <f>'将来負担比率（分子）の構造'!I$40</f>
        <v>R01</v>
      </c>
      <c r="C54" s="167"/>
      <c r="D54" s="167"/>
      <c r="E54" s="167" t="str">
        <f>'将来負担比率（分子）の構造'!J$40</f>
        <v>R02</v>
      </c>
      <c r="F54" s="167"/>
      <c r="G54" s="167"/>
      <c r="H54" s="167" t="str">
        <f>'将来負担比率（分子）の構造'!K$40</f>
        <v>R03</v>
      </c>
      <c r="I54" s="167"/>
      <c r="J54" s="167"/>
      <c r="K54" s="167" t="str">
        <f>'将来負担比率（分子）の構造'!L$40</f>
        <v>R04</v>
      </c>
      <c r="L54" s="167"/>
      <c r="M54" s="167"/>
      <c r="N54" s="167" t="str">
        <f>'将来負担比率（分子）の構造'!M$40</f>
        <v>R05</v>
      </c>
      <c r="O54" s="167"/>
      <c r="P54" s="167"/>
    </row>
    <row r="55" spans="1:16" x14ac:dyDescent="0.2">
      <c r="A55" s="167"/>
      <c r="B55" s="167" t="s">
        <v>69</v>
      </c>
      <c r="C55" s="167"/>
      <c r="D55" s="167" t="s">
        <v>70</v>
      </c>
      <c r="E55" s="167" t="s">
        <v>69</v>
      </c>
      <c r="F55" s="167"/>
      <c r="G55" s="167" t="s">
        <v>70</v>
      </c>
      <c r="H55" s="167" t="s">
        <v>69</v>
      </c>
      <c r="I55" s="167"/>
      <c r="J55" s="167" t="s">
        <v>70</v>
      </c>
      <c r="K55" s="167" t="s">
        <v>69</v>
      </c>
      <c r="L55" s="167"/>
      <c r="M55" s="167" t="s">
        <v>70</v>
      </c>
      <c r="N55" s="167" t="s">
        <v>69</v>
      </c>
      <c r="O55" s="167"/>
      <c r="P55" s="167" t="s">
        <v>70</v>
      </c>
    </row>
    <row r="56" spans="1:16" x14ac:dyDescent="0.2">
      <c r="A56" s="167" t="s">
        <v>43</v>
      </c>
      <c r="B56" s="167"/>
      <c r="C56" s="167"/>
      <c r="D56" s="167">
        <f>'将来負担比率（分子）の構造'!I$52</f>
        <v>30140</v>
      </c>
      <c r="E56" s="167"/>
      <c r="F56" s="167"/>
      <c r="G56" s="167">
        <f>'将来負担比率（分子）の構造'!J$52</f>
        <v>28520</v>
      </c>
      <c r="H56" s="167"/>
      <c r="I56" s="167"/>
      <c r="J56" s="167">
        <f>'将来負担比率（分子）の構造'!K$52</f>
        <v>27685</v>
      </c>
      <c r="K56" s="167"/>
      <c r="L56" s="167"/>
      <c r="M56" s="167">
        <f>'将来負担比率（分子）の構造'!L$52</f>
        <v>26087</v>
      </c>
      <c r="N56" s="167"/>
      <c r="O56" s="167"/>
      <c r="P56" s="167">
        <f>'将来負担比率（分子）の構造'!M$52</f>
        <v>24157</v>
      </c>
    </row>
    <row r="57" spans="1:16" x14ac:dyDescent="0.2">
      <c r="A57" s="167" t="s">
        <v>42</v>
      </c>
      <c r="B57" s="167"/>
      <c r="C57" s="167"/>
      <c r="D57" s="167">
        <f>'将来負担比率（分子）の構造'!I$51</f>
        <v>2900</v>
      </c>
      <c r="E57" s="167"/>
      <c r="F57" s="167"/>
      <c r="G57" s="167">
        <f>'将来負担比率（分子）の構造'!J$51</f>
        <v>3787</v>
      </c>
      <c r="H57" s="167"/>
      <c r="I57" s="167"/>
      <c r="J57" s="167">
        <f>'将来負担比率（分子）の構造'!K$51</f>
        <v>2827</v>
      </c>
      <c r="K57" s="167"/>
      <c r="L57" s="167"/>
      <c r="M57" s="167">
        <f>'将来負担比率（分子）の構造'!L$51</f>
        <v>2138</v>
      </c>
      <c r="N57" s="167"/>
      <c r="O57" s="167"/>
      <c r="P57" s="167">
        <f>'将来負担比率（分子）の構造'!M$51</f>
        <v>1421</v>
      </c>
    </row>
    <row r="58" spans="1:16" x14ac:dyDescent="0.2">
      <c r="A58" s="167" t="s">
        <v>41</v>
      </c>
      <c r="B58" s="167"/>
      <c r="C58" s="167"/>
      <c r="D58" s="167">
        <f>'将来負担比率（分子）の構造'!I$50</f>
        <v>15632</v>
      </c>
      <c r="E58" s="167"/>
      <c r="F58" s="167"/>
      <c r="G58" s="167">
        <f>'将来負担比率（分子）の構造'!J$50</f>
        <v>15820</v>
      </c>
      <c r="H58" s="167"/>
      <c r="I58" s="167"/>
      <c r="J58" s="167">
        <f>'将来負担比率（分子）の構造'!K$50</f>
        <v>16991</v>
      </c>
      <c r="K58" s="167"/>
      <c r="L58" s="167"/>
      <c r="M58" s="167">
        <f>'将来負担比率（分子）の構造'!L$50</f>
        <v>18288</v>
      </c>
      <c r="N58" s="167"/>
      <c r="O58" s="167"/>
      <c r="P58" s="167">
        <f>'将来負担比率（分子）の構造'!M$50</f>
        <v>19289</v>
      </c>
    </row>
    <row r="59" spans="1:16" x14ac:dyDescent="0.2">
      <c r="A59" s="167" t="s">
        <v>39</v>
      </c>
      <c r="B59" s="167" t="str">
        <f>'将来負担比率（分子）の構造'!I$49</f>
        <v>-</v>
      </c>
      <c r="C59" s="167"/>
      <c r="D59" s="167"/>
      <c r="E59" s="167" t="str">
        <f>'将来負担比率（分子）の構造'!J$49</f>
        <v>-</v>
      </c>
      <c r="F59" s="167"/>
      <c r="G59" s="167"/>
      <c r="H59" s="167" t="str">
        <f>'将来負担比率（分子）の構造'!K$49</f>
        <v>-</v>
      </c>
      <c r="I59" s="167"/>
      <c r="J59" s="167"/>
      <c r="K59" s="167" t="str">
        <f>'将来負担比率（分子）の構造'!L$49</f>
        <v>-</v>
      </c>
      <c r="L59" s="167"/>
      <c r="M59" s="167"/>
      <c r="N59" s="167" t="str">
        <f>'将来負担比率（分子）の構造'!M$49</f>
        <v>-</v>
      </c>
      <c r="O59" s="167"/>
      <c r="P59" s="167"/>
    </row>
    <row r="60" spans="1:16" x14ac:dyDescent="0.2">
      <c r="A60" s="167" t="s">
        <v>38</v>
      </c>
      <c r="B60" s="167" t="str">
        <f>'将来負担比率（分子）の構造'!I$48</f>
        <v>-</v>
      </c>
      <c r="C60" s="167"/>
      <c r="D60" s="167"/>
      <c r="E60" s="167" t="str">
        <f>'将来負担比率（分子）の構造'!J$48</f>
        <v>-</v>
      </c>
      <c r="F60" s="167"/>
      <c r="G60" s="167"/>
      <c r="H60" s="167" t="str">
        <f>'将来負担比率（分子）の構造'!K$48</f>
        <v>-</v>
      </c>
      <c r="I60" s="167"/>
      <c r="J60" s="167"/>
      <c r="K60" s="167" t="str">
        <f>'将来負担比率（分子）の構造'!L$48</f>
        <v>-</v>
      </c>
      <c r="L60" s="167"/>
      <c r="M60" s="167"/>
      <c r="N60" s="167" t="str">
        <f>'将来負担比率（分子）の構造'!M$48</f>
        <v>-</v>
      </c>
      <c r="O60" s="167"/>
      <c r="P60" s="167"/>
    </row>
    <row r="61" spans="1:16" x14ac:dyDescent="0.2">
      <c r="A61" s="167" t="s">
        <v>36</v>
      </c>
      <c r="B61" s="167">
        <f>'将来負担比率（分子）の構造'!I$46</f>
        <v>312</v>
      </c>
      <c r="C61" s="167"/>
      <c r="D61" s="167"/>
      <c r="E61" s="167">
        <f>'将来負担比率（分子）の構造'!J$46</f>
        <v>319</v>
      </c>
      <c r="F61" s="167"/>
      <c r="G61" s="167"/>
      <c r="H61" s="167" t="str">
        <f>'将来負担比率（分子）の構造'!K$46</f>
        <v>-</v>
      </c>
      <c r="I61" s="167"/>
      <c r="J61" s="167"/>
      <c r="K61" s="167" t="str">
        <f>'将来負担比率（分子）の構造'!L$46</f>
        <v>-</v>
      </c>
      <c r="L61" s="167"/>
      <c r="M61" s="167"/>
      <c r="N61" s="167" t="str">
        <f>'将来負担比率（分子）の構造'!M$46</f>
        <v>-</v>
      </c>
      <c r="O61" s="167"/>
      <c r="P61" s="167"/>
    </row>
    <row r="62" spans="1:16" x14ac:dyDescent="0.2">
      <c r="A62" s="167" t="s">
        <v>35</v>
      </c>
      <c r="B62" s="167">
        <f>'将来負担比率（分子）の構造'!I$45</f>
        <v>5606</v>
      </c>
      <c r="C62" s="167"/>
      <c r="D62" s="167"/>
      <c r="E62" s="167">
        <f>'将来負担比率（分子）の構造'!J$45</f>
        <v>5644</v>
      </c>
      <c r="F62" s="167"/>
      <c r="G62" s="167"/>
      <c r="H62" s="167">
        <f>'将来負担比率（分子）の構造'!K$45</f>
        <v>5601</v>
      </c>
      <c r="I62" s="167"/>
      <c r="J62" s="167"/>
      <c r="K62" s="167">
        <f>'将来負担比率（分子）の構造'!L$45</f>
        <v>5583</v>
      </c>
      <c r="L62" s="167"/>
      <c r="M62" s="167"/>
      <c r="N62" s="167">
        <f>'将来負担比率（分子）の構造'!M$45</f>
        <v>5496</v>
      </c>
      <c r="O62" s="167"/>
      <c r="P62" s="167"/>
    </row>
    <row r="63" spans="1:16" x14ac:dyDescent="0.2">
      <c r="A63" s="167" t="s">
        <v>34</v>
      </c>
      <c r="B63" s="167" t="str">
        <f>'将来負担比率（分子）の構造'!I$44</f>
        <v>-</v>
      </c>
      <c r="C63" s="167"/>
      <c r="D63" s="167"/>
      <c r="E63" s="167" t="str">
        <f>'将来負担比率（分子）の構造'!J$44</f>
        <v>-</v>
      </c>
      <c r="F63" s="167"/>
      <c r="G63" s="167"/>
      <c r="H63" s="167" t="str">
        <f>'将来負担比率（分子）の構造'!K$44</f>
        <v>-</v>
      </c>
      <c r="I63" s="167"/>
      <c r="J63" s="167"/>
      <c r="K63" s="167" t="str">
        <f>'将来負担比率（分子）の構造'!L$44</f>
        <v>-</v>
      </c>
      <c r="L63" s="167"/>
      <c r="M63" s="167"/>
      <c r="N63" s="167" t="str">
        <f>'将来負担比率（分子）の構造'!M$44</f>
        <v>-</v>
      </c>
      <c r="O63" s="167"/>
      <c r="P63" s="167"/>
    </row>
    <row r="64" spans="1:16" x14ac:dyDescent="0.2">
      <c r="A64" s="167" t="s">
        <v>33</v>
      </c>
      <c r="B64" s="167">
        <f>'将来負担比率（分子）の構造'!I$43</f>
        <v>10016</v>
      </c>
      <c r="C64" s="167"/>
      <c r="D64" s="167"/>
      <c r="E64" s="167">
        <f>'将来負担比率（分子）の構造'!J$43</f>
        <v>8285</v>
      </c>
      <c r="F64" s="167"/>
      <c r="G64" s="167"/>
      <c r="H64" s="167">
        <f>'将来負担比率（分子）の構造'!K$43</f>
        <v>8344</v>
      </c>
      <c r="I64" s="167"/>
      <c r="J64" s="167"/>
      <c r="K64" s="167">
        <f>'将来負担比率（分子）の構造'!L$43</f>
        <v>7897</v>
      </c>
      <c r="L64" s="167"/>
      <c r="M64" s="167"/>
      <c r="N64" s="167">
        <f>'将来負担比率（分子）の構造'!M$43</f>
        <v>8125</v>
      </c>
      <c r="O64" s="167"/>
      <c r="P64" s="167"/>
    </row>
    <row r="65" spans="1:16" x14ac:dyDescent="0.2">
      <c r="A65" s="167" t="s">
        <v>32</v>
      </c>
      <c r="B65" s="167" t="str">
        <f>'将来負担比率（分子）の構造'!I$42</f>
        <v>-</v>
      </c>
      <c r="C65" s="167"/>
      <c r="D65" s="167"/>
      <c r="E65" s="167" t="str">
        <f>'将来負担比率（分子）の構造'!J$42</f>
        <v>-</v>
      </c>
      <c r="F65" s="167"/>
      <c r="G65" s="167"/>
      <c r="H65" s="167" t="str">
        <f>'将来負担比率（分子）の構造'!K$42</f>
        <v>-</v>
      </c>
      <c r="I65" s="167"/>
      <c r="J65" s="167"/>
      <c r="K65" s="167" t="str">
        <f>'将来負担比率（分子）の構造'!L$42</f>
        <v>-</v>
      </c>
      <c r="L65" s="167"/>
      <c r="M65" s="167"/>
      <c r="N65" s="167" t="str">
        <f>'将来負担比率（分子）の構造'!M$42</f>
        <v>-</v>
      </c>
      <c r="O65" s="167"/>
      <c r="P65" s="167"/>
    </row>
    <row r="66" spans="1:16" x14ac:dyDescent="0.2">
      <c r="A66" s="167" t="s">
        <v>31</v>
      </c>
      <c r="B66" s="167">
        <f>'将来負担比率（分子）の構造'!I$41</f>
        <v>28007</v>
      </c>
      <c r="C66" s="167"/>
      <c r="D66" s="167"/>
      <c r="E66" s="167">
        <f>'将来負担比率（分子）の構造'!J$41</f>
        <v>26179</v>
      </c>
      <c r="F66" s="167"/>
      <c r="G66" s="167"/>
      <c r="H66" s="167">
        <f>'将来負担比率（分子）の構造'!K$41</f>
        <v>25773</v>
      </c>
      <c r="I66" s="167"/>
      <c r="J66" s="167"/>
      <c r="K66" s="167">
        <f>'将来負担比率（分子）の構造'!L$41</f>
        <v>24811</v>
      </c>
      <c r="L66" s="167"/>
      <c r="M66" s="167"/>
      <c r="N66" s="167">
        <f>'将来負担比率（分子）の構造'!M$41</f>
        <v>23820</v>
      </c>
      <c r="O66" s="167"/>
      <c r="P66" s="167"/>
    </row>
    <row r="67" spans="1:16" x14ac:dyDescent="0.2">
      <c r="A67" s="167" t="s">
        <v>71</v>
      </c>
      <c r="B67" s="167" t="e">
        <f>NA()</f>
        <v>#N/A</v>
      </c>
      <c r="C67" s="167">
        <f>IF(ISNUMBER('将来負担比率（分子）の構造'!I$53), IF('将来負担比率（分子）の構造'!I$53 &lt; 0, 0, '将来負担比率（分子）の構造'!I$53), NA())</f>
        <v>0</v>
      </c>
      <c r="D67" s="167" t="e">
        <f>NA()</f>
        <v>#N/A</v>
      </c>
      <c r="E67" s="167" t="e">
        <f>NA()</f>
        <v>#N/A</v>
      </c>
      <c r="F67" s="167">
        <f>IF(ISNUMBER('将来負担比率（分子）の構造'!J$53), IF('将来負担比率（分子）の構造'!J$53 &lt; 0, 0, '将来負担比率（分子）の構造'!J$53), NA())</f>
        <v>0</v>
      </c>
      <c r="G67" s="167" t="e">
        <f>NA()</f>
        <v>#N/A</v>
      </c>
      <c r="H67" s="167" t="e">
        <f>NA()</f>
        <v>#N/A</v>
      </c>
      <c r="I67" s="167">
        <f>IF(ISNUMBER('将来負担比率（分子）の構造'!K$53), IF('将来負担比率（分子）の構造'!K$53 &lt; 0, 0, '将来負担比率（分子）の構造'!K$53), NA())</f>
        <v>0</v>
      </c>
      <c r="J67" s="167" t="e">
        <f>NA()</f>
        <v>#N/A</v>
      </c>
      <c r="K67" s="167" t="e">
        <f>NA()</f>
        <v>#N/A</v>
      </c>
      <c r="L67" s="167">
        <f>IF(ISNUMBER('将来負担比率（分子）の構造'!L$53), IF('将来負担比率（分子）の構造'!L$53 &lt; 0, 0, '将来負担比率（分子）の構造'!L$53), NA())</f>
        <v>0</v>
      </c>
      <c r="M67" s="167" t="e">
        <f>NA()</f>
        <v>#N/A</v>
      </c>
      <c r="N67" s="167" t="e">
        <f>NA()</f>
        <v>#N/A</v>
      </c>
      <c r="O67" s="167">
        <f>IF(ISNUMBER('将来負担比率（分子）の構造'!M$53), IF('将来負担比率（分子）の構造'!M$53 &lt; 0, 0, '将来負担比率（分子）の構造'!M$53), NA())</f>
        <v>0</v>
      </c>
      <c r="P67" s="167" t="e">
        <f>NA()</f>
        <v>#N/A</v>
      </c>
    </row>
    <row r="70" spans="1:16" x14ac:dyDescent="0.2">
      <c r="A70" s="169" t="s">
        <v>72</v>
      </c>
      <c r="B70" s="169"/>
      <c r="C70" s="169"/>
      <c r="D70" s="169"/>
      <c r="E70" s="169"/>
      <c r="F70" s="169"/>
    </row>
    <row r="71" spans="1:16" x14ac:dyDescent="0.2">
      <c r="A71" s="170"/>
      <c r="B71" s="170" t="str">
        <f>基金残高に係る経年分析!F54</f>
        <v>R03</v>
      </c>
      <c r="C71" s="170" t="str">
        <f>基金残高に係る経年分析!G54</f>
        <v>R04</v>
      </c>
      <c r="D71" s="170" t="str">
        <f>基金残高に係る経年分析!H54</f>
        <v>R05</v>
      </c>
    </row>
    <row r="72" spans="1:16" x14ac:dyDescent="0.2">
      <c r="A72" s="170" t="s">
        <v>73</v>
      </c>
      <c r="B72" s="171">
        <f>基金残高に係る経年分析!F55</f>
        <v>2941</v>
      </c>
      <c r="C72" s="171">
        <f>基金残高に係る経年分析!G55</f>
        <v>2956</v>
      </c>
      <c r="D72" s="171">
        <f>基金残高に係る経年分析!H55</f>
        <v>2892</v>
      </c>
    </row>
    <row r="73" spans="1:16" x14ac:dyDescent="0.2">
      <c r="A73" s="170" t="s">
        <v>74</v>
      </c>
      <c r="B73" s="171">
        <f>基金残高に係る経年分析!F56</f>
        <v>2489</v>
      </c>
      <c r="C73" s="171">
        <f>基金残高に係る経年分析!G56</f>
        <v>2502</v>
      </c>
      <c r="D73" s="171">
        <f>基金残高に係る経年分析!H56</f>
        <v>2599</v>
      </c>
    </row>
    <row r="74" spans="1:16" x14ac:dyDescent="0.2">
      <c r="A74" s="170" t="s">
        <v>75</v>
      </c>
      <c r="B74" s="171">
        <f>基金残高に係る経年分析!F57</f>
        <v>13511</v>
      </c>
      <c r="C74" s="171">
        <f>基金残高に係る経年分析!G57</f>
        <v>14717</v>
      </c>
      <c r="D74" s="171">
        <f>基金残高に係る経年分析!H57</f>
        <v>15657</v>
      </c>
    </row>
  </sheetData>
  <sheetProtection algorithmName="SHA-512" hashValue="jjqK7SOFHV+kFpX0hBeVak1AC8wnXBLw5xbNLL2+80qIBBwzP1F0viNve1tlVhFcFHXeEy0qRwmC/VHFovoyPw==" saltValue="JBO1xQobq6nGZpCPJums2w==" spinCount="100000" sheet="1" objects="1" scenarios="1"/>
  <phoneticPr fontId="2"/>
  <pageMargins left="0.78700000000000003" right="0.78700000000000003" top="0.98399999999999999" bottom="0.98399999999999999" header="0.51200000000000001" footer="0.51200000000000001"/>
  <pageSetup paperSize="9" orientation="portrait" verticalDpi="12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6" customWidth="1"/>
    <col min="2" max="2" width="2.33203125" style="206" customWidth="1"/>
    <col min="3" max="16" width="2.6640625" style="206" customWidth="1"/>
    <col min="17" max="17" width="2.33203125" style="206" customWidth="1"/>
    <col min="18" max="95" width="1.6640625" style="206" customWidth="1"/>
    <col min="96" max="133" width="1.6640625" style="218" customWidth="1"/>
    <col min="134" max="143" width="1.6640625" style="206" customWidth="1"/>
    <col min="144" max="16384" width="0" style="206" hidden="1"/>
  </cols>
  <sheetData>
    <row r="1" spans="2:143" ht="22.5" customHeight="1" thickBot="1" x14ac:dyDescent="0.25">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589" t="s">
        <v>202</v>
      </c>
      <c r="DI1" s="590"/>
      <c r="DJ1" s="590"/>
      <c r="DK1" s="590"/>
      <c r="DL1" s="590"/>
      <c r="DM1" s="590"/>
      <c r="DN1" s="591"/>
      <c r="DO1" s="206"/>
      <c r="DP1" s="589" t="s">
        <v>203</v>
      </c>
      <c r="DQ1" s="590"/>
      <c r="DR1" s="590"/>
      <c r="DS1" s="590"/>
      <c r="DT1" s="590"/>
      <c r="DU1" s="590"/>
      <c r="DV1" s="590"/>
      <c r="DW1" s="590"/>
      <c r="DX1" s="590"/>
      <c r="DY1" s="590"/>
      <c r="DZ1" s="590"/>
      <c r="EA1" s="590"/>
      <c r="EB1" s="590"/>
      <c r="EC1" s="591"/>
      <c r="ED1" s="205"/>
      <c r="EE1" s="205"/>
      <c r="EF1" s="205"/>
      <c r="EG1" s="205"/>
      <c r="EH1" s="205"/>
      <c r="EI1" s="205"/>
      <c r="EJ1" s="205"/>
      <c r="EK1" s="205"/>
      <c r="EL1" s="205"/>
      <c r="EM1" s="205"/>
    </row>
    <row r="2" spans="2:143" ht="22.5" customHeight="1" x14ac:dyDescent="0.2">
      <c r="B2" s="207" t="s">
        <v>204</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7343100</v>
      </c>
      <c r="S5" s="600"/>
      <c r="T5" s="600"/>
      <c r="U5" s="600"/>
      <c r="V5" s="600"/>
      <c r="W5" s="600"/>
      <c r="X5" s="600"/>
      <c r="Y5" s="601"/>
      <c r="Z5" s="602">
        <v>23.3</v>
      </c>
      <c r="AA5" s="602"/>
      <c r="AB5" s="602"/>
      <c r="AC5" s="602"/>
      <c r="AD5" s="603">
        <v>7058286</v>
      </c>
      <c r="AE5" s="603"/>
      <c r="AF5" s="603"/>
      <c r="AG5" s="603"/>
      <c r="AH5" s="603"/>
      <c r="AI5" s="603"/>
      <c r="AJ5" s="603"/>
      <c r="AK5" s="603"/>
      <c r="AL5" s="604">
        <v>39.799999999999997</v>
      </c>
      <c r="AM5" s="605"/>
      <c r="AN5" s="605"/>
      <c r="AO5" s="606"/>
      <c r="AP5" s="596" t="s">
        <v>216</v>
      </c>
      <c r="AQ5" s="597"/>
      <c r="AR5" s="597"/>
      <c r="AS5" s="597"/>
      <c r="AT5" s="597"/>
      <c r="AU5" s="597"/>
      <c r="AV5" s="597"/>
      <c r="AW5" s="597"/>
      <c r="AX5" s="597"/>
      <c r="AY5" s="597"/>
      <c r="AZ5" s="597"/>
      <c r="BA5" s="597"/>
      <c r="BB5" s="597"/>
      <c r="BC5" s="597"/>
      <c r="BD5" s="597"/>
      <c r="BE5" s="597"/>
      <c r="BF5" s="598"/>
      <c r="BG5" s="610">
        <v>7044295</v>
      </c>
      <c r="BH5" s="611"/>
      <c r="BI5" s="611"/>
      <c r="BJ5" s="611"/>
      <c r="BK5" s="611"/>
      <c r="BL5" s="611"/>
      <c r="BM5" s="611"/>
      <c r="BN5" s="612"/>
      <c r="BO5" s="613">
        <v>95.9</v>
      </c>
      <c r="BP5" s="613"/>
      <c r="BQ5" s="613"/>
      <c r="BR5" s="613"/>
      <c r="BS5" s="614">
        <v>95443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372768</v>
      </c>
      <c r="S6" s="611"/>
      <c r="T6" s="611"/>
      <c r="U6" s="611"/>
      <c r="V6" s="611"/>
      <c r="W6" s="611"/>
      <c r="X6" s="611"/>
      <c r="Y6" s="612"/>
      <c r="Z6" s="613">
        <v>1.2</v>
      </c>
      <c r="AA6" s="613"/>
      <c r="AB6" s="613"/>
      <c r="AC6" s="613"/>
      <c r="AD6" s="614">
        <v>372768</v>
      </c>
      <c r="AE6" s="614"/>
      <c r="AF6" s="614"/>
      <c r="AG6" s="614"/>
      <c r="AH6" s="614"/>
      <c r="AI6" s="614"/>
      <c r="AJ6" s="614"/>
      <c r="AK6" s="614"/>
      <c r="AL6" s="615">
        <v>2.1</v>
      </c>
      <c r="AM6" s="616"/>
      <c r="AN6" s="616"/>
      <c r="AO6" s="617"/>
      <c r="AP6" s="607" t="s">
        <v>221</v>
      </c>
      <c r="AQ6" s="608"/>
      <c r="AR6" s="608"/>
      <c r="AS6" s="608"/>
      <c r="AT6" s="608"/>
      <c r="AU6" s="608"/>
      <c r="AV6" s="608"/>
      <c r="AW6" s="608"/>
      <c r="AX6" s="608"/>
      <c r="AY6" s="608"/>
      <c r="AZ6" s="608"/>
      <c r="BA6" s="608"/>
      <c r="BB6" s="608"/>
      <c r="BC6" s="608"/>
      <c r="BD6" s="608"/>
      <c r="BE6" s="608"/>
      <c r="BF6" s="609"/>
      <c r="BG6" s="610">
        <v>7044295</v>
      </c>
      <c r="BH6" s="611"/>
      <c r="BI6" s="611"/>
      <c r="BJ6" s="611"/>
      <c r="BK6" s="611"/>
      <c r="BL6" s="611"/>
      <c r="BM6" s="611"/>
      <c r="BN6" s="612"/>
      <c r="BO6" s="613">
        <v>95.9</v>
      </c>
      <c r="BP6" s="613"/>
      <c r="BQ6" s="613"/>
      <c r="BR6" s="613"/>
      <c r="BS6" s="614">
        <v>95443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187941</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187941</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2116</v>
      </c>
      <c r="S7" s="611"/>
      <c r="T7" s="611"/>
      <c r="U7" s="611"/>
      <c r="V7" s="611"/>
      <c r="W7" s="611"/>
      <c r="X7" s="611"/>
      <c r="Y7" s="612"/>
      <c r="Z7" s="613">
        <v>0</v>
      </c>
      <c r="AA7" s="613"/>
      <c r="AB7" s="613"/>
      <c r="AC7" s="613"/>
      <c r="AD7" s="614">
        <v>2116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2813782</v>
      </c>
      <c r="BH7" s="611"/>
      <c r="BI7" s="611"/>
      <c r="BJ7" s="611"/>
      <c r="BK7" s="611"/>
      <c r="BL7" s="611"/>
      <c r="BM7" s="611"/>
      <c r="BN7" s="612"/>
      <c r="BO7" s="613">
        <v>38.299999999999997</v>
      </c>
      <c r="BP7" s="613"/>
      <c r="BQ7" s="613"/>
      <c r="BR7" s="613"/>
      <c r="BS7" s="614">
        <v>95443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5287973</v>
      </c>
      <c r="CS7" s="611"/>
      <c r="CT7" s="611"/>
      <c r="CU7" s="611"/>
      <c r="CV7" s="611"/>
      <c r="CW7" s="611"/>
      <c r="CX7" s="611"/>
      <c r="CY7" s="612"/>
      <c r="CZ7" s="613">
        <v>17.8</v>
      </c>
      <c r="DA7" s="613"/>
      <c r="DB7" s="613"/>
      <c r="DC7" s="613"/>
      <c r="DD7" s="619">
        <v>139527</v>
      </c>
      <c r="DE7" s="611"/>
      <c r="DF7" s="611"/>
      <c r="DG7" s="611"/>
      <c r="DH7" s="611"/>
      <c r="DI7" s="611"/>
      <c r="DJ7" s="611"/>
      <c r="DK7" s="611"/>
      <c r="DL7" s="611"/>
      <c r="DM7" s="611"/>
      <c r="DN7" s="611"/>
      <c r="DO7" s="611"/>
      <c r="DP7" s="612"/>
      <c r="DQ7" s="619">
        <v>3951024</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41051</v>
      </c>
      <c r="S8" s="611"/>
      <c r="T8" s="611"/>
      <c r="U8" s="611"/>
      <c r="V8" s="611"/>
      <c r="W8" s="611"/>
      <c r="X8" s="611"/>
      <c r="Y8" s="612"/>
      <c r="Z8" s="613">
        <v>0.1</v>
      </c>
      <c r="AA8" s="613"/>
      <c r="AB8" s="613"/>
      <c r="AC8" s="613"/>
      <c r="AD8" s="614">
        <v>41051</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88552</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8344108</v>
      </c>
      <c r="CS8" s="611"/>
      <c r="CT8" s="611"/>
      <c r="CU8" s="611"/>
      <c r="CV8" s="611"/>
      <c r="CW8" s="611"/>
      <c r="CX8" s="611"/>
      <c r="CY8" s="612"/>
      <c r="CZ8" s="613">
        <v>28.1</v>
      </c>
      <c r="DA8" s="613"/>
      <c r="DB8" s="613"/>
      <c r="DC8" s="613"/>
      <c r="DD8" s="619">
        <v>274943</v>
      </c>
      <c r="DE8" s="611"/>
      <c r="DF8" s="611"/>
      <c r="DG8" s="611"/>
      <c r="DH8" s="611"/>
      <c r="DI8" s="611"/>
      <c r="DJ8" s="611"/>
      <c r="DK8" s="611"/>
      <c r="DL8" s="611"/>
      <c r="DM8" s="611"/>
      <c r="DN8" s="611"/>
      <c r="DO8" s="611"/>
      <c r="DP8" s="612"/>
      <c r="DQ8" s="619">
        <v>5598932</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46131</v>
      </c>
      <c r="S9" s="611"/>
      <c r="T9" s="611"/>
      <c r="U9" s="611"/>
      <c r="V9" s="611"/>
      <c r="W9" s="611"/>
      <c r="X9" s="611"/>
      <c r="Y9" s="612"/>
      <c r="Z9" s="613">
        <v>0.1</v>
      </c>
      <c r="AA9" s="613"/>
      <c r="AB9" s="613"/>
      <c r="AC9" s="613"/>
      <c r="AD9" s="614">
        <v>46131</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2232333</v>
      </c>
      <c r="BH9" s="611"/>
      <c r="BI9" s="611"/>
      <c r="BJ9" s="611"/>
      <c r="BK9" s="611"/>
      <c r="BL9" s="611"/>
      <c r="BM9" s="611"/>
      <c r="BN9" s="612"/>
      <c r="BO9" s="613">
        <v>30.4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3214395</v>
      </c>
      <c r="CS9" s="611"/>
      <c r="CT9" s="611"/>
      <c r="CU9" s="611"/>
      <c r="CV9" s="611"/>
      <c r="CW9" s="611"/>
      <c r="CX9" s="611"/>
      <c r="CY9" s="612"/>
      <c r="CZ9" s="613">
        <v>10.8</v>
      </c>
      <c r="DA9" s="613"/>
      <c r="DB9" s="613"/>
      <c r="DC9" s="613"/>
      <c r="DD9" s="619">
        <v>437719</v>
      </c>
      <c r="DE9" s="611"/>
      <c r="DF9" s="611"/>
      <c r="DG9" s="611"/>
      <c r="DH9" s="611"/>
      <c r="DI9" s="611"/>
      <c r="DJ9" s="611"/>
      <c r="DK9" s="611"/>
      <c r="DL9" s="611"/>
      <c r="DM9" s="611"/>
      <c r="DN9" s="611"/>
      <c r="DO9" s="611"/>
      <c r="DP9" s="612"/>
      <c r="DQ9" s="619">
        <v>2736756</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157249</v>
      </c>
      <c r="BH10" s="611"/>
      <c r="BI10" s="611"/>
      <c r="BJ10" s="611"/>
      <c r="BK10" s="611"/>
      <c r="BL10" s="611"/>
      <c r="BM10" s="611"/>
      <c r="BN10" s="612"/>
      <c r="BO10" s="613">
        <v>2.1</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57727</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27727</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1235575</v>
      </c>
      <c r="S11" s="611"/>
      <c r="T11" s="611"/>
      <c r="U11" s="611"/>
      <c r="V11" s="611"/>
      <c r="W11" s="611"/>
      <c r="X11" s="611"/>
      <c r="Y11" s="612"/>
      <c r="Z11" s="615">
        <v>3.9</v>
      </c>
      <c r="AA11" s="616"/>
      <c r="AB11" s="616"/>
      <c r="AC11" s="622"/>
      <c r="AD11" s="619">
        <v>1235575</v>
      </c>
      <c r="AE11" s="611"/>
      <c r="AF11" s="611"/>
      <c r="AG11" s="611"/>
      <c r="AH11" s="611"/>
      <c r="AI11" s="611"/>
      <c r="AJ11" s="611"/>
      <c r="AK11" s="612"/>
      <c r="AL11" s="615">
        <v>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335648</v>
      </c>
      <c r="BH11" s="611"/>
      <c r="BI11" s="611"/>
      <c r="BJ11" s="611"/>
      <c r="BK11" s="611"/>
      <c r="BL11" s="611"/>
      <c r="BM11" s="611"/>
      <c r="BN11" s="612"/>
      <c r="BO11" s="613">
        <v>4.5999999999999996</v>
      </c>
      <c r="BP11" s="613"/>
      <c r="BQ11" s="613"/>
      <c r="BR11" s="613"/>
      <c r="BS11" s="614">
        <v>95443</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1153541</v>
      </c>
      <c r="CS11" s="611"/>
      <c r="CT11" s="611"/>
      <c r="CU11" s="611"/>
      <c r="CV11" s="611"/>
      <c r="CW11" s="611"/>
      <c r="CX11" s="611"/>
      <c r="CY11" s="612"/>
      <c r="CZ11" s="613">
        <v>3.9</v>
      </c>
      <c r="DA11" s="613"/>
      <c r="DB11" s="613"/>
      <c r="DC11" s="613"/>
      <c r="DD11" s="619">
        <v>280397</v>
      </c>
      <c r="DE11" s="611"/>
      <c r="DF11" s="611"/>
      <c r="DG11" s="611"/>
      <c r="DH11" s="611"/>
      <c r="DI11" s="611"/>
      <c r="DJ11" s="611"/>
      <c r="DK11" s="611"/>
      <c r="DL11" s="611"/>
      <c r="DM11" s="611"/>
      <c r="DN11" s="611"/>
      <c r="DO11" s="611"/>
      <c r="DP11" s="612"/>
      <c r="DQ11" s="619">
        <v>689218</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114014</v>
      </c>
      <c r="S12" s="611"/>
      <c r="T12" s="611"/>
      <c r="U12" s="611"/>
      <c r="V12" s="611"/>
      <c r="W12" s="611"/>
      <c r="X12" s="611"/>
      <c r="Y12" s="612"/>
      <c r="Z12" s="613">
        <v>0.4</v>
      </c>
      <c r="AA12" s="613"/>
      <c r="AB12" s="613"/>
      <c r="AC12" s="613"/>
      <c r="AD12" s="614">
        <v>114014</v>
      </c>
      <c r="AE12" s="614"/>
      <c r="AF12" s="614"/>
      <c r="AG12" s="614"/>
      <c r="AH12" s="614"/>
      <c r="AI12" s="614"/>
      <c r="AJ12" s="614"/>
      <c r="AK12" s="614"/>
      <c r="AL12" s="615">
        <v>0.6</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3641849</v>
      </c>
      <c r="BH12" s="611"/>
      <c r="BI12" s="611"/>
      <c r="BJ12" s="611"/>
      <c r="BK12" s="611"/>
      <c r="BL12" s="611"/>
      <c r="BM12" s="611"/>
      <c r="BN12" s="612"/>
      <c r="BO12" s="613">
        <v>49.6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879151</v>
      </c>
      <c r="CS12" s="611"/>
      <c r="CT12" s="611"/>
      <c r="CU12" s="611"/>
      <c r="CV12" s="611"/>
      <c r="CW12" s="611"/>
      <c r="CX12" s="611"/>
      <c r="CY12" s="612"/>
      <c r="CZ12" s="613">
        <v>3</v>
      </c>
      <c r="DA12" s="613"/>
      <c r="DB12" s="613"/>
      <c r="DC12" s="613"/>
      <c r="DD12" s="619">
        <v>41860</v>
      </c>
      <c r="DE12" s="611"/>
      <c r="DF12" s="611"/>
      <c r="DG12" s="611"/>
      <c r="DH12" s="611"/>
      <c r="DI12" s="611"/>
      <c r="DJ12" s="611"/>
      <c r="DK12" s="611"/>
      <c r="DL12" s="611"/>
      <c r="DM12" s="611"/>
      <c r="DN12" s="611"/>
      <c r="DO12" s="611"/>
      <c r="DP12" s="612"/>
      <c r="DQ12" s="619">
        <v>737228</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3612158</v>
      </c>
      <c r="BH13" s="611"/>
      <c r="BI13" s="611"/>
      <c r="BJ13" s="611"/>
      <c r="BK13" s="611"/>
      <c r="BL13" s="611"/>
      <c r="BM13" s="611"/>
      <c r="BN13" s="612"/>
      <c r="BO13" s="613">
        <v>49.2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3388422</v>
      </c>
      <c r="CS13" s="611"/>
      <c r="CT13" s="611"/>
      <c r="CU13" s="611"/>
      <c r="CV13" s="611"/>
      <c r="CW13" s="611"/>
      <c r="CX13" s="611"/>
      <c r="CY13" s="612"/>
      <c r="CZ13" s="613">
        <v>11.4</v>
      </c>
      <c r="DA13" s="613"/>
      <c r="DB13" s="613"/>
      <c r="DC13" s="613"/>
      <c r="DD13" s="619">
        <v>1718059</v>
      </c>
      <c r="DE13" s="611"/>
      <c r="DF13" s="611"/>
      <c r="DG13" s="611"/>
      <c r="DH13" s="611"/>
      <c r="DI13" s="611"/>
      <c r="DJ13" s="611"/>
      <c r="DK13" s="611"/>
      <c r="DL13" s="611"/>
      <c r="DM13" s="611"/>
      <c r="DN13" s="611"/>
      <c r="DO13" s="611"/>
      <c r="DP13" s="612"/>
      <c r="DQ13" s="619">
        <v>1844933</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317</v>
      </c>
      <c r="S14" s="611"/>
      <c r="T14" s="611"/>
      <c r="U14" s="611"/>
      <c r="V14" s="611"/>
      <c r="W14" s="611"/>
      <c r="X14" s="611"/>
      <c r="Y14" s="612"/>
      <c r="Z14" s="613">
        <v>0</v>
      </c>
      <c r="AA14" s="613"/>
      <c r="AB14" s="613"/>
      <c r="AC14" s="613"/>
      <c r="AD14" s="614">
        <v>317</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200458</v>
      </c>
      <c r="BH14" s="611"/>
      <c r="BI14" s="611"/>
      <c r="BJ14" s="611"/>
      <c r="BK14" s="611"/>
      <c r="BL14" s="611"/>
      <c r="BM14" s="611"/>
      <c r="BN14" s="612"/>
      <c r="BO14" s="613">
        <v>2.7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832186</v>
      </c>
      <c r="CS14" s="611"/>
      <c r="CT14" s="611"/>
      <c r="CU14" s="611"/>
      <c r="CV14" s="611"/>
      <c r="CW14" s="611"/>
      <c r="CX14" s="611"/>
      <c r="CY14" s="612"/>
      <c r="CZ14" s="613">
        <v>2.8</v>
      </c>
      <c r="DA14" s="613"/>
      <c r="DB14" s="613"/>
      <c r="DC14" s="613"/>
      <c r="DD14" s="619">
        <v>26109</v>
      </c>
      <c r="DE14" s="611"/>
      <c r="DF14" s="611"/>
      <c r="DG14" s="611"/>
      <c r="DH14" s="611"/>
      <c r="DI14" s="611"/>
      <c r="DJ14" s="611"/>
      <c r="DK14" s="611"/>
      <c r="DL14" s="611"/>
      <c r="DM14" s="611"/>
      <c r="DN14" s="611"/>
      <c r="DO14" s="611"/>
      <c r="DP14" s="612"/>
      <c r="DQ14" s="619">
        <v>794828</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386863</v>
      </c>
      <c r="BH15" s="611"/>
      <c r="BI15" s="611"/>
      <c r="BJ15" s="611"/>
      <c r="BK15" s="611"/>
      <c r="BL15" s="611"/>
      <c r="BM15" s="611"/>
      <c r="BN15" s="612"/>
      <c r="BO15" s="613">
        <v>5.3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3322473</v>
      </c>
      <c r="CS15" s="611"/>
      <c r="CT15" s="611"/>
      <c r="CU15" s="611"/>
      <c r="CV15" s="611"/>
      <c r="CW15" s="611"/>
      <c r="CX15" s="611"/>
      <c r="CY15" s="612"/>
      <c r="CZ15" s="613">
        <v>11.2</v>
      </c>
      <c r="DA15" s="613"/>
      <c r="DB15" s="613"/>
      <c r="DC15" s="613"/>
      <c r="DD15" s="619">
        <v>650425</v>
      </c>
      <c r="DE15" s="611"/>
      <c r="DF15" s="611"/>
      <c r="DG15" s="611"/>
      <c r="DH15" s="611"/>
      <c r="DI15" s="611"/>
      <c r="DJ15" s="611"/>
      <c r="DK15" s="611"/>
      <c r="DL15" s="611"/>
      <c r="DM15" s="611"/>
      <c r="DN15" s="611"/>
      <c r="DO15" s="611"/>
      <c r="DP15" s="612"/>
      <c r="DQ15" s="619">
        <v>2502196</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37953</v>
      </c>
      <c r="S16" s="611"/>
      <c r="T16" s="611"/>
      <c r="U16" s="611"/>
      <c r="V16" s="611"/>
      <c r="W16" s="611"/>
      <c r="X16" s="611"/>
      <c r="Y16" s="612"/>
      <c r="Z16" s="613">
        <v>0.1</v>
      </c>
      <c r="AA16" s="613"/>
      <c r="AB16" s="613"/>
      <c r="AC16" s="613"/>
      <c r="AD16" s="614">
        <v>37953</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1343</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344333</v>
      </c>
      <c r="CS16" s="611"/>
      <c r="CT16" s="611"/>
      <c r="CU16" s="611"/>
      <c r="CV16" s="611"/>
      <c r="CW16" s="611"/>
      <c r="CX16" s="611"/>
      <c r="CY16" s="612"/>
      <c r="CZ16" s="613">
        <v>1.2</v>
      </c>
      <c r="DA16" s="613"/>
      <c r="DB16" s="613"/>
      <c r="DC16" s="613"/>
      <c r="DD16" s="619" t="s">
        <v>122</v>
      </c>
      <c r="DE16" s="611"/>
      <c r="DF16" s="611"/>
      <c r="DG16" s="611"/>
      <c r="DH16" s="611"/>
      <c r="DI16" s="611"/>
      <c r="DJ16" s="611"/>
      <c r="DK16" s="611"/>
      <c r="DL16" s="611"/>
      <c r="DM16" s="611"/>
      <c r="DN16" s="611"/>
      <c r="DO16" s="611"/>
      <c r="DP16" s="612"/>
      <c r="DQ16" s="619">
        <v>182348</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114084</v>
      </c>
      <c r="S17" s="611"/>
      <c r="T17" s="611"/>
      <c r="U17" s="611"/>
      <c r="V17" s="611"/>
      <c r="W17" s="611"/>
      <c r="X17" s="611"/>
      <c r="Y17" s="612"/>
      <c r="Z17" s="613">
        <v>0.4</v>
      </c>
      <c r="AA17" s="613"/>
      <c r="AB17" s="613"/>
      <c r="AC17" s="613"/>
      <c r="AD17" s="614">
        <v>114084</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2651874</v>
      </c>
      <c r="CS17" s="611"/>
      <c r="CT17" s="611"/>
      <c r="CU17" s="611"/>
      <c r="CV17" s="611"/>
      <c r="CW17" s="611"/>
      <c r="CX17" s="611"/>
      <c r="CY17" s="612"/>
      <c r="CZ17" s="613">
        <v>8.9</v>
      </c>
      <c r="DA17" s="613"/>
      <c r="DB17" s="613"/>
      <c r="DC17" s="613"/>
      <c r="DD17" s="619" t="s">
        <v>122</v>
      </c>
      <c r="DE17" s="611"/>
      <c r="DF17" s="611"/>
      <c r="DG17" s="611"/>
      <c r="DH17" s="611"/>
      <c r="DI17" s="611"/>
      <c r="DJ17" s="611"/>
      <c r="DK17" s="611"/>
      <c r="DL17" s="611"/>
      <c r="DM17" s="611"/>
      <c r="DN17" s="611"/>
      <c r="DO17" s="611"/>
      <c r="DP17" s="612"/>
      <c r="DQ17" s="619">
        <v>2640336</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53264</v>
      </c>
      <c r="S18" s="611"/>
      <c r="T18" s="611"/>
      <c r="U18" s="611"/>
      <c r="V18" s="611"/>
      <c r="W18" s="611"/>
      <c r="X18" s="611"/>
      <c r="Y18" s="612"/>
      <c r="Z18" s="613">
        <v>0.2</v>
      </c>
      <c r="AA18" s="613"/>
      <c r="AB18" s="613"/>
      <c r="AC18" s="613"/>
      <c r="AD18" s="614">
        <v>53264</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39912</v>
      </c>
      <c r="S19" s="611"/>
      <c r="T19" s="611"/>
      <c r="U19" s="611"/>
      <c r="V19" s="611"/>
      <c r="W19" s="611"/>
      <c r="X19" s="611"/>
      <c r="Y19" s="612"/>
      <c r="Z19" s="613">
        <v>0.1</v>
      </c>
      <c r="AA19" s="613"/>
      <c r="AB19" s="613"/>
      <c r="AC19" s="613"/>
      <c r="AD19" s="614">
        <v>39912</v>
      </c>
      <c r="AE19" s="614"/>
      <c r="AF19" s="614"/>
      <c r="AG19" s="614"/>
      <c r="AH19" s="614"/>
      <c r="AI19" s="614"/>
      <c r="AJ19" s="614"/>
      <c r="AK19" s="614"/>
      <c r="AL19" s="615">
        <v>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298805</v>
      </c>
      <c r="BH19" s="611"/>
      <c r="BI19" s="611"/>
      <c r="BJ19" s="611"/>
      <c r="BK19" s="611"/>
      <c r="BL19" s="611"/>
      <c r="BM19" s="611"/>
      <c r="BN19" s="612"/>
      <c r="BO19" s="613">
        <v>4.0999999999999996</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13352</v>
      </c>
      <c r="S20" s="611"/>
      <c r="T20" s="611"/>
      <c r="U20" s="611"/>
      <c r="V20" s="611"/>
      <c r="W20" s="611"/>
      <c r="X20" s="611"/>
      <c r="Y20" s="612"/>
      <c r="Z20" s="613">
        <v>0</v>
      </c>
      <c r="AA20" s="613"/>
      <c r="AB20" s="613"/>
      <c r="AC20" s="613"/>
      <c r="AD20" s="614">
        <v>13352</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298805</v>
      </c>
      <c r="BH20" s="611"/>
      <c r="BI20" s="611"/>
      <c r="BJ20" s="611"/>
      <c r="BK20" s="611"/>
      <c r="BL20" s="611"/>
      <c r="BM20" s="611"/>
      <c r="BN20" s="612"/>
      <c r="BO20" s="613">
        <v>4.0999999999999996</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29664124</v>
      </c>
      <c r="CS20" s="611"/>
      <c r="CT20" s="611"/>
      <c r="CU20" s="611"/>
      <c r="CV20" s="611"/>
      <c r="CW20" s="611"/>
      <c r="CX20" s="611"/>
      <c r="CY20" s="612"/>
      <c r="CZ20" s="613">
        <v>100</v>
      </c>
      <c r="DA20" s="613"/>
      <c r="DB20" s="613"/>
      <c r="DC20" s="613"/>
      <c r="DD20" s="619">
        <v>3569039</v>
      </c>
      <c r="DE20" s="611"/>
      <c r="DF20" s="611"/>
      <c r="DG20" s="611"/>
      <c r="DH20" s="611"/>
      <c r="DI20" s="611"/>
      <c r="DJ20" s="611"/>
      <c r="DK20" s="611"/>
      <c r="DL20" s="611"/>
      <c r="DM20" s="611"/>
      <c r="DN20" s="611"/>
      <c r="DO20" s="611"/>
      <c r="DP20" s="612"/>
      <c r="DQ20" s="619">
        <v>21893467</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10307826</v>
      </c>
      <c r="S21" s="611"/>
      <c r="T21" s="611"/>
      <c r="U21" s="611"/>
      <c r="V21" s="611"/>
      <c r="W21" s="611"/>
      <c r="X21" s="611"/>
      <c r="Y21" s="612"/>
      <c r="Z21" s="613">
        <v>32.700000000000003</v>
      </c>
      <c r="AA21" s="613"/>
      <c r="AB21" s="613"/>
      <c r="AC21" s="613"/>
      <c r="AD21" s="614">
        <v>8582549</v>
      </c>
      <c r="AE21" s="614"/>
      <c r="AF21" s="614"/>
      <c r="AG21" s="614"/>
      <c r="AH21" s="614"/>
      <c r="AI21" s="614"/>
      <c r="AJ21" s="614"/>
      <c r="AK21" s="614"/>
      <c r="AL21" s="615">
        <v>48.4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13991</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8582549</v>
      </c>
      <c r="S22" s="611"/>
      <c r="T22" s="611"/>
      <c r="U22" s="611"/>
      <c r="V22" s="611"/>
      <c r="W22" s="611"/>
      <c r="X22" s="611"/>
      <c r="Y22" s="612"/>
      <c r="Z22" s="613">
        <v>27.2</v>
      </c>
      <c r="AA22" s="613"/>
      <c r="AB22" s="613"/>
      <c r="AC22" s="613"/>
      <c r="AD22" s="614">
        <v>8582549</v>
      </c>
      <c r="AE22" s="614"/>
      <c r="AF22" s="614"/>
      <c r="AG22" s="614"/>
      <c r="AH22" s="614"/>
      <c r="AI22" s="614"/>
      <c r="AJ22" s="614"/>
      <c r="AK22" s="614"/>
      <c r="AL22" s="615">
        <v>48.4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1725277</v>
      </c>
      <c r="S23" s="611"/>
      <c r="T23" s="611"/>
      <c r="U23" s="611"/>
      <c r="V23" s="611"/>
      <c r="W23" s="611"/>
      <c r="X23" s="611"/>
      <c r="Y23" s="612"/>
      <c r="Z23" s="613">
        <v>5.5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284814</v>
      </c>
      <c r="BH23" s="611"/>
      <c r="BI23" s="611"/>
      <c r="BJ23" s="611"/>
      <c r="BK23" s="611"/>
      <c r="BL23" s="611"/>
      <c r="BM23" s="611"/>
      <c r="BN23" s="612"/>
      <c r="BO23" s="613">
        <v>3.9</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11540082</v>
      </c>
      <c r="CS24" s="600"/>
      <c r="CT24" s="600"/>
      <c r="CU24" s="600"/>
      <c r="CV24" s="600"/>
      <c r="CW24" s="600"/>
      <c r="CX24" s="600"/>
      <c r="CY24" s="601"/>
      <c r="CZ24" s="604">
        <v>38.9</v>
      </c>
      <c r="DA24" s="605"/>
      <c r="DB24" s="605"/>
      <c r="DC24" s="621"/>
      <c r="DD24" s="640">
        <v>9122085</v>
      </c>
      <c r="DE24" s="600"/>
      <c r="DF24" s="600"/>
      <c r="DG24" s="600"/>
      <c r="DH24" s="600"/>
      <c r="DI24" s="600"/>
      <c r="DJ24" s="600"/>
      <c r="DK24" s="601"/>
      <c r="DL24" s="640">
        <v>8679484</v>
      </c>
      <c r="DM24" s="600"/>
      <c r="DN24" s="600"/>
      <c r="DO24" s="600"/>
      <c r="DP24" s="600"/>
      <c r="DQ24" s="600"/>
      <c r="DR24" s="600"/>
      <c r="DS24" s="600"/>
      <c r="DT24" s="600"/>
      <c r="DU24" s="600"/>
      <c r="DV24" s="601"/>
      <c r="DW24" s="604">
        <v>48.6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19668199</v>
      </c>
      <c r="S25" s="611"/>
      <c r="T25" s="611"/>
      <c r="U25" s="611"/>
      <c r="V25" s="611"/>
      <c r="W25" s="611"/>
      <c r="X25" s="611"/>
      <c r="Y25" s="612"/>
      <c r="Z25" s="613">
        <v>62.3</v>
      </c>
      <c r="AA25" s="613"/>
      <c r="AB25" s="613"/>
      <c r="AC25" s="613"/>
      <c r="AD25" s="614">
        <v>17658108</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4916030</v>
      </c>
      <c r="CS25" s="643"/>
      <c r="CT25" s="643"/>
      <c r="CU25" s="643"/>
      <c r="CV25" s="643"/>
      <c r="CW25" s="643"/>
      <c r="CX25" s="643"/>
      <c r="CY25" s="644"/>
      <c r="CZ25" s="615">
        <v>16.600000000000001</v>
      </c>
      <c r="DA25" s="641"/>
      <c r="DB25" s="641"/>
      <c r="DC25" s="645"/>
      <c r="DD25" s="619">
        <v>4557715</v>
      </c>
      <c r="DE25" s="643"/>
      <c r="DF25" s="643"/>
      <c r="DG25" s="643"/>
      <c r="DH25" s="643"/>
      <c r="DI25" s="643"/>
      <c r="DJ25" s="643"/>
      <c r="DK25" s="644"/>
      <c r="DL25" s="619">
        <v>4551182</v>
      </c>
      <c r="DM25" s="643"/>
      <c r="DN25" s="643"/>
      <c r="DO25" s="643"/>
      <c r="DP25" s="643"/>
      <c r="DQ25" s="643"/>
      <c r="DR25" s="643"/>
      <c r="DS25" s="643"/>
      <c r="DT25" s="643"/>
      <c r="DU25" s="643"/>
      <c r="DV25" s="644"/>
      <c r="DW25" s="615">
        <v>25.5</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3477</v>
      </c>
      <c r="S26" s="611"/>
      <c r="T26" s="611"/>
      <c r="U26" s="611"/>
      <c r="V26" s="611"/>
      <c r="W26" s="611"/>
      <c r="X26" s="611"/>
      <c r="Y26" s="612"/>
      <c r="Z26" s="613">
        <v>0</v>
      </c>
      <c r="AA26" s="613"/>
      <c r="AB26" s="613"/>
      <c r="AC26" s="613"/>
      <c r="AD26" s="614">
        <v>3477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3022658</v>
      </c>
      <c r="CS26" s="611"/>
      <c r="CT26" s="611"/>
      <c r="CU26" s="611"/>
      <c r="CV26" s="611"/>
      <c r="CW26" s="611"/>
      <c r="CX26" s="611"/>
      <c r="CY26" s="612"/>
      <c r="CZ26" s="615">
        <v>10.199999999999999</v>
      </c>
      <c r="DA26" s="641"/>
      <c r="DB26" s="641"/>
      <c r="DC26" s="645"/>
      <c r="DD26" s="619">
        <v>2723535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56198</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7343100</v>
      </c>
      <c r="BH27" s="611"/>
      <c r="BI27" s="611"/>
      <c r="BJ27" s="611"/>
      <c r="BK27" s="611"/>
      <c r="BL27" s="611"/>
      <c r="BM27" s="611"/>
      <c r="BN27" s="612"/>
      <c r="BO27" s="613">
        <v>100</v>
      </c>
      <c r="BP27" s="613"/>
      <c r="BQ27" s="613"/>
      <c r="BR27" s="613"/>
      <c r="BS27" s="614">
        <v>95443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3972178</v>
      </c>
      <c r="CS27" s="643"/>
      <c r="CT27" s="643"/>
      <c r="CU27" s="643"/>
      <c r="CV27" s="643"/>
      <c r="CW27" s="643"/>
      <c r="CX27" s="643"/>
      <c r="CY27" s="644"/>
      <c r="CZ27" s="615">
        <v>13.4</v>
      </c>
      <c r="DA27" s="641"/>
      <c r="DB27" s="641"/>
      <c r="DC27" s="645"/>
      <c r="DD27" s="619">
        <v>1924034</v>
      </c>
      <c r="DE27" s="643"/>
      <c r="DF27" s="643"/>
      <c r="DG27" s="643"/>
      <c r="DH27" s="643"/>
      <c r="DI27" s="643"/>
      <c r="DJ27" s="643"/>
      <c r="DK27" s="644"/>
      <c r="DL27" s="619">
        <v>1487966</v>
      </c>
      <c r="DM27" s="643"/>
      <c r="DN27" s="643"/>
      <c r="DO27" s="643"/>
      <c r="DP27" s="643"/>
      <c r="DQ27" s="643"/>
      <c r="DR27" s="643"/>
      <c r="DS27" s="643"/>
      <c r="DT27" s="643"/>
      <c r="DU27" s="643"/>
      <c r="DV27" s="644"/>
      <c r="DW27" s="615">
        <v>8.3000000000000007</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226816</v>
      </c>
      <c r="S28" s="611"/>
      <c r="T28" s="611"/>
      <c r="U28" s="611"/>
      <c r="V28" s="611"/>
      <c r="W28" s="611"/>
      <c r="X28" s="611"/>
      <c r="Y28" s="612"/>
      <c r="Z28" s="613">
        <v>0.7</v>
      </c>
      <c r="AA28" s="613"/>
      <c r="AB28" s="613"/>
      <c r="AC28" s="613"/>
      <c r="AD28" s="614">
        <v>35596</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2651874</v>
      </c>
      <c r="CS28" s="611"/>
      <c r="CT28" s="611"/>
      <c r="CU28" s="611"/>
      <c r="CV28" s="611"/>
      <c r="CW28" s="611"/>
      <c r="CX28" s="611"/>
      <c r="CY28" s="612"/>
      <c r="CZ28" s="615">
        <v>8.9</v>
      </c>
      <c r="DA28" s="641"/>
      <c r="DB28" s="641"/>
      <c r="DC28" s="645"/>
      <c r="DD28" s="619">
        <v>2640336</v>
      </c>
      <c r="DE28" s="611"/>
      <c r="DF28" s="611"/>
      <c r="DG28" s="611"/>
      <c r="DH28" s="611"/>
      <c r="DI28" s="611"/>
      <c r="DJ28" s="611"/>
      <c r="DK28" s="612"/>
      <c r="DL28" s="619">
        <v>2640336</v>
      </c>
      <c r="DM28" s="611"/>
      <c r="DN28" s="611"/>
      <c r="DO28" s="611"/>
      <c r="DP28" s="611"/>
      <c r="DQ28" s="611"/>
      <c r="DR28" s="611"/>
      <c r="DS28" s="611"/>
      <c r="DT28" s="611"/>
      <c r="DU28" s="611"/>
      <c r="DV28" s="612"/>
      <c r="DW28" s="615">
        <v>14.8</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165272</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2651874</v>
      </c>
      <c r="CS29" s="643"/>
      <c r="CT29" s="643"/>
      <c r="CU29" s="643"/>
      <c r="CV29" s="643"/>
      <c r="CW29" s="643"/>
      <c r="CX29" s="643"/>
      <c r="CY29" s="644"/>
      <c r="CZ29" s="615">
        <v>8.9</v>
      </c>
      <c r="DA29" s="641"/>
      <c r="DB29" s="641"/>
      <c r="DC29" s="645"/>
      <c r="DD29" s="619">
        <v>2640336</v>
      </c>
      <c r="DE29" s="643"/>
      <c r="DF29" s="643"/>
      <c r="DG29" s="643"/>
      <c r="DH29" s="643"/>
      <c r="DI29" s="643"/>
      <c r="DJ29" s="643"/>
      <c r="DK29" s="644"/>
      <c r="DL29" s="619">
        <v>2640336</v>
      </c>
      <c r="DM29" s="643"/>
      <c r="DN29" s="643"/>
      <c r="DO29" s="643"/>
      <c r="DP29" s="643"/>
      <c r="DQ29" s="643"/>
      <c r="DR29" s="643"/>
      <c r="DS29" s="643"/>
      <c r="DT29" s="643"/>
      <c r="DU29" s="643"/>
      <c r="DV29" s="644"/>
      <c r="DW29" s="615">
        <v>14.8</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3707225</v>
      </c>
      <c r="S30" s="611"/>
      <c r="T30" s="611"/>
      <c r="U30" s="611"/>
      <c r="V30" s="611"/>
      <c r="W30" s="611"/>
      <c r="X30" s="611"/>
      <c r="Y30" s="612"/>
      <c r="Z30" s="613">
        <v>11.8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2590635</v>
      </c>
      <c r="CS30" s="611"/>
      <c r="CT30" s="611"/>
      <c r="CU30" s="611"/>
      <c r="CV30" s="611"/>
      <c r="CW30" s="611"/>
      <c r="CX30" s="611"/>
      <c r="CY30" s="612"/>
      <c r="CZ30" s="615">
        <v>8.6999999999999993</v>
      </c>
      <c r="DA30" s="641"/>
      <c r="DB30" s="641"/>
      <c r="DC30" s="645"/>
      <c r="DD30" s="619">
        <v>2579097</v>
      </c>
      <c r="DE30" s="611"/>
      <c r="DF30" s="611"/>
      <c r="DG30" s="611"/>
      <c r="DH30" s="611"/>
      <c r="DI30" s="611"/>
      <c r="DJ30" s="611"/>
      <c r="DK30" s="612"/>
      <c r="DL30" s="619">
        <v>2579097</v>
      </c>
      <c r="DM30" s="611"/>
      <c r="DN30" s="611"/>
      <c r="DO30" s="611"/>
      <c r="DP30" s="611"/>
      <c r="DQ30" s="611"/>
      <c r="DR30" s="611"/>
      <c r="DS30" s="611"/>
      <c r="DT30" s="611"/>
      <c r="DU30" s="611"/>
      <c r="DV30" s="612"/>
      <c r="DW30" s="615">
        <v>14.4</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0"/>
      <c r="AV31" s="210"/>
      <c r="AW31" s="210"/>
      <c r="AX31" s="596" t="s">
        <v>177</v>
      </c>
      <c r="AY31" s="597"/>
      <c r="AZ31" s="597"/>
      <c r="BA31" s="597"/>
      <c r="BB31" s="597"/>
      <c r="BC31" s="597"/>
      <c r="BD31" s="597"/>
      <c r="BE31" s="597"/>
      <c r="BF31" s="598"/>
      <c r="BG31" s="666">
        <v>99.2</v>
      </c>
      <c r="BH31" s="654"/>
      <c r="BI31" s="654"/>
      <c r="BJ31" s="654"/>
      <c r="BK31" s="654"/>
      <c r="BL31" s="654"/>
      <c r="BM31" s="605">
        <v>97</v>
      </c>
      <c r="BN31" s="654"/>
      <c r="BO31" s="654"/>
      <c r="BP31" s="654"/>
      <c r="BQ31" s="655"/>
      <c r="BR31" s="666">
        <v>99.3</v>
      </c>
      <c r="BS31" s="654"/>
      <c r="BT31" s="654"/>
      <c r="BU31" s="654"/>
      <c r="BV31" s="654"/>
      <c r="BW31" s="654"/>
      <c r="BX31" s="605">
        <v>97</v>
      </c>
      <c r="BY31" s="654"/>
      <c r="BZ31" s="654"/>
      <c r="CA31" s="654"/>
      <c r="CB31" s="655"/>
      <c r="CD31" s="648"/>
      <c r="CE31" s="649"/>
      <c r="CF31" s="607" t="s">
        <v>300</v>
      </c>
      <c r="CG31" s="608"/>
      <c r="CH31" s="608"/>
      <c r="CI31" s="608"/>
      <c r="CJ31" s="608"/>
      <c r="CK31" s="608"/>
      <c r="CL31" s="608"/>
      <c r="CM31" s="608"/>
      <c r="CN31" s="608"/>
      <c r="CO31" s="608"/>
      <c r="CP31" s="608"/>
      <c r="CQ31" s="609"/>
      <c r="CR31" s="610">
        <v>61239</v>
      </c>
      <c r="CS31" s="643"/>
      <c r="CT31" s="643"/>
      <c r="CU31" s="643"/>
      <c r="CV31" s="643"/>
      <c r="CW31" s="643"/>
      <c r="CX31" s="643"/>
      <c r="CY31" s="644"/>
      <c r="CZ31" s="615">
        <v>0.2</v>
      </c>
      <c r="DA31" s="641"/>
      <c r="DB31" s="641"/>
      <c r="DC31" s="645"/>
      <c r="DD31" s="619">
        <v>61239</v>
      </c>
      <c r="DE31" s="643"/>
      <c r="DF31" s="643"/>
      <c r="DG31" s="643"/>
      <c r="DH31" s="643"/>
      <c r="DI31" s="643"/>
      <c r="DJ31" s="643"/>
      <c r="DK31" s="644"/>
      <c r="DL31" s="619">
        <v>61239</v>
      </c>
      <c r="DM31" s="643"/>
      <c r="DN31" s="643"/>
      <c r="DO31" s="643"/>
      <c r="DP31" s="643"/>
      <c r="DQ31" s="643"/>
      <c r="DR31" s="643"/>
      <c r="DS31" s="643"/>
      <c r="DT31" s="643"/>
      <c r="DU31" s="643"/>
      <c r="DV31" s="644"/>
      <c r="DW31" s="615">
        <v>0.3</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1808206</v>
      </c>
      <c r="S32" s="611"/>
      <c r="T32" s="611"/>
      <c r="U32" s="611"/>
      <c r="V32" s="611"/>
      <c r="W32" s="611"/>
      <c r="X32" s="611"/>
      <c r="Y32" s="612"/>
      <c r="Z32" s="613">
        <v>5.7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6" t="s">
        <v>302</v>
      </c>
      <c r="AX32" s="607" t="s">
        <v>303</v>
      </c>
      <c r="AY32" s="608"/>
      <c r="AZ32" s="608"/>
      <c r="BA32" s="608"/>
      <c r="BB32" s="608"/>
      <c r="BC32" s="608"/>
      <c r="BD32" s="608"/>
      <c r="BE32" s="608"/>
      <c r="BF32" s="609"/>
      <c r="BG32" s="667">
        <v>99.2</v>
      </c>
      <c r="BH32" s="643"/>
      <c r="BI32" s="643"/>
      <c r="BJ32" s="643"/>
      <c r="BK32" s="643"/>
      <c r="BL32" s="643"/>
      <c r="BM32" s="616">
        <v>97.5</v>
      </c>
      <c r="BN32" s="643"/>
      <c r="BO32" s="643"/>
      <c r="BP32" s="643"/>
      <c r="BQ32" s="665"/>
      <c r="BR32" s="667">
        <v>99.2</v>
      </c>
      <c r="BS32" s="643"/>
      <c r="BT32" s="643"/>
      <c r="BU32" s="643"/>
      <c r="BV32" s="643"/>
      <c r="BW32" s="643"/>
      <c r="BX32" s="616">
        <v>97.6</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481853</v>
      </c>
      <c r="S33" s="611"/>
      <c r="T33" s="611"/>
      <c r="U33" s="611"/>
      <c r="V33" s="611"/>
      <c r="W33" s="611"/>
      <c r="X33" s="611"/>
      <c r="Y33" s="612"/>
      <c r="Z33" s="613">
        <v>1.5</v>
      </c>
      <c r="AA33" s="613"/>
      <c r="AB33" s="613"/>
      <c r="AC33" s="613"/>
      <c r="AD33" s="614">
        <v>47540</v>
      </c>
      <c r="AE33" s="614"/>
      <c r="AF33" s="614"/>
      <c r="AG33" s="614"/>
      <c r="AH33" s="614"/>
      <c r="AI33" s="614"/>
      <c r="AJ33" s="614"/>
      <c r="AK33" s="614"/>
      <c r="AL33" s="615">
        <v>0.3</v>
      </c>
      <c r="AM33" s="616"/>
      <c r="AN33" s="616"/>
      <c r="AO33" s="617"/>
      <c r="AP33" s="660"/>
      <c r="AQ33" s="661"/>
      <c r="AR33" s="661"/>
      <c r="AS33" s="661"/>
      <c r="AT33" s="664"/>
      <c r="AU33" s="211"/>
      <c r="AV33" s="211"/>
      <c r="AW33" s="211"/>
      <c r="AX33" s="631" t="s">
        <v>306</v>
      </c>
      <c r="AY33" s="632"/>
      <c r="AZ33" s="632"/>
      <c r="BA33" s="632"/>
      <c r="BB33" s="632"/>
      <c r="BC33" s="632"/>
      <c r="BD33" s="632"/>
      <c r="BE33" s="632"/>
      <c r="BF33" s="633"/>
      <c r="BG33" s="668">
        <v>99.2</v>
      </c>
      <c r="BH33" s="669"/>
      <c r="BI33" s="669"/>
      <c r="BJ33" s="669"/>
      <c r="BK33" s="669"/>
      <c r="BL33" s="669"/>
      <c r="BM33" s="670">
        <v>96.3</v>
      </c>
      <c r="BN33" s="669"/>
      <c r="BO33" s="669"/>
      <c r="BP33" s="669"/>
      <c r="BQ33" s="671"/>
      <c r="BR33" s="668">
        <v>99.2</v>
      </c>
      <c r="BS33" s="669"/>
      <c r="BT33" s="669"/>
      <c r="BU33" s="669"/>
      <c r="BV33" s="669"/>
      <c r="BW33" s="669"/>
      <c r="BX33" s="670">
        <v>96.2</v>
      </c>
      <c r="BY33" s="669"/>
      <c r="BZ33" s="669"/>
      <c r="CA33" s="669"/>
      <c r="CB33" s="671"/>
      <c r="CD33" s="607" t="s">
        <v>307</v>
      </c>
      <c r="CE33" s="608"/>
      <c r="CF33" s="608"/>
      <c r="CG33" s="608"/>
      <c r="CH33" s="608"/>
      <c r="CI33" s="608"/>
      <c r="CJ33" s="608"/>
      <c r="CK33" s="608"/>
      <c r="CL33" s="608"/>
      <c r="CM33" s="608"/>
      <c r="CN33" s="608"/>
      <c r="CO33" s="608"/>
      <c r="CP33" s="608"/>
      <c r="CQ33" s="609"/>
      <c r="CR33" s="610">
        <v>14210670</v>
      </c>
      <c r="CS33" s="643"/>
      <c r="CT33" s="643"/>
      <c r="CU33" s="643"/>
      <c r="CV33" s="643"/>
      <c r="CW33" s="643"/>
      <c r="CX33" s="643"/>
      <c r="CY33" s="644"/>
      <c r="CZ33" s="615">
        <v>47.9</v>
      </c>
      <c r="DA33" s="641"/>
      <c r="DB33" s="641"/>
      <c r="DC33" s="645"/>
      <c r="DD33" s="619">
        <v>11092110</v>
      </c>
      <c r="DE33" s="643"/>
      <c r="DF33" s="643"/>
      <c r="DG33" s="643"/>
      <c r="DH33" s="643"/>
      <c r="DI33" s="643"/>
      <c r="DJ33" s="643"/>
      <c r="DK33" s="644"/>
      <c r="DL33" s="619">
        <v>7466677</v>
      </c>
      <c r="DM33" s="643"/>
      <c r="DN33" s="643"/>
      <c r="DO33" s="643"/>
      <c r="DP33" s="643"/>
      <c r="DQ33" s="643"/>
      <c r="DR33" s="643"/>
      <c r="DS33" s="643"/>
      <c r="DT33" s="643"/>
      <c r="DU33" s="643"/>
      <c r="DV33" s="644"/>
      <c r="DW33" s="615">
        <v>41.8</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267697</v>
      </c>
      <c r="S34" s="611"/>
      <c r="T34" s="611"/>
      <c r="U34" s="611"/>
      <c r="V34" s="611"/>
      <c r="W34" s="611"/>
      <c r="X34" s="611"/>
      <c r="Y34" s="612"/>
      <c r="Z34" s="613">
        <v>0.8</v>
      </c>
      <c r="AA34" s="613"/>
      <c r="AB34" s="613"/>
      <c r="AC34" s="613"/>
      <c r="AD34" s="614" t="s">
        <v>122</v>
      </c>
      <c r="AE34" s="614"/>
      <c r="AF34" s="614"/>
      <c r="AG34" s="614"/>
      <c r="AH34" s="614"/>
      <c r="AI34" s="614"/>
      <c r="AJ34" s="614"/>
      <c r="AK34" s="614"/>
      <c r="AL34" s="615" t="s">
        <v>122</v>
      </c>
      <c r="AM34" s="616"/>
      <c r="AN34" s="616"/>
      <c r="AO34" s="617"/>
      <c r="AP34" s="214"/>
      <c r="AQ34" s="215"/>
      <c r="AS34" s="210"/>
      <c r="AT34" s="210"/>
      <c r="AU34" s="210"/>
      <c r="AV34" s="210"/>
      <c r="AW34" s="210"/>
      <c r="AX34" s="210"/>
      <c r="AY34" s="210"/>
      <c r="AZ34" s="210"/>
      <c r="BA34" s="210"/>
      <c r="BB34" s="210"/>
      <c r="BC34" s="210"/>
      <c r="BD34" s="210"/>
      <c r="BE34" s="210"/>
      <c r="BF34" s="210"/>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4784881</v>
      </c>
      <c r="CS34" s="611"/>
      <c r="CT34" s="611"/>
      <c r="CU34" s="611"/>
      <c r="CV34" s="611"/>
      <c r="CW34" s="611"/>
      <c r="CX34" s="611"/>
      <c r="CY34" s="612"/>
      <c r="CZ34" s="615">
        <v>16.100000000000001</v>
      </c>
      <c r="DA34" s="641"/>
      <c r="DB34" s="641"/>
      <c r="DC34" s="645"/>
      <c r="DD34" s="619">
        <v>3622699</v>
      </c>
      <c r="DE34" s="611"/>
      <c r="DF34" s="611"/>
      <c r="DG34" s="611"/>
      <c r="DH34" s="611"/>
      <c r="DI34" s="611"/>
      <c r="DJ34" s="611"/>
      <c r="DK34" s="612"/>
      <c r="DL34" s="619">
        <v>3018952</v>
      </c>
      <c r="DM34" s="611"/>
      <c r="DN34" s="611"/>
      <c r="DO34" s="611"/>
      <c r="DP34" s="611"/>
      <c r="DQ34" s="611"/>
      <c r="DR34" s="611"/>
      <c r="DS34" s="611"/>
      <c r="DT34" s="611"/>
      <c r="DU34" s="611"/>
      <c r="DV34" s="612"/>
      <c r="DW34" s="615">
        <v>16.899999999999999</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464653</v>
      </c>
      <c r="S35" s="611"/>
      <c r="T35" s="611"/>
      <c r="U35" s="611"/>
      <c r="V35" s="611"/>
      <c r="W35" s="611"/>
      <c r="X35" s="611"/>
      <c r="Y35" s="612"/>
      <c r="Z35" s="613">
        <v>1.5</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643694</v>
      </c>
      <c r="CS35" s="643"/>
      <c r="CT35" s="643"/>
      <c r="CU35" s="643"/>
      <c r="CV35" s="643"/>
      <c r="CW35" s="643"/>
      <c r="CX35" s="643"/>
      <c r="CY35" s="644"/>
      <c r="CZ35" s="615">
        <v>2.2000000000000002</v>
      </c>
      <c r="DA35" s="641"/>
      <c r="DB35" s="641"/>
      <c r="DC35" s="645"/>
      <c r="DD35" s="619">
        <v>533886</v>
      </c>
      <c r="DE35" s="643"/>
      <c r="DF35" s="643"/>
      <c r="DG35" s="643"/>
      <c r="DH35" s="643"/>
      <c r="DI35" s="643"/>
      <c r="DJ35" s="643"/>
      <c r="DK35" s="644"/>
      <c r="DL35" s="619">
        <v>533886</v>
      </c>
      <c r="DM35" s="643"/>
      <c r="DN35" s="643"/>
      <c r="DO35" s="643"/>
      <c r="DP35" s="643"/>
      <c r="DQ35" s="643"/>
      <c r="DR35" s="643"/>
      <c r="DS35" s="643"/>
      <c r="DT35" s="643"/>
      <c r="DU35" s="643"/>
      <c r="DV35" s="644"/>
      <c r="DW35" s="615">
        <v>3</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2458290</v>
      </c>
      <c r="S36" s="611"/>
      <c r="T36" s="611"/>
      <c r="U36" s="611"/>
      <c r="V36" s="611"/>
      <c r="W36" s="611"/>
      <c r="X36" s="611"/>
      <c r="Y36" s="612"/>
      <c r="Z36" s="613">
        <v>7.8</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4452004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2002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4055830</v>
      </c>
      <c r="CS36" s="611"/>
      <c r="CT36" s="611"/>
      <c r="CU36" s="611"/>
      <c r="CV36" s="611"/>
      <c r="CW36" s="611"/>
      <c r="CX36" s="611"/>
      <c r="CY36" s="612"/>
      <c r="CZ36" s="615">
        <v>13.7</v>
      </c>
      <c r="DA36" s="641"/>
      <c r="DB36" s="641"/>
      <c r="DC36" s="645"/>
      <c r="DD36" s="619">
        <v>3199899</v>
      </c>
      <c r="DE36" s="611"/>
      <c r="DF36" s="611"/>
      <c r="DG36" s="611"/>
      <c r="DH36" s="611"/>
      <c r="DI36" s="611"/>
      <c r="DJ36" s="611"/>
      <c r="DK36" s="612"/>
      <c r="DL36" s="619">
        <v>1990512</v>
      </c>
      <c r="DM36" s="611"/>
      <c r="DN36" s="611"/>
      <c r="DO36" s="611"/>
      <c r="DP36" s="611"/>
      <c r="DQ36" s="611"/>
      <c r="DR36" s="611"/>
      <c r="DS36" s="611"/>
      <c r="DT36" s="611"/>
      <c r="DU36" s="611"/>
      <c r="DV36" s="612"/>
      <c r="DW36" s="615">
        <v>11.1</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639092</v>
      </c>
      <c r="S37" s="611"/>
      <c r="T37" s="611"/>
      <c r="U37" s="611"/>
      <c r="V37" s="611"/>
      <c r="W37" s="611"/>
      <c r="X37" s="611"/>
      <c r="Y37" s="612"/>
      <c r="Z37" s="613">
        <v>2</v>
      </c>
      <c r="AA37" s="613"/>
      <c r="AB37" s="613"/>
      <c r="AC37" s="613"/>
      <c r="AD37" s="614">
        <v>2029</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897880</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-31153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7049</v>
      </c>
      <c r="CS37" s="643"/>
      <c r="CT37" s="643"/>
      <c r="CU37" s="643"/>
      <c r="CV37" s="643"/>
      <c r="CW37" s="643"/>
      <c r="CX37" s="643"/>
      <c r="CY37" s="644"/>
      <c r="CZ37" s="615">
        <v>0</v>
      </c>
      <c r="DA37" s="641"/>
      <c r="DB37" s="641"/>
      <c r="DC37" s="645"/>
      <c r="DD37" s="619">
        <v>7049</v>
      </c>
      <c r="DE37" s="643"/>
      <c r="DF37" s="643"/>
      <c r="DG37" s="643"/>
      <c r="DH37" s="643"/>
      <c r="DI37" s="643"/>
      <c r="DJ37" s="643"/>
      <c r="DK37" s="644"/>
      <c r="DL37" s="619">
        <v>6060</v>
      </c>
      <c r="DM37" s="643"/>
      <c r="DN37" s="643"/>
      <c r="DO37" s="643"/>
      <c r="DP37" s="643"/>
      <c r="DQ37" s="643"/>
      <c r="DR37" s="643"/>
      <c r="DS37" s="643"/>
      <c r="DT37" s="643"/>
      <c r="DU37" s="643"/>
      <c r="DV37" s="644"/>
      <c r="DW37" s="615">
        <v>0</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1599900</v>
      </c>
      <c r="S38" s="611"/>
      <c r="T38" s="611"/>
      <c r="U38" s="611"/>
      <c r="V38" s="611"/>
      <c r="W38" s="611"/>
      <c r="X38" s="611"/>
      <c r="Y38" s="612"/>
      <c r="Z38" s="613">
        <v>5.0999999999999996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858086</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5936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2141406</v>
      </c>
      <c r="CS38" s="611"/>
      <c r="CT38" s="611"/>
      <c r="CU38" s="611"/>
      <c r="CV38" s="611"/>
      <c r="CW38" s="611"/>
      <c r="CX38" s="611"/>
      <c r="CY38" s="612"/>
      <c r="CZ38" s="615">
        <v>7.2</v>
      </c>
      <c r="DA38" s="641"/>
      <c r="DB38" s="641"/>
      <c r="DC38" s="645"/>
      <c r="DD38" s="619">
        <v>1814142</v>
      </c>
      <c r="DE38" s="611"/>
      <c r="DF38" s="611"/>
      <c r="DG38" s="611"/>
      <c r="DH38" s="611"/>
      <c r="DI38" s="611"/>
      <c r="DJ38" s="611"/>
      <c r="DK38" s="612"/>
      <c r="DL38" s="619">
        <v>1758216</v>
      </c>
      <c r="DM38" s="611"/>
      <c r="DN38" s="611"/>
      <c r="DO38" s="611"/>
      <c r="DP38" s="611"/>
      <c r="DQ38" s="611"/>
      <c r="DR38" s="611"/>
      <c r="DS38" s="611"/>
      <c r="DT38" s="611"/>
      <c r="DU38" s="611"/>
      <c r="DV38" s="612"/>
      <c r="DW38" s="615">
        <v>9.8000000000000007</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332344</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8827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1376812</v>
      </c>
      <c r="CS39" s="643"/>
      <c r="CT39" s="643"/>
      <c r="CU39" s="643"/>
      <c r="CV39" s="643"/>
      <c r="CW39" s="643"/>
      <c r="CX39" s="643"/>
      <c r="CY39" s="644"/>
      <c r="CZ39" s="615">
        <v>4.5999999999999996</v>
      </c>
      <c r="DA39" s="641"/>
      <c r="DB39" s="641"/>
      <c r="DC39" s="645"/>
      <c r="DD39" s="619">
        <v>1064623</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112200</v>
      </c>
      <c r="S40" s="611"/>
      <c r="T40" s="611"/>
      <c r="U40" s="611"/>
      <c r="V40" s="611"/>
      <c r="W40" s="611"/>
      <c r="X40" s="611"/>
      <c r="Y40" s="612"/>
      <c r="Z40" s="613">
        <v>0.4</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222288</v>
      </c>
      <c r="BA40" s="611"/>
      <c r="BB40" s="611"/>
      <c r="BC40" s="611"/>
      <c r="BD40" s="643"/>
      <c r="BE40" s="643"/>
      <c r="BF40" s="665"/>
      <c r="BG40" s="658" t="s">
        <v>332</v>
      </c>
      <c r="BH40" s="659"/>
      <c r="BI40" s="659"/>
      <c r="BJ40" s="659"/>
      <c r="BK40" s="659"/>
      <c r="BL40" s="212"/>
      <c r="BM40" s="608" t="s">
        <v>333</v>
      </c>
      <c r="BN40" s="608"/>
      <c r="BO40" s="608"/>
      <c r="BP40" s="608"/>
      <c r="BQ40" s="608"/>
      <c r="BR40" s="608"/>
      <c r="BS40" s="608"/>
      <c r="BT40" s="608"/>
      <c r="BU40" s="609"/>
      <c r="BV40" s="610">
        <v>95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1208047</v>
      </c>
      <c r="CS40" s="611"/>
      <c r="CT40" s="611"/>
      <c r="CU40" s="611"/>
      <c r="CV40" s="611"/>
      <c r="CW40" s="611"/>
      <c r="CX40" s="611"/>
      <c r="CY40" s="612"/>
      <c r="CZ40" s="615">
        <v>4.0999999999999996</v>
      </c>
      <c r="DA40" s="641"/>
      <c r="DB40" s="641"/>
      <c r="DC40" s="645"/>
      <c r="DD40" s="619">
        <v>856861</v>
      </c>
      <c r="DE40" s="611"/>
      <c r="DF40" s="611"/>
      <c r="DG40" s="611"/>
      <c r="DH40" s="611"/>
      <c r="DI40" s="611"/>
      <c r="DJ40" s="611"/>
      <c r="DK40" s="612"/>
      <c r="DL40" s="619">
        <v>165111</v>
      </c>
      <c r="DM40" s="611"/>
      <c r="DN40" s="611"/>
      <c r="DO40" s="611"/>
      <c r="DP40" s="611"/>
      <c r="DQ40" s="611"/>
      <c r="DR40" s="611"/>
      <c r="DS40" s="611"/>
      <c r="DT40" s="611"/>
      <c r="DU40" s="611"/>
      <c r="DV40" s="612"/>
      <c r="DW40" s="615">
        <v>0.9</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31546878</v>
      </c>
      <c r="S41" s="683"/>
      <c r="T41" s="683"/>
      <c r="U41" s="683"/>
      <c r="V41" s="683"/>
      <c r="W41" s="683"/>
      <c r="X41" s="683"/>
      <c r="Y41" s="687"/>
      <c r="Z41" s="688">
        <v>100</v>
      </c>
      <c r="AA41" s="688"/>
      <c r="AB41" s="688"/>
      <c r="AC41" s="688"/>
      <c r="AD41" s="689">
        <v>17746750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424133</v>
      </c>
      <c r="BA41" s="611"/>
      <c r="BB41" s="611"/>
      <c r="BC41" s="611"/>
      <c r="BD41" s="643"/>
      <c r="BE41" s="643"/>
      <c r="BF41" s="665"/>
      <c r="BG41" s="658"/>
      <c r="BH41" s="659"/>
      <c r="BI41" s="659"/>
      <c r="BJ41" s="659"/>
      <c r="BK41" s="659"/>
      <c r="BL41" s="21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331</v>
      </c>
      <c r="AR42" s="680"/>
      <c r="AS42" s="680"/>
      <c r="AT42" s="680"/>
      <c r="AU42" s="680"/>
      <c r="AV42" s="680"/>
      <c r="AW42" s="680"/>
      <c r="AX42" s="680"/>
      <c r="AY42" s="681"/>
      <c r="AZ42" s="682">
        <v>1717273</v>
      </c>
      <c r="BA42" s="683"/>
      <c r="BB42" s="683"/>
      <c r="BC42" s="683"/>
      <c r="BD42" s="669"/>
      <c r="BE42" s="669"/>
      <c r="BF42" s="671"/>
      <c r="BG42" s="660"/>
      <c r="BH42" s="661"/>
      <c r="BI42" s="661"/>
      <c r="BJ42" s="661"/>
      <c r="BK42" s="661"/>
      <c r="BL42" s="213"/>
      <c r="BM42" s="632" t="s">
        <v>339</v>
      </c>
      <c r="BN42" s="632"/>
      <c r="BO42" s="632"/>
      <c r="BP42" s="632"/>
      <c r="BQ42" s="632"/>
      <c r="BR42" s="632"/>
      <c r="BS42" s="632"/>
      <c r="BT42" s="632"/>
      <c r="BU42" s="633"/>
      <c r="BV42" s="682">
        <v>384</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3913372</v>
      </c>
      <c r="CS42" s="643"/>
      <c r="CT42" s="643"/>
      <c r="CU42" s="643"/>
      <c r="CV42" s="643"/>
      <c r="CW42" s="643"/>
      <c r="CX42" s="643"/>
      <c r="CY42" s="644"/>
      <c r="CZ42" s="615">
        <v>13.2</v>
      </c>
      <c r="DA42" s="641"/>
      <c r="DB42" s="641"/>
      <c r="DC42" s="645"/>
      <c r="DD42" s="619">
        <v>1679272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6" t="s">
        <v>341</v>
      </c>
      <c r="CD43" s="607" t="s">
        <v>342</v>
      </c>
      <c r="CE43" s="608"/>
      <c r="CF43" s="608"/>
      <c r="CG43" s="608"/>
      <c r="CH43" s="608"/>
      <c r="CI43" s="608"/>
      <c r="CJ43" s="608"/>
      <c r="CK43" s="608"/>
      <c r="CL43" s="608"/>
      <c r="CM43" s="608"/>
      <c r="CN43" s="608"/>
      <c r="CO43" s="608"/>
      <c r="CP43" s="608"/>
      <c r="CQ43" s="609"/>
      <c r="CR43" s="610">
        <v>56860</v>
      </c>
      <c r="CS43" s="643"/>
      <c r="CT43" s="643"/>
      <c r="CU43" s="643"/>
      <c r="CV43" s="643"/>
      <c r="CW43" s="643"/>
      <c r="CX43" s="643"/>
      <c r="CY43" s="644"/>
      <c r="CZ43" s="615">
        <v>0.2</v>
      </c>
      <c r="DA43" s="641"/>
      <c r="DB43" s="641"/>
      <c r="DC43" s="645"/>
      <c r="DD43" s="619">
        <v>41860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344</v>
      </c>
      <c r="CG44" s="608"/>
      <c r="CH44" s="608"/>
      <c r="CI44" s="608"/>
      <c r="CJ44" s="608"/>
      <c r="CK44" s="608"/>
      <c r="CL44" s="608"/>
      <c r="CM44" s="608"/>
      <c r="CN44" s="608"/>
      <c r="CO44" s="608"/>
      <c r="CP44" s="608"/>
      <c r="CQ44" s="609"/>
      <c r="CR44" s="610">
        <v>3569039</v>
      </c>
      <c r="CS44" s="611"/>
      <c r="CT44" s="611"/>
      <c r="CU44" s="611"/>
      <c r="CV44" s="611"/>
      <c r="CW44" s="611"/>
      <c r="CX44" s="611"/>
      <c r="CY44" s="612"/>
      <c r="CZ44" s="615">
        <v>12</v>
      </c>
      <c r="DA44" s="616"/>
      <c r="DB44" s="616"/>
      <c r="DC44" s="622"/>
      <c r="DD44" s="619">
        <v>1496924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1406622</v>
      </c>
      <c r="CS45" s="643"/>
      <c r="CT45" s="643"/>
      <c r="CU45" s="643"/>
      <c r="CV45" s="643"/>
      <c r="CW45" s="643"/>
      <c r="CX45" s="643"/>
      <c r="CY45" s="644"/>
      <c r="CZ45" s="615">
        <v>4.7</v>
      </c>
      <c r="DA45" s="641"/>
      <c r="DB45" s="641"/>
      <c r="DC45" s="645"/>
      <c r="DD45" s="619">
        <v>222529</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7"/>
      <c r="CD46" s="648"/>
      <c r="CE46" s="649"/>
      <c r="CF46" s="607" t="s">
        <v>347</v>
      </c>
      <c r="CG46" s="608"/>
      <c r="CH46" s="608"/>
      <c r="CI46" s="608"/>
      <c r="CJ46" s="608"/>
      <c r="CK46" s="608"/>
      <c r="CL46" s="608"/>
      <c r="CM46" s="608"/>
      <c r="CN46" s="608"/>
      <c r="CO46" s="608"/>
      <c r="CP46" s="608"/>
      <c r="CQ46" s="609"/>
      <c r="CR46" s="610">
        <v>2070371</v>
      </c>
      <c r="CS46" s="611"/>
      <c r="CT46" s="611"/>
      <c r="CU46" s="611"/>
      <c r="CV46" s="611"/>
      <c r="CW46" s="611"/>
      <c r="CX46" s="611"/>
      <c r="CY46" s="612"/>
      <c r="CZ46" s="615">
        <v>7</v>
      </c>
      <c r="DA46" s="616"/>
      <c r="DB46" s="616"/>
      <c r="DC46" s="622"/>
      <c r="DD46" s="619">
        <v>1198447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7"/>
      <c r="CD47" s="648"/>
      <c r="CE47" s="649"/>
      <c r="CF47" s="607" t="s">
        <v>348</v>
      </c>
      <c r="CG47" s="608"/>
      <c r="CH47" s="608"/>
      <c r="CI47" s="608"/>
      <c r="CJ47" s="608"/>
      <c r="CK47" s="608"/>
      <c r="CL47" s="608"/>
      <c r="CM47" s="608"/>
      <c r="CN47" s="608"/>
      <c r="CO47" s="608"/>
      <c r="CP47" s="608"/>
      <c r="CQ47" s="609"/>
      <c r="CR47" s="610">
        <v>344333</v>
      </c>
      <c r="CS47" s="643"/>
      <c r="CT47" s="643"/>
      <c r="CU47" s="643"/>
      <c r="CV47" s="643"/>
      <c r="CW47" s="643"/>
      <c r="CX47" s="643"/>
      <c r="CY47" s="644"/>
      <c r="CZ47" s="615">
        <v>1.2</v>
      </c>
      <c r="DA47" s="641"/>
      <c r="DB47" s="641"/>
      <c r="DC47" s="645"/>
      <c r="DD47" s="619">
        <v>182348</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7"/>
      <c r="CD48" s="650"/>
      <c r="CE48" s="651"/>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7"/>
      <c r="CD49" s="631" t="s">
        <v>350</v>
      </c>
      <c r="CE49" s="632"/>
      <c r="CF49" s="632"/>
      <c r="CG49" s="632"/>
      <c r="CH49" s="632"/>
      <c r="CI49" s="632"/>
      <c r="CJ49" s="632"/>
      <c r="CK49" s="632"/>
      <c r="CL49" s="632"/>
      <c r="CM49" s="632"/>
      <c r="CN49" s="632"/>
      <c r="CO49" s="632"/>
      <c r="CP49" s="632"/>
      <c r="CQ49" s="633"/>
      <c r="CR49" s="682">
        <v>29664124</v>
      </c>
      <c r="CS49" s="669"/>
      <c r="CT49" s="669"/>
      <c r="CU49" s="669"/>
      <c r="CV49" s="669"/>
      <c r="CW49" s="669"/>
      <c r="CX49" s="669"/>
      <c r="CY49" s="698"/>
      <c r="CZ49" s="690">
        <v>100</v>
      </c>
      <c r="DA49" s="699"/>
      <c r="DB49" s="699"/>
      <c r="DC49" s="700"/>
      <c r="DD49" s="701">
        <v>21893467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p2R2sHpel0L+MOmBr/x9CTU/u6DO1vl8Yd1BtBH/cG5ncrFKHbJeLChwVznBhjha4Do3/1fylwyOMG+yIuH1Q==" saltValue="3KyFF3v0n6MmgIKL5ASG2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3" customWidth="1"/>
    <col min="131" max="131" width="1.6640625" style="223" customWidth="1"/>
    <col min="132" max="16384" width="9" style="223" hidden="1"/>
  </cols>
  <sheetData>
    <row r="1" spans="1:131" ht="11.25" customHeight="1" thickBot="1" x14ac:dyDescent="0.25">
      <c r="A1" s="219"/>
      <c r="B1" s="219"/>
      <c r="C1" s="219"/>
      <c r="D1" s="219"/>
      <c r="E1" s="219"/>
      <c r="F1" s="219"/>
      <c r="G1" s="219"/>
      <c r="H1" s="219"/>
      <c r="I1" s="219"/>
      <c r="J1" s="219"/>
      <c r="K1" s="219"/>
      <c r="L1" s="219"/>
      <c r="M1" s="219"/>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220"/>
      <c r="DI1" s="220"/>
      <c r="DJ1" s="220"/>
      <c r="DK1" s="220"/>
      <c r="DL1" s="220"/>
      <c r="DM1" s="220"/>
      <c r="DN1" s="220"/>
      <c r="DO1" s="220"/>
      <c r="DP1" s="220"/>
      <c r="DQ1" s="221"/>
      <c r="DR1" s="221"/>
      <c r="DS1" s="221"/>
      <c r="DT1" s="221"/>
      <c r="DU1" s="221"/>
      <c r="DV1" s="221"/>
      <c r="DW1" s="221"/>
      <c r="DX1" s="221"/>
      <c r="DY1" s="221"/>
      <c r="DZ1" s="221"/>
      <c r="EA1" s="222"/>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709" t="s">
        <v>352</v>
      </c>
      <c r="DK2" s="710"/>
      <c r="DL2" s="710"/>
      <c r="DM2" s="710"/>
      <c r="DN2" s="710"/>
      <c r="DO2" s="711"/>
      <c r="DP2" s="220"/>
      <c r="DQ2" s="709" t="s">
        <v>353</v>
      </c>
      <c r="DR2" s="710"/>
      <c r="DS2" s="710"/>
      <c r="DT2" s="710"/>
      <c r="DU2" s="710"/>
      <c r="DV2" s="710"/>
      <c r="DW2" s="710"/>
      <c r="DX2" s="710"/>
      <c r="DY2" s="710"/>
      <c r="DZ2" s="711"/>
      <c r="EA2" s="222"/>
    </row>
    <row r="3" spans="1:131" ht="11.25" customHeight="1" x14ac:dyDescent="0.2">
      <c r="A3" s="220"/>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c r="CZ3" s="220"/>
      <c r="DA3" s="220"/>
      <c r="DB3" s="220"/>
      <c r="DC3" s="220"/>
      <c r="DD3" s="220"/>
      <c r="DE3" s="220"/>
      <c r="DF3" s="220"/>
      <c r="DG3" s="220"/>
      <c r="DH3" s="220"/>
      <c r="DI3" s="220"/>
      <c r="DJ3" s="220"/>
      <c r="DK3" s="220"/>
      <c r="DL3" s="220"/>
      <c r="DM3" s="220"/>
      <c r="DN3" s="220"/>
      <c r="DO3" s="220"/>
      <c r="DP3" s="220"/>
      <c r="DQ3" s="220"/>
      <c r="DR3" s="220"/>
      <c r="DS3" s="220"/>
      <c r="DT3" s="220"/>
      <c r="DU3" s="220"/>
      <c r="DV3" s="220"/>
      <c r="DW3" s="220"/>
      <c r="DX3" s="220"/>
      <c r="DY3" s="220"/>
      <c r="DZ3" s="220"/>
      <c r="EA3" s="222"/>
    </row>
    <row r="4" spans="1:131" s="228"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4"/>
      <c r="BA4" s="224"/>
      <c r="BB4" s="224"/>
      <c r="BC4" s="224"/>
      <c r="BD4" s="224"/>
      <c r="BE4" s="225"/>
      <c r="BF4" s="225"/>
      <c r="BG4" s="225"/>
      <c r="BH4" s="225"/>
      <c r="BI4" s="225"/>
      <c r="BJ4" s="225"/>
      <c r="BK4" s="225"/>
      <c r="BL4" s="225"/>
      <c r="BM4" s="225"/>
      <c r="BN4" s="225"/>
      <c r="BO4" s="225"/>
      <c r="BP4" s="22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7"/>
    </row>
    <row r="5" spans="1:131" s="228"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24"/>
      <c r="BA5" s="224"/>
      <c r="BB5" s="224"/>
      <c r="BC5" s="224"/>
      <c r="BD5" s="224"/>
      <c r="BE5" s="225"/>
      <c r="BF5" s="225"/>
      <c r="BG5" s="225"/>
      <c r="BH5" s="225"/>
      <c r="BI5" s="225"/>
      <c r="BJ5" s="225"/>
      <c r="BK5" s="225"/>
      <c r="BL5" s="225"/>
      <c r="BM5" s="225"/>
      <c r="BN5" s="225"/>
      <c r="BO5" s="225"/>
      <c r="BP5" s="22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49" t="s">
        <v>370</v>
      </c>
      <c r="DH5" s="750"/>
      <c r="DI5" s="750"/>
      <c r="DJ5" s="750"/>
      <c r="DK5" s="751"/>
      <c r="DL5" s="749" t="s">
        <v>371</v>
      </c>
      <c r="DM5" s="750"/>
      <c r="DN5" s="750"/>
      <c r="DO5" s="750"/>
      <c r="DP5" s="751"/>
      <c r="DQ5" s="720" t="s">
        <v>372</v>
      </c>
      <c r="DR5" s="721"/>
      <c r="DS5" s="721"/>
      <c r="DT5" s="721"/>
      <c r="DU5" s="722"/>
      <c r="DV5" s="720" t="s">
        <v>363</v>
      </c>
      <c r="DW5" s="721"/>
      <c r="DX5" s="721"/>
      <c r="DY5" s="721"/>
      <c r="DZ5" s="727"/>
      <c r="EA5" s="227"/>
    </row>
    <row r="6" spans="1:131" s="22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4"/>
      <c r="BA6" s="224"/>
      <c r="BB6" s="224"/>
      <c r="BC6" s="224"/>
      <c r="BD6" s="224"/>
      <c r="BE6" s="225"/>
      <c r="BF6" s="225"/>
      <c r="BG6" s="225"/>
      <c r="BH6" s="225"/>
      <c r="BI6" s="225"/>
      <c r="BJ6" s="225"/>
      <c r="BK6" s="225"/>
      <c r="BL6" s="225"/>
      <c r="BM6" s="225"/>
      <c r="BN6" s="225"/>
      <c r="BO6" s="225"/>
      <c r="BP6" s="22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2"/>
      <c r="DH6" s="753"/>
      <c r="DI6" s="753"/>
      <c r="DJ6" s="753"/>
      <c r="DK6" s="754"/>
      <c r="DL6" s="752"/>
      <c r="DM6" s="753"/>
      <c r="DN6" s="753"/>
      <c r="DO6" s="753"/>
      <c r="DP6" s="754"/>
      <c r="DQ6" s="723"/>
      <c r="DR6" s="724"/>
      <c r="DS6" s="724"/>
      <c r="DT6" s="724"/>
      <c r="DU6" s="725"/>
      <c r="DV6" s="723"/>
      <c r="DW6" s="724"/>
      <c r="DX6" s="724"/>
      <c r="DY6" s="724"/>
      <c r="DZ6" s="729"/>
      <c r="EA6" s="227"/>
    </row>
    <row r="7" spans="1:131" s="228" customFormat="1" ht="26.25" customHeight="1" thickTop="1" x14ac:dyDescent="0.2">
      <c r="A7" s="229">
        <v>1</v>
      </c>
      <c r="B7" s="736" t="s">
        <v>373</v>
      </c>
      <c r="C7" s="737"/>
      <c r="D7" s="737"/>
      <c r="E7" s="737"/>
      <c r="F7" s="737"/>
      <c r="G7" s="737"/>
      <c r="H7" s="737"/>
      <c r="I7" s="737"/>
      <c r="J7" s="737"/>
      <c r="K7" s="737"/>
      <c r="L7" s="737"/>
      <c r="M7" s="737"/>
      <c r="N7" s="737"/>
      <c r="O7" s="737"/>
      <c r="P7" s="738"/>
      <c r="Q7" s="739">
        <v>31547</v>
      </c>
      <c r="R7" s="740"/>
      <c r="S7" s="740"/>
      <c r="T7" s="740"/>
      <c r="U7" s="740"/>
      <c r="V7" s="740">
        <v>29664</v>
      </c>
      <c r="W7" s="740"/>
      <c r="X7" s="740"/>
      <c r="Y7" s="740"/>
      <c r="Z7" s="740"/>
      <c r="AA7" s="740">
        <v>1883</v>
      </c>
      <c r="AB7" s="740"/>
      <c r="AC7" s="740"/>
      <c r="AD7" s="740"/>
      <c r="AE7" s="741"/>
      <c r="AF7" s="742">
        <v>1200</v>
      </c>
      <c r="AG7" s="743"/>
      <c r="AH7" s="743"/>
      <c r="AI7" s="743"/>
      <c r="AJ7" s="744"/>
      <c r="AK7" s="745">
        <v>407</v>
      </c>
      <c r="AL7" s="746"/>
      <c r="AM7" s="746"/>
      <c r="AN7" s="746"/>
      <c r="AO7" s="746"/>
      <c r="AP7" s="746">
        <v>23820</v>
      </c>
      <c r="AQ7" s="746"/>
      <c r="AR7" s="746"/>
      <c r="AS7" s="746"/>
      <c r="AT7" s="746"/>
      <c r="AU7" s="747" t="s">
        <v>552</v>
      </c>
      <c r="AV7" s="747"/>
      <c r="AW7" s="747"/>
      <c r="AX7" s="747"/>
      <c r="AY7" s="748"/>
      <c r="AZ7" s="224"/>
      <c r="BA7" s="224"/>
      <c r="BB7" s="224"/>
      <c r="BC7" s="224"/>
      <c r="BD7" s="224"/>
      <c r="BE7" s="225"/>
      <c r="BF7" s="225"/>
      <c r="BG7" s="225"/>
      <c r="BH7" s="225"/>
      <c r="BI7" s="225"/>
      <c r="BJ7" s="225"/>
      <c r="BK7" s="225"/>
      <c r="BL7" s="225"/>
      <c r="BM7" s="225"/>
      <c r="BN7" s="225"/>
      <c r="BO7" s="225"/>
      <c r="BP7" s="225"/>
      <c r="BQ7" s="229">
        <v>1</v>
      </c>
      <c r="BR7" s="230"/>
      <c r="BS7" s="733" t="s">
        <v>559</v>
      </c>
      <c r="BT7" s="734"/>
      <c r="BU7" s="734"/>
      <c r="BV7" s="734"/>
      <c r="BW7" s="734"/>
      <c r="BX7" s="734"/>
      <c r="BY7" s="734"/>
      <c r="BZ7" s="734"/>
      <c r="CA7" s="734"/>
      <c r="CB7" s="734"/>
      <c r="CC7" s="734"/>
      <c r="CD7" s="734"/>
      <c r="CE7" s="734"/>
      <c r="CF7" s="734"/>
      <c r="CG7" s="762"/>
      <c r="CH7" s="730">
        <v>9</v>
      </c>
      <c r="CI7" s="731"/>
      <c r="CJ7" s="731"/>
      <c r="CK7" s="731"/>
      <c r="CL7" s="732"/>
      <c r="CM7" s="730">
        <v>34</v>
      </c>
      <c r="CN7" s="731"/>
      <c r="CO7" s="731"/>
      <c r="CP7" s="731"/>
      <c r="CQ7" s="732"/>
      <c r="CR7" s="730">
        <v>2</v>
      </c>
      <c r="CS7" s="731"/>
      <c r="CT7" s="731"/>
      <c r="CU7" s="731"/>
      <c r="CV7" s="732"/>
      <c r="CW7" s="730">
        <v>1</v>
      </c>
      <c r="CX7" s="731"/>
      <c r="CY7" s="731"/>
      <c r="CZ7" s="731"/>
      <c r="DA7" s="732"/>
      <c r="DB7" s="730" t="s">
        <v>553</v>
      </c>
      <c r="DC7" s="731"/>
      <c r="DD7" s="731"/>
      <c r="DE7" s="731"/>
      <c r="DF7" s="732"/>
      <c r="DG7" s="730" t="s">
        <v>553</v>
      </c>
      <c r="DH7" s="731"/>
      <c r="DI7" s="731"/>
      <c r="DJ7" s="731"/>
      <c r="DK7" s="732"/>
      <c r="DL7" s="730" t="s">
        <v>553</v>
      </c>
      <c r="DM7" s="731"/>
      <c r="DN7" s="731"/>
      <c r="DO7" s="731"/>
      <c r="DP7" s="732"/>
      <c r="DQ7" s="730" t="s">
        <v>553</v>
      </c>
      <c r="DR7" s="731"/>
      <c r="DS7" s="731"/>
      <c r="DT7" s="731"/>
      <c r="DU7" s="732"/>
      <c r="DV7" s="733"/>
      <c r="DW7" s="734"/>
      <c r="DX7" s="734"/>
      <c r="DY7" s="734"/>
      <c r="DZ7" s="735"/>
      <c r="EA7" s="227"/>
    </row>
    <row r="8" spans="1:131" s="228" customFormat="1" ht="26.25" customHeight="1" x14ac:dyDescent="0.2">
      <c r="A8" s="231">
        <v>2</v>
      </c>
      <c r="B8" s="766"/>
      <c r="C8" s="767"/>
      <c r="D8" s="767"/>
      <c r="E8" s="767"/>
      <c r="F8" s="767"/>
      <c r="G8" s="767"/>
      <c r="H8" s="767"/>
      <c r="I8" s="767"/>
      <c r="J8" s="767"/>
      <c r="K8" s="767"/>
      <c r="L8" s="767"/>
      <c r="M8" s="767"/>
      <c r="N8" s="767"/>
      <c r="O8" s="767"/>
      <c r="P8" s="768"/>
      <c r="Q8" s="769"/>
      <c r="R8" s="770"/>
      <c r="S8" s="770"/>
      <c r="T8" s="770"/>
      <c r="U8" s="770"/>
      <c r="V8" s="770"/>
      <c r="W8" s="770"/>
      <c r="X8" s="770"/>
      <c r="Y8" s="770"/>
      <c r="Z8" s="770"/>
      <c r="AA8" s="770"/>
      <c r="AB8" s="770"/>
      <c r="AC8" s="770"/>
      <c r="AD8" s="770"/>
      <c r="AE8" s="771"/>
      <c r="AF8" s="772"/>
      <c r="AG8" s="773"/>
      <c r="AH8" s="773"/>
      <c r="AI8" s="773"/>
      <c r="AJ8" s="774"/>
      <c r="AK8" s="755"/>
      <c r="AL8" s="756"/>
      <c r="AM8" s="756"/>
      <c r="AN8" s="756"/>
      <c r="AO8" s="756"/>
      <c r="AP8" s="756"/>
      <c r="AQ8" s="756"/>
      <c r="AR8" s="756"/>
      <c r="AS8" s="756"/>
      <c r="AT8" s="756"/>
      <c r="AU8" s="757"/>
      <c r="AV8" s="757"/>
      <c r="AW8" s="757"/>
      <c r="AX8" s="757"/>
      <c r="AY8" s="758"/>
      <c r="AZ8" s="224"/>
      <c r="BA8" s="224"/>
      <c r="BB8" s="224"/>
      <c r="BC8" s="224"/>
      <c r="BD8" s="224"/>
      <c r="BE8" s="225"/>
      <c r="BF8" s="225"/>
      <c r="BG8" s="225"/>
      <c r="BH8" s="225"/>
      <c r="BI8" s="225"/>
      <c r="BJ8" s="225"/>
      <c r="BK8" s="225"/>
      <c r="BL8" s="225"/>
      <c r="BM8" s="225"/>
      <c r="BN8" s="225"/>
      <c r="BO8" s="225"/>
      <c r="BP8" s="225"/>
      <c r="BQ8" s="231">
        <v>2</v>
      </c>
      <c r="BR8" s="232"/>
      <c r="BS8" s="763" t="s">
        <v>560</v>
      </c>
      <c r="BT8" s="764"/>
      <c r="BU8" s="764"/>
      <c r="BV8" s="764"/>
      <c r="BW8" s="764"/>
      <c r="BX8" s="764"/>
      <c r="BY8" s="764"/>
      <c r="BZ8" s="764"/>
      <c r="CA8" s="764"/>
      <c r="CB8" s="764"/>
      <c r="CC8" s="764"/>
      <c r="CD8" s="764"/>
      <c r="CE8" s="764"/>
      <c r="CF8" s="764"/>
      <c r="CG8" s="775"/>
      <c r="CH8" s="759">
        <v>0</v>
      </c>
      <c r="CI8" s="760"/>
      <c r="CJ8" s="760"/>
      <c r="CK8" s="760"/>
      <c r="CL8" s="761"/>
      <c r="CM8" s="759">
        <v>119</v>
      </c>
      <c r="CN8" s="760"/>
      <c r="CO8" s="760"/>
      <c r="CP8" s="760"/>
      <c r="CQ8" s="761"/>
      <c r="CR8" s="759">
        <v>71</v>
      </c>
      <c r="CS8" s="760"/>
      <c r="CT8" s="760"/>
      <c r="CU8" s="760"/>
      <c r="CV8" s="761"/>
      <c r="CW8" s="759">
        <v>2</v>
      </c>
      <c r="CX8" s="760"/>
      <c r="CY8" s="760"/>
      <c r="CZ8" s="760"/>
      <c r="DA8" s="761"/>
      <c r="DB8" s="759" t="s">
        <v>553</v>
      </c>
      <c r="DC8" s="760"/>
      <c r="DD8" s="760"/>
      <c r="DE8" s="760"/>
      <c r="DF8" s="761"/>
      <c r="DG8" s="759" t="s">
        <v>553</v>
      </c>
      <c r="DH8" s="760"/>
      <c r="DI8" s="760"/>
      <c r="DJ8" s="760"/>
      <c r="DK8" s="761"/>
      <c r="DL8" s="759" t="s">
        <v>553</v>
      </c>
      <c r="DM8" s="760"/>
      <c r="DN8" s="760"/>
      <c r="DO8" s="760"/>
      <c r="DP8" s="761"/>
      <c r="DQ8" s="759" t="s">
        <v>553</v>
      </c>
      <c r="DR8" s="760"/>
      <c r="DS8" s="760"/>
      <c r="DT8" s="760"/>
      <c r="DU8" s="761"/>
      <c r="DV8" s="763"/>
      <c r="DW8" s="764"/>
      <c r="DX8" s="764"/>
      <c r="DY8" s="764"/>
      <c r="DZ8" s="765"/>
      <c r="EA8" s="227"/>
    </row>
    <row r="9" spans="1:131" s="228" customFormat="1" ht="26.25" customHeight="1" x14ac:dyDescent="0.2">
      <c r="A9" s="231">
        <v>3</v>
      </c>
      <c r="B9" s="766"/>
      <c r="C9" s="767"/>
      <c r="D9" s="767"/>
      <c r="E9" s="767"/>
      <c r="F9" s="767"/>
      <c r="G9" s="767"/>
      <c r="H9" s="767"/>
      <c r="I9" s="767"/>
      <c r="J9" s="767"/>
      <c r="K9" s="767"/>
      <c r="L9" s="767"/>
      <c r="M9" s="767"/>
      <c r="N9" s="767"/>
      <c r="O9" s="767"/>
      <c r="P9" s="768"/>
      <c r="Q9" s="769"/>
      <c r="R9" s="770"/>
      <c r="S9" s="770"/>
      <c r="T9" s="770"/>
      <c r="U9" s="770"/>
      <c r="V9" s="770"/>
      <c r="W9" s="770"/>
      <c r="X9" s="770"/>
      <c r="Y9" s="770"/>
      <c r="Z9" s="770"/>
      <c r="AA9" s="770"/>
      <c r="AB9" s="770"/>
      <c r="AC9" s="770"/>
      <c r="AD9" s="770"/>
      <c r="AE9" s="771"/>
      <c r="AF9" s="772"/>
      <c r="AG9" s="773"/>
      <c r="AH9" s="773"/>
      <c r="AI9" s="773"/>
      <c r="AJ9" s="774"/>
      <c r="AK9" s="755"/>
      <c r="AL9" s="756"/>
      <c r="AM9" s="756"/>
      <c r="AN9" s="756"/>
      <c r="AO9" s="756"/>
      <c r="AP9" s="756"/>
      <c r="AQ9" s="756"/>
      <c r="AR9" s="756"/>
      <c r="AS9" s="756"/>
      <c r="AT9" s="756"/>
      <c r="AU9" s="757"/>
      <c r="AV9" s="757"/>
      <c r="AW9" s="757"/>
      <c r="AX9" s="757"/>
      <c r="AY9" s="758"/>
      <c r="AZ9" s="224"/>
      <c r="BA9" s="224"/>
      <c r="BB9" s="224"/>
      <c r="BC9" s="224"/>
      <c r="BD9" s="224"/>
      <c r="BE9" s="225"/>
      <c r="BF9" s="225"/>
      <c r="BG9" s="225"/>
      <c r="BH9" s="225"/>
      <c r="BI9" s="225"/>
      <c r="BJ9" s="225"/>
      <c r="BK9" s="225"/>
      <c r="BL9" s="225"/>
      <c r="BM9" s="225"/>
      <c r="BN9" s="225"/>
      <c r="BO9" s="225"/>
      <c r="BP9" s="225"/>
      <c r="BQ9" s="231">
        <v>3</v>
      </c>
      <c r="BR9" s="232"/>
      <c r="BS9" s="763" t="s">
        <v>561</v>
      </c>
      <c r="BT9" s="764"/>
      <c r="BU9" s="764"/>
      <c r="BV9" s="764"/>
      <c r="BW9" s="764"/>
      <c r="BX9" s="764"/>
      <c r="BY9" s="764"/>
      <c r="BZ9" s="764"/>
      <c r="CA9" s="764"/>
      <c r="CB9" s="764"/>
      <c r="CC9" s="764"/>
      <c r="CD9" s="764"/>
      <c r="CE9" s="764"/>
      <c r="CF9" s="764"/>
      <c r="CG9" s="775"/>
      <c r="CH9" s="759">
        <v>0</v>
      </c>
      <c r="CI9" s="760"/>
      <c r="CJ9" s="760"/>
      <c r="CK9" s="760"/>
      <c r="CL9" s="761"/>
      <c r="CM9" s="759">
        <v>108</v>
      </c>
      <c r="CN9" s="760"/>
      <c r="CO9" s="760"/>
      <c r="CP9" s="760"/>
      <c r="CQ9" s="761"/>
      <c r="CR9" s="759">
        <v>19</v>
      </c>
      <c r="CS9" s="760"/>
      <c r="CT9" s="760"/>
      <c r="CU9" s="760"/>
      <c r="CV9" s="761"/>
      <c r="CW9" s="759">
        <v>9</v>
      </c>
      <c r="CX9" s="760"/>
      <c r="CY9" s="760"/>
      <c r="CZ9" s="760"/>
      <c r="DA9" s="761"/>
      <c r="DB9" s="759" t="s">
        <v>553</v>
      </c>
      <c r="DC9" s="760"/>
      <c r="DD9" s="760"/>
      <c r="DE9" s="760"/>
      <c r="DF9" s="761"/>
      <c r="DG9" s="759" t="s">
        <v>553</v>
      </c>
      <c r="DH9" s="760"/>
      <c r="DI9" s="760"/>
      <c r="DJ9" s="760"/>
      <c r="DK9" s="761"/>
      <c r="DL9" s="759" t="s">
        <v>553</v>
      </c>
      <c r="DM9" s="760"/>
      <c r="DN9" s="760"/>
      <c r="DO9" s="760"/>
      <c r="DP9" s="761"/>
      <c r="DQ9" s="759" t="s">
        <v>553</v>
      </c>
      <c r="DR9" s="760"/>
      <c r="DS9" s="760"/>
      <c r="DT9" s="760"/>
      <c r="DU9" s="761"/>
      <c r="DV9" s="763"/>
      <c r="DW9" s="764"/>
      <c r="DX9" s="764"/>
      <c r="DY9" s="764"/>
      <c r="DZ9" s="765"/>
      <c r="EA9" s="227"/>
    </row>
    <row r="10" spans="1:131" s="228" customFormat="1" ht="26.25" customHeight="1" x14ac:dyDescent="0.2">
      <c r="A10" s="231">
        <v>4</v>
      </c>
      <c r="B10" s="766"/>
      <c r="C10" s="767"/>
      <c r="D10" s="767"/>
      <c r="E10" s="767"/>
      <c r="F10" s="767"/>
      <c r="G10" s="767"/>
      <c r="H10" s="767"/>
      <c r="I10" s="767"/>
      <c r="J10" s="767"/>
      <c r="K10" s="767"/>
      <c r="L10" s="767"/>
      <c r="M10" s="767"/>
      <c r="N10" s="767"/>
      <c r="O10" s="767"/>
      <c r="P10" s="768"/>
      <c r="Q10" s="769"/>
      <c r="R10" s="770"/>
      <c r="S10" s="770"/>
      <c r="T10" s="770"/>
      <c r="U10" s="770"/>
      <c r="V10" s="770"/>
      <c r="W10" s="770"/>
      <c r="X10" s="770"/>
      <c r="Y10" s="770"/>
      <c r="Z10" s="770"/>
      <c r="AA10" s="770"/>
      <c r="AB10" s="770"/>
      <c r="AC10" s="770"/>
      <c r="AD10" s="770"/>
      <c r="AE10" s="771"/>
      <c r="AF10" s="772"/>
      <c r="AG10" s="773"/>
      <c r="AH10" s="773"/>
      <c r="AI10" s="773"/>
      <c r="AJ10" s="774"/>
      <c r="AK10" s="755"/>
      <c r="AL10" s="756"/>
      <c r="AM10" s="756"/>
      <c r="AN10" s="756"/>
      <c r="AO10" s="756"/>
      <c r="AP10" s="756"/>
      <c r="AQ10" s="756"/>
      <c r="AR10" s="756"/>
      <c r="AS10" s="756"/>
      <c r="AT10" s="756"/>
      <c r="AU10" s="757"/>
      <c r="AV10" s="757"/>
      <c r="AW10" s="757"/>
      <c r="AX10" s="757"/>
      <c r="AY10" s="758"/>
      <c r="AZ10" s="224"/>
      <c r="BA10" s="224"/>
      <c r="BB10" s="224"/>
      <c r="BC10" s="224"/>
      <c r="BD10" s="224"/>
      <c r="BE10" s="225"/>
      <c r="BF10" s="225"/>
      <c r="BG10" s="225"/>
      <c r="BH10" s="225"/>
      <c r="BI10" s="225"/>
      <c r="BJ10" s="225"/>
      <c r="BK10" s="225"/>
      <c r="BL10" s="225"/>
      <c r="BM10" s="225"/>
      <c r="BN10" s="225"/>
      <c r="BO10" s="225"/>
      <c r="BP10" s="225"/>
      <c r="BQ10" s="231">
        <v>4</v>
      </c>
      <c r="BR10" s="232"/>
      <c r="BS10" s="763" t="s">
        <v>562</v>
      </c>
      <c r="BT10" s="764"/>
      <c r="BU10" s="764"/>
      <c r="BV10" s="764"/>
      <c r="BW10" s="764"/>
      <c r="BX10" s="764"/>
      <c r="BY10" s="764"/>
      <c r="BZ10" s="764"/>
      <c r="CA10" s="764"/>
      <c r="CB10" s="764"/>
      <c r="CC10" s="764"/>
      <c r="CD10" s="764"/>
      <c r="CE10" s="764"/>
      <c r="CF10" s="764"/>
      <c r="CG10" s="775"/>
      <c r="CH10" s="759">
        <v>0</v>
      </c>
      <c r="CI10" s="760"/>
      <c r="CJ10" s="760"/>
      <c r="CK10" s="760"/>
      <c r="CL10" s="761"/>
      <c r="CM10" s="759">
        <v>5</v>
      </c>
      <c r="CN10" s="760"/>
      <c r="CO10" s="760"/>
      <c r="CP10" s="760"/>
      <c r="CQ10" s="761"/>
      <c r="CR10" s="759">
        <v>5</v>
      </c>
      <c r="CS10" s="760"/>
      <c r="CT10" s="760"/>
      <c r="CU10" s="760"/>
      <c r="CV10" s="761"/>
      <c r="CW10" s="759">
        <v>0</v>
      </c>
      <c r="CX10" s="760"/>
      <c r="CY10" s="760"/>
      <c r="CZ10" s="760"/>
      <c r="DA10" s="761"/>
      <c r="DB10" s="759" t="s">
        <v>553</v>
      </c>
      <c r="DC10" s="760"/>
      <c r="DD10" s="760"/>
      <c r="DE10" s="760"/>
      <c r="DF10" s="761"/>
      <c r="DG10" s="759" t="s">
        <v>553</v>
      </c>
      <c r="DH10" s="760"/>
      <c r="DI10" s="760"/>
      <c r="DJ10" s="760"/>
      <c r="DK10" s="761"/>
      <c r="DL10" s="759" t="s">
        <v>553</v>
      </c>
      <c r="DM10" s="760"/>
      <c r="DN10" s="760"/>
      <c r="DO10" s="760"/>
      <c r="DP10" s="761"/>
      <c r="DQ10" s="759" t="s">
        <v>553</v>
      </c>
      <c r="DR10" s="760"/>
      <c r="DS10" s="760"/>
      <c r="DT10" s="760"/>
      <c r="DU10" s="761"/>
      <c r="DV10" s="763"/>
      <c r="DW10" s="764"/>
      <c r="DX10" s="764"/>
      <c r="DY10" s="764"/>
      <c r="DZ10" s="765"/>
      <c r="EA10" s="227"/>
    </row>
    <row r="11" spans="1:131" s="228" customFormat="1" ht="26.25" customHeight="1" x14ac:dyDescent="0.2">
      <c r="A11" s="231">
        <v>5</v>
      </c>
      <c r="B11" s="766"/>
      <c r="C11" s="767"/>
      <c r="D11" s="767"/>
      <c r="E11" s="767"/>
      <c r="F11" s="767"/>
      <c r="G11" s="767"/>
      <c r="H11" s="767"/>
      <c r="I11" s="767"/>
      <c r="J11" s="767"/>
      <c r="K11" s="767"/>
      <c r="L11" s="767"/>
      <c r="M11" s="767"/>
      <c r="N11" s="767"/>
      <c r="O11" s="767"/>
      <c r="P11" s="768"/>
      <c r="Q11" s="769"/>
      <c r="R11" s="770"/>
      <c r="S11" s="770"/>
      <c r="T11" s="770"/>
      <c r="U11" s="770"/>
      <c r="V11" s="770"/>
      <c r="W11" s="770"/>
      <c r="X11" s="770"/>
      <c r="Y11" s="770"/>
      <c r="Z11" s="770"/>
      <c r="AA11" s="770"/>
      <c r="AB11" s="770"/>
      <c r="AC11" s="770"/>
      <c r="AD11" s="770"/>
      <c r="AE11" s="771"/>
      <c r="AF11" s="772"/>
      <c r="AG11" s="773"/>
      <c r="AH11" s="773"/>
      <c r="AI11" s="773"/>
      <c r="AJ11" s="774"/>
      <c r="AK11" s="755"/>
      <c r="AL11" s="756"/>
      <c r="AM11" s="756"/>
      <c r="AN11" s="756"/>
      <c r="AO11" s="756"/>
      <c r="AP11" s="756"/>
      <c r="AQ11" s="756"/>
      <c r="AR11" s="756"/>
      <c r="AS11" s="756"/>
      <c r="AT11" s="756"/>
      <c r="AU11" s="757"/>
      <c r="AV11" s="757"/>
      <c r="AW11" s="757"/>
      <c r="AX11" s="757"/>
      <c r="AY11" s="758"/>
      <c r="AZ11" s="224"/>
      <c r="BA11" s="224"/>
      <c r="BB11" s="224"/>
      <c r="BC11" s="224"/>
      <c r="BD11" s="224"/>
      <c r="BE11" s="225"/>
      <c r="BF11" s="225"/>
      <c r="BG11" s="225"/>
      <c r="BH11" s="225"/>
      <c r="BI11" s="225"/>
      <c r="BJ11" s="225"/>
      <c r="BK11" s="225"/>
      <c r="BL11" s="225"/>
      <c r="BM11" s="225"/>
      <c r="BN11" s="225"/>
      <c r="BO11" s="225"/>
      <c r="BP11" s="225"/>
      <c r="BQ11" s="231">
        <v>5</v>
      </c>
      <c r="BR11" s="232"/>
      <c r="BS11" s="763" t="s">
        <v>563</v>
      </c>
      <c r="BT11" s="764"/>
      <c r="BU11" s="764"/>
      <c r="BV11" s="764"/>
      <c r="BW11" s="764"/>
      <c r="BX11" s="764"/>
      <c r="BY11" s="764"/>
      <c r="BZ11" s="764"/>
      <c r="CA11" s="764"/>
      <c r="CB11" s="764"/>
      <c r="CC11" s="764"/>
      <c r="CD11" s="764"/>
      <c r="CE11" s="764"/>
      <c r="CF11" s="764"/>
      <c r="CG11" s="775"/>
      <c r="CH11" s="759">
        <v>8</v>
      </c>
      <c r="CI11" s="760"/>
      <c r="CJ11" s="760"/>
      <c r="CK11" s="760"/>
      <c r="CL11" s="761"/>
      <c r="CM11" s="759">
        <v>169</v>
      </c>
      <c r="CN11" s="760"/>
      <c r="CO11" s="760"/>
      <c r="CP11" s="760"/>
      <c r="CQ11" s="761"/>
      <c r="CR11" s="759">
        <v>100</v>
      </c>
      <c r="CS11" s="760"/>
      <c r="CT11" s="760"/>
      <c r="CU11" s="760"/>
      <c r="CV11" s="761"/>
      <c r="CW11" s="759">
        <v>4</v>
      </c>
      <c r="CX11" s="760"/>
      <c r="CY11" s="760"/>
      <c r="CZ11" s="760"/>
      <c r="DA11" s="761"/>
      <c r="DB11" s="759" t="s">
        <v>553</v>
      </c>
      <c r="DC11" s="760"/>
      <c r="DD11" s="760"/>
      <c r="DE11" s="760"/>
      <c r="DF11" s="761"/>
      <c r="DG11" s="759" t="s">
        <v>553</v>
      </c>
      <c r="DH11" s="760"/>
      <c r="DI11" s="760"/>
      <c r="DJ11" s="760"/>
      <c r="DK11" s="761"/>
      <c r="DL11" s="759" t="s">
        <v>553</v>
      </c>
      <c r="DM11" s="760"/>
      <c r="DN11" s="760"/>
      <c r="DO11" s="760"/>
      <c r="DP11" s="761"/>
      <c r="DQ11" s="759" t="s">
        <v>553</v>
      </c>
      <c r="DR11" s="760"/>
      <c r="DS11" s="760"/>
      <c r="DT11" s="760"/>
      <c r="DU11" s="761"/>
      <c r="DV11" s="763"/>
      <c r="DW11" s="764"/>
      <c r="DX11" s="764"/>
      <c r="DY11" s="764"/>
      <c r="DZ11" s="765"/>
      <c r="EA11" s="227"/>
    </row>
    <row r="12" spans="1:131" s="228" customFormat="1" ht="26.25" customHeight="1" x14ac:dyDescent="0.2">
      <c r="A12" s="231">
        <v>6</v>
      </c>
      <c r="B12" s="766"/>
      <c r="C12" s="767"/>
      <c r="D12" s="767"/>
      <c r="E12" s="767"/>
      <c r="F12" s="767"/>
      <c r="G12" s="767"/>
      <c r="H12" s="767"/>
      <c r="I12" s="767"/>
      <c r="J12" s="767"/>
      <c r="K12" s="767"/>
      <c r="L12" s="767"/>
      <c r="M12" s="767"/>
      <c r="N12" s="767"/>
      <c r="O12" s="767"/>
      <c r="P12" s="768"/>
      <c r="Q12" s="769"/>
      <c r="R12" s="770"/>
      <c r="S12" s="770"/>
      <c r="T12" s="770"/>
      <c r="U12" s="770"/>
      <c r="V12" s="770"/>
      <c r="W12" s="770"/>
      <c r="X12" s="770"/>
      <c r="Y12" s="770"/>
      <c r="Z12" s="770"/>
      <c r="AA12" s="770"/>
      <c r="AB12" s="770"/>
      <c r="AC12" s="770"/>
      <c r="AD12" s="770"/>
      <c r="AE12" s="771"/>
      <c r="AF12" s="772"/>
      <c r="AG12" s="773"/>
      <c r="AH12" s="773"/>
      <c r="AI12" s="773"/>
      <c r="AJ12" s="774"/>
      <c r="AK12" s="755"/>
      <c r="AL12" s="756"/>
      <c r="AM12" s="756"/>
      <c r="AN12" s="756"/>
      <c r="AO12" s="756"/>
      <c r="AP12" s="756"/>
      <c r="AQ12" s="756"/>
      <c r="AR12" s="756"/>
      <c r="AS12" s="756"/>
      <c r="AT12" s="756"/>
      <c r="AU12" s="757"/>
      <c r="AV12" s="757"/>
      <c r="AW12" s="757"/>
      <c r="AX12" s="757"/>
      <c r="AY12" s="758"/>
      <c r="AZ12" s="224"/>
      <c r="BA12" s="224"/>
      <c r="BB12" s="224"/>
      <c r="BC12" s="224"/>
      <c r="BD12" s="224"/>
      <c r="BE12" s="225"/>
      <c r="BF12" s="225"/>
      <c r="BG12" s="225"/>
      <c r="BH12" s="225"/>
      <c r="BI12" s="225"/>
      <c r="BJ12" s="225"/>
      <c r="BK12" s="225"/>
      <c r="BL12" s="225"/>
      <c r="BM12" s="225"/>
      <c r="BN12" s="225"/>
      <c r="BO12" s="225"/>
      <c r="BP12" s="225"/>
      <c r="BQ12" s="231">
        <v>6</v>
      </c>
      <c r="BR12" s="232"/>
      <c r="BS12" s="763" t="s">
        <v>564</v>
      </c>
      <c r="BT12" s="764"/>
      <c r="BU12" s="764"/>
      <c r="BV12" s="764"/>
      <c r="BW12" s="764"/>
      <c r="BX12" s="764"/>
      <c r="BY12" s="764"/>
      <c r="BZ12" s="764"/>
      <c r="CA12" s="764"/>
      <c r="CB12" s="764"/>
      <c r="CC12" s="764"/>
      <c r="CD12" s="764"/>
      <c r="CE12" s="764"/>
      <c r="CF12" s="764"/>
      <c r="CG12" s="775"/>
      <c r="CH12" s="759">
        <v>7</v>
      </c>
      <c r="CI12" s="760"/>
      <c r="CJ12" s="760"/>
      <c r="CK12" s="760"/>
      <c r="CL12" s="761"/>
      <c r="CM12" s="759">
        <v>45</v>
      </c>
      <c r="CN12" s="760"/>
      <c r="CO12" s="760"/>
      <c r="CP12" s="760"/>
      <c r="CQ12" s="761"/>
      <c r="CR12" s="759">
        <v>5</v>
      </c>
      <c r="CS12" s="760"/>
      <c r="CT12" s="760"/>
      <c r="CU12" s="760"/>
      <c r="CV12" s="761"/>
      <c r="CW12" s="759">
        <v>0</v>
      </c>
      <c r="CX12" s="760"/>
      <c r="CY12" s="760"/>
      <c r="CZ12" s="760"/>
      <c r="DA12" s="761"/>
      <c r="DB12" s="759" t="s">
        <v>553</v>
      </c>
      <c r="DC12" s="760"/>
      <c r="DD12" s="760"/>
      <c r="DE12" s="760"/>
      <c r="DF12" s="761"/>
      <c r="DG12" s="759">
        <v>636</v>
      </c>
      <c r="DH12" s="760"/>
      <c r="DI12" s="760"/>
      <c r="DJ12" s="760"/>
      <c r="DK12" s="761"/>
      <c r="DL12" s="759" t="s">
        <v>553</v>
      </c>
      <c r="DM12" s="760"/>
      <c r="DN12" s="760"/>
      <c r="DO12" s="760"/>
      <c r="DP12" s="761"/>
      <c r="DQ12" s="759" t="s">
        <v>553</v>
      </c>
      <c r="DR12" s="760"/>
      <c r="DS12" s="760"/>
      <c r="DT12" s="760"/>
      <c r="DU12" s="761"/>
      <c r="DV12" s="763"/>
      <c r="DW12" s="764"/>
      <c r="DX12" s="764"/>
      <c r="DY12" s="764"/>
      <c r="DZ12" s="765"/>
      <c r="EA12" s="227"/>
    </row>
    <row r="13" spans="1:131" s="228" customFormat="1" ht="26.25" customHeight="1" x14ac:dyDescent="0.2">
      <c r="A13" s="231">
        <v>7</v>
      </c>
      <c r="B13" s="766"/>
      <c r="C13" s="767"/>
      <c r="D13" s="767"/>
      <c r="E13" s="767"/>
      <c r="F13" s="767"/>
      <c r="G13" s="767"/>
      <c r="H13" s="767"/>
      <c r="I13" s="767"/>
      <c r="J13" s="767"/>
      <c r="K13" s="767"/>
      <c r="L13" s="767"/>
      <c r="M13" s="767"/>
      <c r="N13" s="767"/>
      <c r="O13" s="767"/>
      <c r="P13" s="768"/>
      <c r="Q13" s="769"/>
      <c r="R13" s="770"/>
      <c r="S13" s="770"/>
      <c r="T13" s="770"/>
      <c r="U13" s="770"/>
      <c r="V13" s="770"/>
      <c r="W13" s="770"/>
      <c r="X13" s="770"/>
      <c r="Y13" s="770"/>
      <c r="Z13" s="770"/>
      <c r="AA13" s="770"/>
      <c r="AB13" s="770"/>
      <c r="AC13" s="770"/>
      <c r="AD13" s="770"/>
      <c r="AE13" s="771"/>
      <c r="AF13" s="772"/>
      <c r="AG13" s="773"/>
      <c r="AH13" s="773"/>
      <c r="AI13" s="773"/>
      <c r="AJ13" s="774"/>
      <c r="AK13" s="755"/>
      <c r="AL13" s="756"/>
      <c r="AM13" s="756"/>
      <c r="AN13" s="756"/>
      <c r="AO13" s="756"/>
      <c r="AP13" s="756"/>
      <c r="AQ13" s="756"/>
      <c r="AR13" s="756"/>
      <c r="AS13" s="756"/>
      <c r="AT13" s="756"/>
      <c r="AU13" s="757"/>
      <c r="AV13" s="757"/>
      <c r="AW13" s="757"/>
      <c r="AX13" s="757"/>
      <c r="AY13" s="758"/>
      <c r="AZ13" s="224"/>
      <c r="BA13" s="224"/>
      <c r="BB13" s="224"/>
      <c r="BC13" s="224"/>
      <c r="BD13" s="224"/>
      <c r="BE13" s="225"/>
      <c r="BF13" s="225"/>
      <c r="BG13" s="225"/>
      <c r="BH13" s="225"/>
      <c r="BI13" s="225"/>
      <c r="BJ13" s="225"/>
      <c r="BK13" s="225"/>
      <c r="BL13" s="225"/>
      <c r="BM13" s="225"/>
      <c r="BN13" s="225"/>
      <c r="BO13" s="225"/>
      <c r="BP13" s="225"/>
      <c r="BQ13" s="231">
        <v>7</v>
      </c>
      <c r="BR13" s="232"/>
      <c r="BS13" s="763" t="s">
        <v>565</v>
      </c>
      <c r="BT13" s="764"/>
      <c r="BU13" s="764"/>
      <c r="BV13" s="764"/>
      <c r="BW13" s="764"/>
      <c r="BX13" s="764"/>
      <c r="BY13" s="764"/>
      <c r="BZ13" s="764"/>
      <c r="CA13" s="764"/>
      <c r="CB13" s="764"/>
      <c r="CC13" s="764"/>
      <c r="CD13" s="764"/>
      <c r="CE13" s="764"/>
      <c r="CF13" s="764"/>
      <c r="CG13" s="775"/>
      <c r="CH13" s="759">
        <v>-2</v>
      </c>
      <c r="CI13" s="760"/>
      <c r="CJ13" s="760"/>
      <c r="CK13" s="760"/>
      <c r="CL13" s="761"/>
      <c r="CM13" s="759">
        <v>77</v>
      </c>
      <c r="CN13" s="760"/>
      <c r="CO13" s="760"/>
      <c r="CP13" s="760"/>
      <c r="CQ13" s="761"/>
      <c r="CR13" s="759">
        <v>2</v>
      </c>
      <c r="CS13" s="760"/>
      <c r="CT13" s="760"/>
      <c r="CU13" s="760"/>
      <c r="CV13" s="761"/>
      <c r="CW13" s="759">
        <v>2</v>
      </c>
      <c r="CX13" s="760"/>
      <c r="CY13" s="760"/>
      <c r="CZ13" s="760"/>
      <c r="DA13" s="761"/>
      <c r="DB13" s="759" t="s">
        <v>553</v>
      </c>
      <c r="DC13" s="760"/>
      <c r="DD13" s="760"/>
      <c r="DE13" s="760"/>
      <c r="DF13" s="761"/>
      <c r="DG13" s="759" t="s">
        <v>553</v>
      </c>
      <c r="DH13" s="760"/>
      <c r="DI13" s="760"/>
      <c r="DJ13" s="760"/>
      <c r="DK13" s="761"/>
      <c r="DL13" s="759" t="s">
        <v>553</v>
      </c>
      <c r="DM13" s="760"/>
      <c r="DN13" s="760"/>
      <c r="DO13" s="760"/>
      <c r="DP13" s="761"/>
      <c r="DQ13" s="759" t="s">
        <v>553</v>
      </c>
      <c r="DR13" s="760"/>
      <c r="DS13" s="760"/>
      <c r="DT13" s="760"/>
      <c r="DU13" s="761"/>
      <c r="DV13" s="763"/>
      <c r="DW13" s="764"/>
      <c r="DX13" s="764"/>
      <c r="DY13" s="764"/>
      <c r="DZ13" s="765"/>
      <c r="EA13" s="227"/>
    </row>
    <row r="14" spans="1:131" s="228" customFormat="1" ht="26.25" customHeight="1" x14ac:dyDescent="0.2">
      <c r="A14" s="231">
        <v>8</v>
      </c>
      <c r="B14" s="766"/>
      <c r="C14" s="767"/>
      <c r="D14" s="767"/>
      <c r="E14" s="767"/>
      <c r="F14" s="767"/>
      <c r="G14" s="767"/>
      <c r="H14" s="767"/>
      <c r="I14" s="767"/>
      <c r="J14" s="767"/>
      <c r="K14" s="767"/>
      <c r="L14" s="767"/>
      <c r="M14" s="767"/>
      <c r="N14" s="767"/>
      <c r="O14" s="767"/>
      <c r="P14" s="768"/>
      <c r="Q14" s="769"/>
      <c r="R14" s="770"/>
      <c r="S14" s="770"/>
      <c r="T14" s="770"/>
      <c r="U14" s="770"/>
      <c r="V14" s="770"/>
      <c r="W14" s="770"/>
      <c r="X14" s="770"/>
      <c r="Y14" s="770"/>
      <c r="Z14" s="770"/>
      <c r="AA14" s="770"/>
      <c r="AB14" s="770"/>
      <c r="AC14" s="770"/>
      <c r="AD14" s="770"/>
      <c r="AE14" s="771"/>
      <c r="AF14" s="772"/>
      <c r="AG14" s="773"/>
      <c r="AH14" s="773"/>
      <c r="AI14" s="773"/>
      <c r="AJ14" s="774"/>
      <c r="AK14" s="755"/>
      <c r="AL14" s="756"/>
      <c r="AM14" s="756"/>
      <c r="AN14" s="756"/>
      <c r="AO14" s="756"/>
      <c r="AP14" s="756"/>
      <c r="AQ14" s="756"/>
      <c r="AR14" s="756"/>
      <c r="AS14" s="756"/>
      <c r="AT14" s="756"/>
      <c r="AU14" s="757"/>
      <c r="AV14" s="757"/>
      <c r="AW14" s="757"/>
      <c r="AX14" s="757"/>
      <c r="AY14" s="758"/>
      <c r="AZ14" s="224"/>
      <c r="BA14" s="224"/>
      <c r="BB14" s="224"/>
      <c r="BC14" s="224"/>
      <c r="BD14" s="224"/>
      <c r="BE14" s="225"/>
      <c r="BF14" s="225"/>
      <c r="BG14" s="225"/>
      <c r="BH14" s="225"/>
      <c r="BI14" s="225"/>
      <c r="BJ14" s="225"/>
      <c r="BK14" s="225"/>
      <c r="BL14" s="225"/>
      <c r="BM14" s="225"/>
      <c r="BN14" s="225"/>
      <c r="BO14" s="225"/>
      <c r="BP14" s="225"/>
      <c r="BQ14" s="231">
        <v>8</v>
      </c>
      <c r="BR14" s="232"/>
      <c r="BS14" s="763" t="s">
        <v>566</v>
      </c>
      <c r="BT14" s="764"/>
      <c r="BU14" s="764"/>
      <c r="BV14" s="764"/>
      <c r="BW14" s="764"/>
      <c r="BX14" s="764"/>
      <c r="BY14" s="764"/>
      <c r="BZ14" s="764"/>
      <c r="CA14" s="764"/>
      <c r="CB14" s="764"/>
      <c r="CC14" s="764"/>
      <c r="CD14" s="764"/>
      <c r="CE14" s="764"/>
      <c r="CF14" s="764"/>
      <c r="CG14" s="775"/>
      <c r="CH14" s="759">
        <v>-2</v>
      </c>
      <c r="CI14" s="760"/>
      <c r="CJ14" s="760"/>
      <c r="CK14" s="760"/>
      <c r="CL14" s="761"/>
      <c r="CM14" s="759">
        <v>62</v>
      </c>
      <c r="CN14" s="760"/>
      <c r="CO14" s="760"/>
      <c r="CP14" s="760"/>
      <c r="CQ14" s="761"/>
      <c r="CR14" s="759">
        <v>69</v>
      </c>
      <c r="CS14" s="760"/>
      <c r="CT14" s="760"/>
      <c r="CU14" s="760"/>
      <c r="CV14" s="761"/>
      <c r="CW14" s="759">
        <v>1</v>
      </c>
      <c r="CX14" s="760"/>
      <c r="CY14" s="760"/>
      <c r="CZ14" s="760"/>
      <c r="DA14" s="761"/>
      <c r="DB14" s="759" t="s">
        <v>553</v>
      </c>
      <c r="DC14" s="760"/>
      <c r="DD14" s="760"/>
      <c r="DE14" s="760"/>
      <c r="DF14" s="761"/>
      <c r="DG14" s="759" t="s">
        <v>553</v>
      </c>
      <c r="DH14" s="760"/>
      <c r="DI14" s="760"/>
      <c r="DJ14" s="760"/>
      <c r="DK14" s="761"/>
      <c r="DL14" s="759" t="s">
        <v>553</v>
      </c>
      <c r="DM14" s="760"/>
      <c r="DN14" s="760"/>
      <c r="DO14" s="760"/>
      <c r="DP14" s="761"/>
      <c r="DQ14" s="759" t="s">
        <v>553</v>
      </c>
      <c r="DR14" s="760"/>
      <c r="DS14" s="760"/>
      <c r="DT14" s="760"/>
      <c r="DU14" s="761"/>
      <c r="DV14" s="763"/>
      <c r="DW14" s="764"/>
      <c r="DX14" s="764"/>
      <c r="DY14" s="764"/>
      <c r="DZ14" s="765"/>
      <c r="EA14" s="227"/>
    </row>
    <row r="15" spans="1:131" s="228" customFormat="1" ht="26.25" customHeight="1" x14ac:dyDescent="0.2">
      <c r="A15" s="231">
        <v>9</v>
      </c>
      <c r="B15" s="766"/>
      <c r="C15" s="767"/>
      <c r="D15" s="767"/>
      <c r="E15" s="767"/>
      <c r="F15" s="767"/>
      <c r="G15" s="767"/>
      <c r="H15" s="767"/>
      <c r="I15" s="767"/>
      <c r="J15" s="767"/>
      <c r="K15" s="767"/>
      <c r="L15" s="767"/>
      <c r="M15" s="767"/>
      <c r="N15" s="767"/>
      <c r="O15" s="767"/>
      <c r="P15" s="768"/>
      <c r="Q15" s="769"/>
      <c r="R15" s="770"/>
      <c r="S15" s="770"/>
      <c r="T15" s="770"/>
      <c r="U15" s="770"/>
      <c r="V15" s="770"/>
      <c r="W15" s="770"/>
      <c r="X15" s="770"/>
      <c r="Y15" s="770"/>
      <c r="Z15" s="770"/>
      <c r="AA15" s="770"/>
      <c r="AB15" s="770"/>
      <c r="AC15" s="770"/>
      <c r="AD15" s="770"/>
      <c r="AE15" s="771"/>
      <c r="AF15" s="772"/>
      <c r="AG15" s="773"/>
      <c r="AH15" s="773"/>
      <c r="AI15" s="773"/>
      <c r="AJ15" s="774"/>
      <c r="AK15" s="755"/>
      <c r="AL15" s="756"/>
      <c r="AM15" s="756"/>
      <c r="AN15" s="756"/>
      <c r="AO15" s="756"/>
      <c r="AP15" s="756"/>
      <c r="AQ15" s="756"/>
      <c r="AR15" s="756"/>
      <c r="AS15" s="756"/>
      <c r="AT15" s="756"/>
      <c r="AU15" s="757"/>
      <c r="AV15" s="757"/>
      <c r="AW15" s="757"/>
      <c r="AX15" s="757"/>
      <c r="AY15" s="758"/>
      <c r="AZ15" s="224"/>
      <c r="BA15" s="224"/>
      <c r="BB15" s="224"/>
      <c r="BC15" s="224"/>
      <c r="BD15" s="224"/>
      <c r="BE15" s="225"/>
      <c r="BF15" s="225"/>
      <c r="BG15" s="225"/>
      <c r="BH15" s="225"/>
      <c r="BI15" s="225"/>
      <c r="BJ15" s="225"/>
      <c r="BK15" s="225"/>
      <c r="BL15" s="225"/>
      <c r="BM15" s="225"/>
      <c r="BN15" s="225"/>
      <c r="BO15" s="225"/>
      <c r="BP15" s="225"/>
      <c r="BQ15" s="231">
        <v>9</v>
      </c>
      <c r="BR15" s="232"/>
      <c r="BS15" s="763" t="s">
        <v>567</v>
      </c>
      <c r="BT15" s="764"/>
      <c r="BU15" s="764"/>
      <c r="BV15" s="764"/>
      <c r="BW15" s="764"/>
      <c r="BX15" s="764"/>
      <c r="BY15" s="764"/>
      <c r="BZ15" s="764"/>
      <c r="CA15" s="764"/>
      <c r="CB15" s="764"/>
      <c r="CC15" s="764"/>
      <c r="CD15" s="764"/>
      <c r="CE15" s="764"/>
      <c r="CF15" s="764"/>
      <c r="CG15" s="775"/>
      <c r="CH15" s="759">
        <v>0</v>
      </c>
      <c r="CI15" s="760"/>
      <c r="CJ15" s="760"/>
      <c r="CK15" s="760"/>
      <c r="CL15" s="761"/>
      <c r="CM15" s="759">
        <v>22</v>
      </c>
      <c r="CN15" s="760"/>
      <c r="CO15" s="760"/>
      <c r="CP15" s="760"/>
      <c r="CQ15" s="761"/>
      <c r="CR15" s="759">
        <v>10</v>
      </c>
      <c r="CS15" s="760"/>
      <c r="CT15" s="760"/>
      <c r="CU15" s="760"/>
      <c r="CV15" s="761"/>
      <c r="CW15" s="759">
        <v>0</v>
      </c>
      <c r="CX15" s="760"/>
      <c r="CY15" s="760"/>
      <c r="CZ15" s="760"/>
      <c r="DA15" s="761"/>
      <c r="DB15" s="759" t="s">
        <v>553</v>
      </c>
      <c r="DC15" s="760"/>
      <c r="DD15" s="760"/>
      <c r="DE15" s="760"/>
      <c r="DF15" s="761"/>
      <c r="DG15" s="759" t="s">
        <v>553</v>
      </c>
      <c r="DH15" s="760"/>
      <c r="DI15" s="760"/>
      <c r="DJ15" s="760"/>
      <c r="DK15" s="761"/>
      <c r="DL15" s="759" t="s">
        <v>553</v>
      </c>
      <c r="DM15" s="760"/>
      <c r="DN15" s="760"/>
      <c r="DO15" s="760"/>
      <c r="DP15" s="761"/>
      <c r="DQ15" s="759" t="s">
        <v>553</v>
      </c>
      <c r="DR15" s="760"/>
      <c r="DS15" s="760"/>
      <c r="DT15" s="760"/>
      <c r="DU15" s="761"/>
      <c r="DV15" s="763"/>
      <c r="DW15" s="764"/>
      <c r="DX15" s="764"/>
      <c r="DY15" s="764"/>
      <c r="DZ15" s="765"/>
      <c r="EA15" s="227"/>
    </row>
    <row r="16" spans="1:131" s="228" customFormat="1" ht="26.25" customHeight="1" x14ac:dyDescent="0.2">
      <c r="A16" s="231">
        <v>10</v>
      </c>
      <c r="B16" s="766"/>
      <c r="C16" s="767"/>
      <c r="D16" s="767"/>
      <c r="E16" s="767"/>
      <c r="F16" s="767"/>
      <c r="G16" s="767"/>
      <c r="H16" s="767"/>
      <c r="I16" s="767"/>
      <c r="J16" s="767"/>
      <c r="K16" s="767"/>
      <c r="L16" s="767"/>
      <c r="M16" s="767"/>
      <c r="N16" s="767"/>
      <c r="O16" s="767"/>
      <c r="P16" s="768"/>
      <c r="Q16" s="769"/>
      <c r="R16" s="770"/>
      <c r="S16" s="770"/>
      <c r="T16" s="770"/>
      <c r="U16" s="770"/>
      <c r="V16" s="770"/>
      <c r="W16" s="770"/>
      <c r="X16" s="770"/>
      <c r="Y16" s="770"/>
      <c r="Z16" s="770"/>
      <c r="AA16" s="770"/>
      <c r="AB16" s="770"/>
      <c r="AC16" s="770"/>
      <c r="AD16" s="770"/>
      <c r="AE16" s="771"/>
      <c r="AF16" s="772"/>
      <c r="AG16" s="773"/>
      <c r="AH16" s="773"/>
      <c r="AI16" s="773"/>
      <c r="AJ16" s="774"/>
      <c r="AK16" s="755"/>
      <c r="AL16" s="756"/>
      <c r="AM16" s="756"/>
      <c r="AN16" s="756"/>
      <c r="AO16" s="756"/>
      <c r="AP16" s="756"/>
      <c r="AQ16" s="756"/>
      <c r="AR16" s="756"/>
      <c r="AS16" s="756"/>
      <c r="AT16" s="756"/>
      <c r="AU16" s="757"/>
      <c r="AV16" s="757"/>
      <c r="AW16" s="757"/>
      <c r="AX16" s="757"/>
      <c r="AY16" s="758"/>
      <c r="AZ16" s="224"/>
      <c r="BA16" s="224"/>
      <c r="BB16" s="224"/>
      <c r="BC16" s="224"/>
      <c r="BD16" s="224"/>
      <c r="BE16" s="225"/>
      <c r="BF16" s="225"/>
      <c r="BG16" s="225"/>
      <c r="BH16" s="225"/>
      <c r="BI16" s="225"/>
      <c r="BJ16" s="225"/>
      <c r="BK16" s="225"/>
      <c r="BL16" s="225"/>
      <c r="BM16" s="225"/>
      <c r="BN16" s="225"/>
      <c r="BO16" s="225"/>
      <c r="BP16" s="225"/>
      <c r="BQ16" s="231">
        <v>10</v>
      </c>
      <c r="BR16" s="232"/>
      <c r="BS16" s="763" t="s">
        <v>568</v>
      </c>
      <c r="BT16" s="764"/>
      <c r="BU16" s="764"/>
      <c r="BV16" s="764"/>
      <c r="BW16" s="764"/>
      <c r="BX16" s="764"/>
      <c r="BY16" s="764"/>
      <c r="BZ16" s="764"/>
      <c r="CA16" s="764"/>
      <c r="CB16" s="764"/>
      <c r="CC16" s="764"/>
      <c r="CD16" s="764"/>
      <c r="CE16" s="764"/>
      <c r="CF16" s="764"/>
      <c r="CG16" s="775"/>
      <c r="CH16" s="759">
        <v>2</v>
      </c>
      <c r="CI16" s="760"/>
      <c r="CJ16" s="760"/>
      <c r="CK16" s="760"/>
      <c r="CL16" s="761"/>
      <c r="CM16" s="759">
        <v>4</v>
      </c>
      <c r="CN16" s="760"/>
      <c r="CO16" s="760"/>
      <c r="CP16" s="760"/>
      <c r="CQ16" s="761"/>
      <c r="CR16" s="759">
        <v>1</v>
      </c>
      <c r="CS16" s="760"/>
      <c r="CT16" s="760"/>
      <c r="CU16" s="760"/>
      <c r="CV16" s="761"/>
      <c r="CW16" s="759">
        <v>17</v>
      </c>
      <c r="CX16" s="760"/>
      <c r="CY16" s="760"/>
      <c r="CZ16" s="760"/>
      <c r="DA16" s="761"/>
      <c r="DB16" s="759" t="s">
        <v>553</v>
      </c>
      <c r="DC16" s="760"/>
      <c r="DD16" s="760"/>
      <c r="DE16" s="760"/>
      <c r="DF16" s="761"/>
      <c r="DG16" s="759" t="s">
        <v>553</v>
      </c>
      <c r="DH16" s="760"/>
      <c r="DI16" s="760"/>
      <c r="DJ16" s="760"/>
      <c r="DK16" s="761"/>
      <c r="DL16" s="759" t="s">
        <v>553</v>
      </c>
      <c r="DM16" s="760"/>
      <c r="DN16" s="760"/>
      <c r="DO16" s="760"/>
      <c r="DP16" s="761"/>
      <c r="DQ16" s="759" t="s">
        <v>553</v>
      </c>
      <c r="DR16" s="760"/>
      <c r="DS16" s="760"/>
      <c r="DT16" s="760"/>
      <c r="DU16" s="761"/>
      <c r="DV16" s="763"/>
      <c r="DW16" s="764"/>
      <c r="DX16" s="764"/>
      <c r="DY16" s="764"/>
      <c r="DZ16" s="765"/>
      <c r="EA16" s="227"/>
    </row>
    <row r="17" spans="1:131" s="228" customFormat="1" ht="26.25" customHeight="1" x14ac:dyDescent="0.2">
      <c r="A17" s="231">
        <v>11</v>
      </c>
      <c r="B17" s="766"/>
      <c r="C17" s="767"/>
      <c r="D17" s="767"/>
      <c r="E17" s="767"/>
      <c r="F17" s="767"/>
      <c r="G17" s="767"/>
      <c r="H17" s="767"/>
      <c r="I17" s="767"/>
      <c r="J17" s="767"/>
      <c r="K17" s="767"/>
      <c r="L17" s="767"/>
      <c r="M17" s="767"/>
      <c r="N17" s="767"/>
      <c r="O17" s="767"/>
      <c r="P17" s="768"/>
      <c r="Q17" s="769"/>
      <c r="R17" s="770"/>
      <c r="S17" s="770"/>
      <c r="T17" s="770"/>
      <c r="U17" s="770"/>
      <c r="V17" s="770"/>
      <c r="W17" s="770"/>
      <c r="X17" s="770"/>
      <c r="Y17" s="770"/>
      <c r="Z17" s="770"/>
      <c r="AA17" s="770"/>
      <c r="AB17" s="770"/>
      <c r="AC17" s="770"/>
      <c r="AD17" s="770"/>
      <c r="AE17" s="771"/>
      <c r="AF17" s="772"/>
      <c r="AG17" s="773"/>
      <c r="AH17" s="773"/>
      <c r="AI17" s="773"/>
      <c r="AJ17" s="774"/>
      <c r="AK17" s="755"/>
      <c r="AL17" s="756"/>
      <c r="AM17" s="756"/>
      <c r="AN17" s="756"/>
      <c r="AO17" s="756"/>
      <c r="AP17" s="756"/>
      <c r="AQ17" s="756"/>
      <c r="AR17" s="756"/>
      <c r="AS17" s="756"/>
      <c r="AT17" s="756"/>
      <c r="AU17" s="757"/>
      <c r="AV17" s="757"/>
      <c r="AW17" s="757"/>
      <c r="AX17" s="757"/>
      <c r="AY17" s="758"/>
      <c r="AZ17" s="224"/>
      <c r="BA17" s="224"/>
      <c r="BB17" s="224"/>
      <c r="BC17" s="224"/>
      <c r="BD17" s="224"/>
      <c r="BE17" s="225"/>
      <c r="BF17" s="225"/>
      <c r="BG17" s="225"/>
      <c r="BH17" s="225"/>
      <c r="BI17" s="225"/>
      <c r="BJ17" s="225"/>
      <c r="BK17" s="225"/>
      <c r="BL17" s="225"/>
      <c r="BM17" s="225"/>
      <c r="BN17" s="225"/>
      <c r="BO17" s="225"/>
      <c r="BP17" s="225"/>
      <c r="BQ17" s="231">
        <v>11</v>
      </c>
      <c r="BR17" s="232"/>
      <c r="BS17" s="763"/>
      <c r="BT17" s="764"/>
      <c r="BU17" s="764"/>
      <c r="BV17" s="764"/>
      <c r="BW17" s="764"/>
      <c r="BX17" s="764"/>
      <c r="BY17" s="764"/>
      <c r="BZ17" s="764"/>
      <c r="CA17" s="764"/>
      <c r="CB17" s="764"/>
      <c r="CC17" s="764"/>
      <c r="CD17" s="764"/>
      <c r="CE17" s="764"/>
      <c r="CF17" s="764"/>
      <c r="CG17" s="775"/>
      <c r="CH17" s="759"/>
      <c r="CI17" s="760"/>
      <c r="CJ17" s="760"/>
      <c r="CK17" s="760"/>
      <c r="CL17" s="761"/>
      <c r="CM17" s="759"/>
      <c r="CN17" s="760"/>
      <c r="CO17" s="760"/>
      <c r="CP17" s="760"/>
      <c r="CQ17" s="761"/>
      <c r="CR17" s="759"/>
      <c r="CS17" s="760"/>
      <c r="CT17" s="760"/>
      <c r="CU17" s="760"/>
      <c r="CV17" s="761"/>
      <c r="CW17" s="759"/>
      <c r="CX17" s="760"/>
      <c r="CY17" s="760"/>
      <c r="CZ17" s="760"/>
      <c r="DA17" s="761"/>
      <c r="DB17" s="759"/>
      <c r="DC17" s="760"/>
      <c r="DD17" s="760"/>
      <c r="DE17" s="760"/>
      <c r="DF17" s="761"/>
      <c r="DG17" s="759"/>
      <c r="DH17" s="760"/>
      <c r="DI17" s="760"/>
      <c r="DJ17" s="760"/>
      <c r="DK17" s="761"/>
      <c r="DL17" s="759"/>
      <c r="DM17" s="760"/>
      <c r="DN17" s="760"/>
      <c r="DO17" s="760"/>
      <c r="DP17" s="761"/>
      <c r="DQ17" s="759"/>
      <c r="DR17" s="760"/>
      <c r="DS17" s="760"/>
      <c r="DT17" s="760"/>
      <c r="DU17" s="761"/>
      <c r="DV17" s="763"/>
      <c r="DW17" s="764"/>
      <c r="DX17" s="764"/>
      <c r="DY17" s="764"/>
      <c r="DZ17" s="765"/>
      <c r="EA17" s="227"/>
    </row>
    <row r="18" spans="1:131" s="228" customFormat="1" ht="26.25" customHeight="1" x14ac:dyDescent="0.2">
      <c r="A18" s="231">
        <v>12</v>
      </c>
      <c r="B18" s="766"/>
      <c r="C18" s="767"/>
      <c r="D18" s="767"/>
      <c r="E18" s="767"/>
      <c r="F18" s="767"/>
      <c r="G18" s="767"/>
      <c r="H18" s="767"/>
      <c r="I18" s="767"/>
      <c r="J18" s="767"/>
      <c r="K18" s="767"/>
      <c r="L18" s="767"/>
      <c r="M18" s="767"/>
      <c r="N18" s="767"/>
      <c r="O18" s="767"/>
      <c r="P18" s="768"/>
      <c r="Q18" s="769"/>
      <c r="R18" s="770"/>
      <c r="S18" s="770"/>
      <c r="T18" s="770"/>
      <c r="U18" s="770"/>
      <c r="V18" s="770"/>
      <c r="W18" s="770"/>
      <c r="X18" s="770"/>
      <c r="Y18" s="770"/>
      <c r="Z18" s="770"/>
      <c r="AA18" s="770"/>
      <c r="AB18" s="770"/>
      <c r="AC18" s="770"/>
      <c r="AD18" s="770"/>
      <c r="AE18" s="771"/>
      <c r="AF18" s="772"/>
      <c r="AG18" s="773"/>
      <c r="AH18" s="773"/>
      <c r="AI18" s="773"/>
      <c r="AJ18" s="774"/>
      <c r="AK18" s="755"/>
      <c r="AL18" s="756"/>
      <c r="AM18" s="756"/>
      <c r="AN18" s="756"/>
      <c r="AO18" s="756"/>
      <c r="AP18" s="756"/>
      <c r="AQ18" s="756"/>
      <c r="AR18" s="756"/>
      <c r="AS18" s="756"/>
      <c r="AT18" s="756"/>
      <c r="AU18" s="757"/>
      <c r="AV18" s="757"/>
      <c r="AW18" s="757"/>
      <c r="AX18" s="757"/>
      <c r="AY18" s="758"/>
      <c r="AZ18" s="224"/>
      <c r="BA18" s="224"/>
      <c r="BB18" s="224"/>
      <c r="BC18" s="224"/>
      <c r="BD18" s="224"/>
      <c r="BE18" s="225"/>
      <c r="BF18" s="225"/>
      <c r="BG18" s="225"/>
      <c r="BH18" s="225"/>
      <c r="BI18" s="225"/>
      <c r="BJ18" s="225"/>
      <c r="BK18" s="225"/>
      <c r="BL18" s="225"/>
      <c r="BM18" s="225"/>
      <c r="BN18" s="225"/>
      <c r="BO18" s="225"/>
      <c r="BP18" s="225"/>
      <c r="BQ18" s="231">
        <v>12</v>
      </c>
      <c r="BR18" s="232"/>
      <c r="BS18" s="763"/>
      <c r="BT18" s="764"/>
      <c r="BU18" s="764"/>
      <c r="BV18" s="764"/>
      <c r="BW18" s="764"/>
      <c r="BX18" s="764"/>
      <c r="BY18" s="764"/>
      <c r="BZ18" s="764"/>
      <c r="CA18" s="764"/>
      <c r="CB18" s="764"/>
      <c r="CC18" s="764"/>
      <c r="CD18" s="764"/>
      <c r="CE18" s="764"/>
      <c r="CF18" s="764"/>
      <c r="CG18" s="775"/>
      <c r="CH18" s="759"/>
      <c r="CI18" s="760"/>
      <c r="CJ18" s="760"/>
      <c r="CK18" s="760"/>
      <c r="CL18" s="761"/>
      <c r="CM18" s="759"/>
      <c r="CN18" s="760"/>
      <c r="CO18" s="760"/>
      <c r="CP18" s="760"/>
      <c r="CQ18" s="761"/>
      <c r="CR18" s="759"/>
      <c r="CS18" s="760"/>
      <c r="CT18" s="760"/>
      <c r="CU18" s="760"/>
      <c r="CV18" s="761"/>
      <c r="CW18" s="759"/>
      <c r="CX18" s="760"/>
      <c r="CY18" s="760"/>
      <c r="CZ18" s="760"/>
      <c r="DA18" s="761"/>
      <c r="DB18" s="759"/>
      <c r="DC18" s="760"/>
      <c r="DD18" s="760"/>
      <c r="DE18" s="760"/>
      <c r="DF18" s="761"/>
      <c r="DG18" s="759"/>
      <c r="DH18" s="760"/>
      <c r="DI18" s="760"/>
      <c r="DJ18" s="760"/>
      <c r="DK18" s="761"/>
      <c r="DL18" s="759"/>
      <c r="DM18" s="760"/>
      <c r="DN18" s="760"/>
      <c r="DO18" s="760"/>
      <c r="DP18" s="761"/>
      <c r="DQ18" s="759"/>
      <c r="DR18" s="760"/>
      <c r="DS18" s="760"/>
      <c r="DT18" s="760"/>
      <c r="DU18" s="761"/>
      <c r="DV18" s="763"/>
      <c r="DW18" s="764"/>
      <c r="DX18" s="764"/>
      <c r="DY18" s="764"/>
      <c r="DZ18" s="765"/>
      <c r="EA18" s="227"/>
    </row>
    <row r="19" spans="1:131" s="228" customFormat="1" ht="26.25" customHeight="1" x14ac:dyDescent="0.2">
      <c r="A19" s="231">
        <v>13</v>
      </c>
      <c r="B19" s="766"/>
      <c r="C19" s="767"/>
      <c r="D19" s="767"/>
      <c r="E19" s="767"/>
      <c r="F19" s="767"/>
      <c r="G19" s="767"/>
      <c r="H19" s="767"/>
      <c r="I19" s="767"/>
      <c r="J19" s="767"/>
      <c r="K19" s="767"/>
      <c r="L19" s="767"/>
      <c r="M19" s="767"/>
      <c r="N19" s="767"/>
      <c r="O19" s="767"/>
      <c r="P19" s="768"/>
      <c r="Q19" s="769"/>
      <c r="R19" s="770"/>
      <c r="S19" s="770"/>
      <c r="T19" s="770"/>
      <c r="U19" s="770"/>
      <c r="V19" s="770"/>
      <c r="W19" s="770"/>
      <c r="X19" s="770"/>
      <c r="Y19" s="770"/>
      <c r="Z19" s="770"/>
      <c r="AA19" s="770"/>
      <c r="AB19" s="770"/>
      <c r="AC19" s="770"/>
      <c r="AD19" s="770"/>
      <c r="AE19" s="771"/>
      <c r="AF19" s="772"/>
      <c r="AG19" s="773"/>
      <c r="AH19" s="773"/>
      <c r="AI19" s="773"/>
      <c r="AJ19" s="774"/>
      <c r="AK19" s="755"/>
      <c r="AL19" s="756"/>
      <c r="AM19" s="756"/>
      <c r="AN19" s="756"/>
      <c r="AO19" s="756"/>
      <c r="AP19" s="756"/>
      <c r="AQ19" s="756"/>
      <c r="AR19" s="756"/>
      <c r="AS19" s="756"/>
      <c r="AT19" s="756"/>
      <c r="AU19" s="757"/>
      <c r="AV19" s="757"/>
      <c r="AW19" s="757"/>
      <c r="AX19" s="757"/>
      <c r="AY19" s="758"/>
      <c r="AZ19" s="224"/>
      <c r="BA19" s="224"/>
      <c r="BB19" s="224"/>
      <c r="BC19" s="224"/>
      <c r="BD19" s="224"/>
      <c r="BE19" s="225"/>
      <c r="BF19" s="225"/>
      <c r="BG19" s="225"/>
      <c r="BH19" s="225"/>
      <c r="BI19" s="225"/>
      <c r="BJ19" s="225"/>
      <c r="BK19" s="225"/>
      <c r="BL19" s="225"/>
      <c r="BM19" s="225"/>
      <c r="BN19" s="225"/>
      <c r="BO19" s="225"/>
      <c r="BP19" s="225"/>
      <c r="BQ19" s="231">
        <v>13</v>
      </c>
      <c r="BR19" s="232"/>
      <c r="BS19" s="763"/>
      <c r="BT19" s="764"/>
      <c r="BU19" s="764"/>
      <c r="BV19" s="764"/>
      <c r="BW19" s="764"/>
      <c r="BX19" s="764"/>
      <c r="BY19" s="764"/>
      <c r="BZ19" s="764"/>
      <c r="CA19" s="764"/>
      <c r="CB19" s="764"/>
      <c r="CC19" s="764"/>
      <c r="CD19" s="764"/>
      <c r="CE19" s="764"/>
      <c r="CF19" s="764"/>
      <c r="CG19" s="775"/>
      <c r="CH19" s="759"/>
      <c r="CI19" s="760"/>
      <c r="CJ19" s="760"/>
      <c r="CK19" s="760"/>
      <c r="CL19" s="761"/>
      <c r="CM19" s="759"/>
      <c r="CN19" s="760"/>
      <c r="CO19" s="760"/>
      <c r="CP19" s="760"/>
      <c r="CQ19" s="761"/>
      <c r="CR19" s="759"/>
      <c r="CS19" s="760"/>
      <c r="CT19" s="760"/>
      <c r="CU19" s="760"/>
      <c r="CV19" s="761"/>
      <c r="CW19" s="759"/>
      <c r="CX19" s="760"/>
      <c r="CY19" s="760"/>
      <c r="CZ19" s="760"/>
      <c r="DA19" s="761"/>
      <c r="DB19" s="759"/>
      <c r="DC19" s="760"/>
      <c r="DD19" s="760"/>
      <c r="DE19" s="760"/>
      <c r="DF19" s="761"/>
      <c r="DG19" s="759"/>
      <c r="DH19" s="760"/>
      <c r="DI19" s="760"/>
      <c r="DJ19" s="760"/>
      <c r="DK19" s="761"/>
      <c r="DL19" s="759"/>
      <c r="DM19" s="760"/>
      <c r="DN19" s="760"/>
      <c r="DO19" s="760"/>
      <c r="DP19" s="761"/>
      <c r="DQ19" s="759"/>
      <c r="DR19" s="760"/>
      <c r="DS19" s="760"/>
      <c r="DT19" s="760"/>
      <c r="DU19" s="761"/>
      <c r="DV19" s="763"/>
      <c r="DW19" s="764"/>
      <c r="DX19" s="764"/>
      <c r="DY19" s="764"/>
      <c r="DZ19" s="765"/>
      <c r="EA19" s="227"/>
    </row>
    <row r="20" spans="1:131" s="228" customFormat="1" ht="26.25" customHeight="1" x14ac:dyDescent="0.2">
      <c r="A20" s="231">
        <v>14</v>
      </c>
      <c r="B20" s="766"/>
      <c r="C20" s="767"/>
      <c r="D20" s="767"/>
      <c r="E20" s="767"/>
      <c r="F20" s="767"/>
      <c r="G20" s="767"/>
      <c r="H20" s="767"/>
      <c r="I20" s="767"/>
      <c r="J20" s="767"/>
      <c r="K20" s="767"/>
      <c r="L20" s="767"/>
      <c r="M20" s="767"/>
      <c r="N20" s="767"/>
      <c r="O20" s="767"/>
      <c r="P20" s="768"/>
      <c r="Q20" s="769"/>
      <c r="R20" s="770"/>
      <c r="S20" s="770"/>
      <c r="T20" s="770"/>
      <c r="U20" s="770"/>
      <c r="V20" s="770"/>
      <c r="W20" s="770"/>
      <c r="X20" s="770"/>
      <c r="Y20" s="770"/>
      <c r="Z20" s="770"/>
      <c r="AA20" s="770"/>
      <c r="AB20" s="770"/>
      <c r="AC20" s="770"/>
      <c r="AD20" s="770"/>
      <c r="AE20" s="771"/>
      <c r="AF20" s="772"/>
      <c r="AG20" s="773"/>
      <c r="AH20" s="773"/>
      <c r="AI20" s="773"/>
      <c r="AJ20" s="774"/>
      <c r="AK20" s="755"/>
      <c r="AL20" s="756"/>
      <c r="AM20" s="756"/>
      <c r="AN20" s="756"/>
      <c r="AO20" s="756"/>
      <c r="AP20" s="756"/>
      <c r="AQ20" s="756"/>
      <c r="AR20" s="756"/>
      <c r="AS20" s="756"/>
      <c r="AT20" s="756"/>
      <c r="AU20" s="757"/>
      <c r="AV20" s="757"/>
      <c r="AW20" s="757"/>
      <c r="AX20" s="757"/>
      <c r="AY20" s="758"/>
      <c r="AZ20" s="224"/>
      <c r="BA20" s="224"/>
      <c r="BB20" s="224"/>
      <c r="BC20" s="224"/>
      <c r="BD20" s="224"/>
      <c r="BE20" s="225"/>
      <c r="BF20" s="225"/>
      <c r="BG20" s="225"/>
      <c r="BH20" s="225"/>
      <c r="BI20" s="225"/>
      <c r="BJ20" s="225"/>
      <c r="BK20" s="225"/>
      <c r="BL20" s="225"/>
      <c r="BM20" s="225"/>
      <c r="BN20" s="225"/>
      <c r="BO20" s="225"/>
      <c r="BP20" s="225"/>
      <c r="BQ20" s="231">
        <v>14</v>
      </c>
      <c r="BR20" s="232"/>
      <c r="BS20" s="763"/>
      <c r="BT20" s="764"/>
      <c r="BU20" s="764"/>
      <c r="BV20" s="764"/>
      <c r="BW20" s="764"/>
      <c r="BX20" s="764"/>
      <c r="BY20" s="764"/>
      <c r="BZ20" s="764"/>
      <c r="CA20" s="764"/>
      <c r="CB20" s="764"/>
      <c r="CC20" s="764"/>
      <c r="CD20" s="764"/>
      <c r="CE20" s="764"/>
      <c r="CF20" s="764"/>
      <c r="CG20" s="775"/>
      <c r="CH20" s="759"/>
      <c r="CI20" s="760"/>
      <c r="CJ20" s="760"/>
      <c r="CK20" s="760"/>
      <c r="CL20" s="761"/>
      <c r="CM20" s="759"/>
      <c r="CN20" s="760"/>
      <c r="CO20" s="760"/>
      <c r="CP20" s="760"/>
      <c r="CQ20" s="761"/>
      <c r="CR20" s="759"/>
      <c r="CS20" s="760"/>
      <c r="CT20" s="760"/>
      <c r="CU20" s="760"/>
      <c r="CV20" s="761"/>
      <c r="CW20" s="759"/>
      <c r="CX20" s="760"/>
      <c r="CY20" s="760"/>
      <c r="CZ20" s="760"/>
      <c r="DA20" s="761"/>
      <c r="DB20" s="759"/>
      <c r="DC20" s="760"/>
      <c r="DD20" s="760"/>
      <c r="DE20" s="760"/>
      <c r="DF20" s="761"/>
      <c r="DG20" s="759"/>
      <c r="DH20" s="760"/>
      <c r="DI20" s="760"/>
      <c r="DJ20" s="760"/>
      <c r="DK20" s="761"/>
      <c r="DL20" s="759"/>
      <c r="DM20" s="760"/>
      <c r="DN20" s="760"/>
      <c r="DO20" s="760"/>
      <c r="DP20" s="761"/>
      <c r="DQ20" s="759"/>
      <c r="DR20" s="760"/>
      <c r="DS20" s="760"/>
      <c r="DT20" s="760"/>
      <c r="DU20" s="761"/>
      <c r="DV20" s="763"/>
      <c r="DW20" s="764"/>
      <c r="DX20" s="764"/>
      <c r="DY20" s="764"/>
      <c r="DZ20" s="765"/>
      <c r="EA20" s="227"/>
    </row>
    <row r="21" spans="1:131" s="228" customFormat="1" ht="26.25" customHeight="1" thickBot="1" x14ac:dyDescent="0.25">
      <c r="A21" s="231">
        <v>15</v>
      </c>
      <c r="B21" s="766"/>
      <c r="C21" s="767"/>
      <c r="D21" s="767"/>
      <c r="E21" s="767"/>
      <c r="F21" s="767"/>
      <c r="G21" s="767"/>
      <c r="H21" s="767"/>
      <c r="I21" s="767"/>
      <c r="J21" s="767"/>
      <c r="K21" s="767"/>
      <c r="L21" s="767"/>
      <c r="M21" s="767"/>
      <c r="N21" s="767"/>
      <c r="O21" s="767"/>
      <c r="P21" s="768"/>
      <c r="Q21" s="769"/>
      <c r="R21" s="770"/>
      <c r="S21" s="770"/>
      <c r="T21" s="770"/>
      <c r="U21" s="770"/>
      <c r="V21" s="770"/>
      <c r="W21" s="770"/>
      <c r="X21" s="770"/>
      <c r="Y21" s="770"/>
      <c r="Z21" s="770"/>
      <c r="AA21" s="770"/>
      <c r="AB21" s="770"/>
      <c r="AC21" s="770"/>
      <c r="AD21" s="770"/>
      <c r="AE21" s="771"/>
      <c r="AF21" s="772"/>
      <c r="AG21" s="773"/>
      <c r="AH21" s="773"/>
      <c r="AI21" s="773"/>
      <c r="AJ21" s="774"/>
      <c r="AK21" s="755"/>
      <c r="AL21" s="756"/>
      <c r="AM21" s="756"/>
      <c r="AN21" s="756"/>
      <c r="AO21" s="756"/>
      <c r="AP21" s="756"/>
      <c r="AQ21" s="756"/>
      <c r="AR21" s="756"/>
      <c r="AS21" s="756"/>
      <c r="AT21" s="756"/>
      <c r="AU21" s="757"/>
      <c r="AV21" s="757"/>
      <c r="AW21" s="757"/>
      <c r="AX21" s="757"/>
      <c r="AY21" s="758"/>
      <c r="AZ21" s="224"/>
      <c r="BA21" s="224"/>
      <c r="BB21" s="224"/>
      <c r="BC21" s="224"/>
      <c r="BD21" s="224"/>
      <c r="BE21" s="225"/>
      <c r="BF21" s="225"/>
      <c r="BG21" s="225"/>
      <c r="BH21" s="225"/>
      <c r="BI21" s="225"/>
      <c r="BJ21" s="225"/>
      <c r="BK21" s="225"/>
      <c r="BL21" s="225"/>
      <c r="BM21" s="225"/>
      <c r="BN21" s="225"/>
      <c r="BO21" s="225"/>
      <c r="BP21" s="225"/>
      <c r="BQ21" s="231">
        <v>15</v>
      </c>
      <c r="BR21" s="232"/>
      <c r="BS21" s="763"/>
      <c r="BT21" s="764"/>
      <c r="BU21" s="764"/>
      <c r="BV21" s="764"/>
      <c r="BW21" s="764"/>
      <c r="BX21" s="764"/>
      <c r="BY21" s="764"/>
      <c r="BZ21" s="764"/>
      <c r="CA21" s="764"/>
      <c r="CB21" s="764"/>
      <c r="CC21" s="764"/>
      <c r="CD21" s="764"/>
      <c r="CE21" s="764"/>
      <c r="CF21" s="764"/>
      <c r="CG21" s="775"/>
      <c r="CH21" s="759"/>
      <c r="CI21" s="760"/>
      <c r="CJ21" s="760"/>
      <c r="CK21" s="760"/>
      <c r="CL21" s="761"/>
      <c r="CM21" s="759"/>
      <c r="CN21" s="760"/>
      <c r="CO21" s="760"/>
      <c r="CP21" s="760"/>
      <c r="CQ21" s="761"/>
      <c r="CR21" s="759"/>
      <c r="CS21" s="760"/>
      <c r="CT21" s="760"/>
      <c r="CU21" s="760"/>
      <c r="CV21" s="761"/>
      <c r="CW21" s="759"/>
      <c r="CX21" s="760"/>
      <c r="CY21" s="760"/>
      <c r="CZ21" s="760"/>
      <c r="DA21" s="761"/>
      <c r="DB21" s="759"/>
      <c r="DC21" s="760"/>
      <c r="DD21" s="760"/>
      <c r="DE21" s="760"/>
      <c r="DF21" s="761"/>
      <c r="DG21" s="759"/>
      <c r="DH21" s="760"/>
      <c r="DI21" s="760"/>
      <c r="DJ21" s="760"/>
      <c r="DK21" s="761"/>
      <c r="DL21" s="759"/>
      <c r="DM21" s="760"/>
      <c r="DN21" s="760"/>
      <c r="DO21" s="760"/>
      <c r="DP21" s="761"/>
      <c r="DQ21" s="759"/>
      <c r="DR21" s="760"/>
      <c r="DS21" s="760"/>
      <c r="DT21" s="760"/>
      <c r="DU21" s="761"/>
      <c r="DV21" s="763"/>
      <c r="DW21" s="764"/>
      <c r="DX21" s="764"/>
      <c r="DY21" s="764"/>
      <c r="DZ21" s="765"/>
      <c r="EA21" s="227"/>
    </row>
    <row r="22" spans="1:131" s="228" customFormat="1" ht="26.25" customHeight="1" x14ac:dyDescent="0.2">
      <c r="A22" s="231">
        <v>16</v>
      </c>
      <c r="B22" s="766"/>
      <c r="C22" s="767"/>
      <c r="D22" s="767"/>
      <c r="E22" s="767"/>
      <c r="F22" s="767"/>
      <c r="G22" s="767"/>
      <c r="H22" s="767"/>
      <c r="I22" s="767"/>
      <c r="J22" s="767"/>
      <c r="K22" s="767"/>
      <c r="L22" s="767"/>
      <c r="M22" s="767"/>
      <c r="N22" s="767"/>
      <c r="O22" s="767"/>
      <c r="P22" s="768"/>
      <c r="Q22" s="786"/>
      <c r="R22" s="787"/>
      <c r="S22" s="787"/>
      <c r="T22" s="787"/>
      <c r="U22" s="787"/>
      <c r="V22" s="787"/>
      <c r="W22" s="787"/>
      <c r="X22" s="787"/>
      <c r="Y22" s="787"/>
      <c r="Z22" s="787"/>
      <c r="AA22" s="787"/>
      <c r="AB22" s="787"/>
      <c r="AC22" s="787"/>
      <c r="AD22" s="787"/>
      <c r="AE22" s="788"/>
      <c r="AF22" s="772"/>
      <c r="AG22" s="773"/>
      <c r="AH22" s="773"/>
      <c r="AI22" s="773"/>
      <c r="AJ22" s="774"/>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25"/>
      <c r="BF22" s="225"/>
      <c r="BG22" s="225"/>
      <c r="BH22" s="225"/>
      <c r="BI22" s="225"/>
      <c r="BJ22" s="225"/>
      <c r="BK22" s="225"/>
      <c r="BL22" s="225"/>
      <c r="BM22" s="225"/>
      <c r="BN22" s="225"/>
      <c r="BO22" s="225"/>
      <c r="BP22" s="225"/>
      <c r="BQ22" s="231">
        <v>16</v>
      </c>
      <c r="BR22" s="232"/>
      <c r="BS22" s="763"/>
      <c r="BT22" s="764"/>
      <c r="BU22" s="764"/>
      <c r="BV22" s="764"/>
      <c r="BW22" s="764"/>
      <c r="BX22" s="764"/>
      <c r="BY22" s="764"/>
      <c r="BZ22" s="764"/>
      <c r="CA22" s="764"/>
      <c r="CB22" s="764"/>
      <c r="CC22" s="764"/>
      <c r="CD22" s="764"/>
      <c r="CE22" s="764"/>
      <c r="CF22" s="764"/>
      <c r="CG22" s="775"/>
      <c r="CH22" s="759"/>
      <c r="CI22" s="760"/>
      <c r="CJ22" s="760"/>
      <c r="CK22" s="760"/>
      <c r="CL22" s="761"/>
      <c r="CM22" s="759"/>
      <c r="CN22" s="760"/>
      <c r="CO22" s="760"/>
      <c r="CP22" s="760"/>
      <c r="CQ22" s="761"/>
      <c r="CR22" s="759"/>
      <c r="CS22" s="760"/>
      <c r="CT22" s="760"/>
      <c r="CU22" s="760"/>
      <c r="CV22" s="761"/>
      <c r="CW22" s="759"/>
      <c r="CX22" s="760"/>
      <c r="CY22" s="760"/>
      <c r="CZ22" s="760"/>
      <c r="DA22" s="761"/>
      <c r="DB22" s="759"/>
      <c r="DC22" s="760"/>
      <c r="DD22" s="760"/>
      <c r="DE22" s="760"/>
      <c r="DF22" s="761"/>
      <c r="DG22" s="759"/>
      <c r="DH22" s="760"/>
      <c r="DI22" s="760"/>
      <c r="DJ22" s="760"/>
      <c r="DK22" s="761"/>
      <c r="DL22" s="759"/>
      <c r="DM22" s="760"/>
      <c r="DN22" s="760"/>
      <c r="DO22" s="760"/>
      <c r="DP22" s="761"/>
      <c r="DQ22" s="759"/>
      <c r="DR22" s="760"/>
      <c r="DS22" s="760"/>
      <c r="DT22" s="760"/>
      <c r="DU22" s="761"/>
      <c r="DV22" s="763"/>
      <c r="DW22" s="764"/>
      <c r="DX22" s="764"/>
      <c r="DY22" s="764"/>
      <c r="DZ22" s="765"/>
      <c r="EA22" s="227"/>
    </row>
    <row r="23" spans="1:131" s="228" customFormat="1" ht="26.25" customHeight="1" thickBot="1" x14ac:dyDescent="0.25">
      <c r="A23" s="233" t="s">
        <v>375</v>
      </c>
      <c r="B23" s="776" t="s">
        <v>376</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1200</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25"/>
      <c r="BF23" s="225"/>
      <c r="BG23" s="225"/>
      <c r="BH23" s="225"/>
      <c r="BI23" s="225"/>
      <c r="BJ23" s="225"/>
      <c r="BK23" s="225"/>
      <c r="BL23" s="225"/>
      <c r="BM23" s="225"/>
      <c r="BN23" s="225"/>
      <c r="BO23" s="225"/>
      <c r="BP23" s="225"/>
      <c r="BQ23" s="231">
        <v>17</v>
      </c>
      <c r="BR23" s="232"/>
      <c r="BS23" s="763"/>
      <c r="BT23" s="764"/>
      <c r="BU23" s="764"/>
      <c r="BV23" s="764"/>
      <c r="BW23" s="764"/>
      <c r="BX23" s="764"/>
      <c r="BY23" s="764"/>
      <c r="BZ23" s="764"/>
      <c r="CA23" s="764"/>
      <c r="CB23" s="764"/>
      <c r="CC23" s="764"/>
      <c r="CD23" s="764"/>
      <c r="CE23" s="764"/>
      <c r="CF23" s="764"/>
      <c r="CG23" s="775"/>
      <c r="CH23" s="759"/>
      <c r="CI23" s="760"/>
      <c r="CJ23" s="760"/>
      <c r="CK23" s="760"/>
      <c r="CL23" s="761"/>
      <c r="CM23" s="759"/>
      <c r="CN23" s="760"/>
      <c r="CO23" s="760"/>
      <c r="CP23" s="760"/>
      <c r="CQ23" s="761"/>
      <c r="CR23" s="759"/>
      <c r="CS23" s="760"/>
      <c r="CT23" s="760"/>
      <c r="CU23" s="760"/>
      <c r="CV23" s="761"/>
      <c r="CW23" s="759"/>
      <c r="CX23" s="760"/>
      <c r="CY23" s="760"/>
      <c r="CZ23" s="760"/>
      <c r="DA23" s="761"/>
      <c r="DB23" s="759"/>
      <c r="DC23" s="760"/>
      <c r="DD23" s="760"/>
      <c r="DE23" s="760"/>
      <c r="DF23" s="761"/>
      <c r="DG23" s="759"/>
      <c r="DH23" s="760"/>
      <c r="DI23" s="760"/>
      <c r="DJ23" s="760"/>
      <c r="DK23" s="761"/>
      <c r="DL23" s="759"/>
      <c r="DM23" s="760"/>
      <c r="DN23" s="760"/>
      <c r="DO23" s="760"/>
      <c r="DP23" s="761"/>
      <c r="DQ23" s="759"/>
      <c r="DR23" s="760"/>
      <c r="DS23" s="760"/>
      <c r="DT23" s="760"/>
      <c r="DU23" s="761"/>
      <c r="DV23" s="763"/>
      <c r="DW23" s="764"/>
      <c r="DX23" s="764"/>
      <c r="DY23" s="764"/>
      <c r="DZ23" s="765"/>
      <c r="EA23" s="227"/>
    </row>
    <row r="24" spans="1:131" s="228" customFormat="1" ht="26.25" customHeight="1" x14ac:dyDescent="0.2">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4"/>
      <c r="BA24" s="224"/>
      <c r="BB24" s="224"/>
      <c r="BC24" s="224"/>
      <c r="BD24" s="224"/>
      <c r="BE24" s="225"/>
      <c r="BF24" s="225"/>
      <c r="BG24" s="225"/>
      <c r="BH24" s="225"/>
      <c r="BI24" s="225"/>
      <c r="BJ24" s="225"/>
      <c r="BK24" s="225"/>
      <c r="BL24" s="225"/>
      <c r="BM24" s="225"/>
      <c r="BN24" s="225"/>
      <c r="BO24" s="225"/>
      <c r="BP24" s="225"/>
      <c r="BQ24" s="231">
        <v>18</v>
      </c>
      <c r="BR24" s="232"/>
      <c r="BS24" s="763"/>
      <c r="BT24" s="764"/>
      <c r="BU24" s="764"/>
      <c r="BV24" s="764"/>
      <c r="BW24" s="764"/>
      <c r="BX24" s="764"/>
      <c r="BY24" s="764"/>
      <c r="BZ24" s="764"/>
      <c r="CA24" s="764"/>
      <c r="CB24" s="764"/>
      <c r="CC24" s="764"/>
      <c r="CD24" s="764"/>
      <c r="CE24" s="764"/>
      <c r="CF24" s="764"/>
      <c r="CG24" s="775"/>
      <c r="CH24" s="759"/>
      <c r="CI24" s="760"/>
      <c r="CJ24" s="760"/>
      <c r="CK24" s="760"/>
      <c r="CL24" s="761"/>
      <c r="CM24" s="759"/>
      <c r="CN24" s="760"/>
      <c r="CO24" s="760"/>
      <c r="CP24" s="760"/>
      <c r="CQ24" s="761"/>
      <c r="CR24" s="759"/>
      <c r="CS24" s="760"/>
      <c r="CT24" s="760"/>
      <c r="CU24" s="760"/>
      <c r="CV24" s="761"/>
      <c r="CW24" s="759"/>
      <c r="CX24" s="760"/>
      <c r="CY24" s="760"/>
      <c r="CZ24" s="760"/>
      <c r="DA24" s="761"/>
      <c r="DB24" s="759"/>
      <c r="DC24" s="760"/>
      <c r="DD24" s="760"/>
      <c r="DE24" s="760"/>
      <c r="DF24" s="761"/>
      <c r="DG24" s="759"/>
      <c r="DH24" s="760"/>
      <c r="DI24" s="760"/>
      <c r="DJ24" s="760"/>
      <c r="DK24" s="761"/>
      <c r="DL24" s="759"/>
      <c r="DM24" s="760"/>
      <c r="DN24" s="760"/>
      <c r="DO24" s="760"/>
      <c r="DP24" s="761"/>
      <c r="DQ24" s="759"/>
      <c r="DR24" s="760"/>
      <c r="DS24" s="760"/>
      <c r="DT24" s="760"/>
      <c r="DU24" s="761"/>
      <c r="DV24" s="763"/>
      <c r="DW24" s="764"/>
      <c r="DX24" s="764"/>
      <c r="DY24" s="764"/>
      <c r="DZ24" s="765"/>
      <c r="EA24" s="227"/>
    </row>
    <row r="25" spans="1:131" ht="26.25" customHeight="1" thickBot="1" x14ac:dyDescent="0.25">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4"/>
      <c r="BK25" s="224"/>
      <c r="BL25" s="224"/>
      <c r="BM25" s="224"/>
      <c r="BN25" s="224"/>
      <c r="BO25" s="234"/>
      <c r="BP25" s="234"/>
      <c r="BQ25" s="231">
        <v>19</v>
      </c>
      <c r="BR25" s="232"/>
      <c r="BS25" s="763"/>
      <c r="BT25" s="764"/>
      <c r="BU25" s="764"/>
      <c r="BV25" s="764"/>
      <c r="BW25" s="764"/>
      <c r="BX25" s="764"/>
      <c r="BY25" s="764"/>
      <c r="BZ25" s="764"/>
      <c r="CA25" s="764"/>
      <c r="CB25" s="764"/>
      <c r="CC25" s="764"/>
      <c r="CD25" s="764"/>
      <c r="CE25" s="764"/>
      <c r="CF25" s="764"/>
      <c r="CG25" s="775"/>
      <c r="CH25" s="759"/>
      <c r="CI25" s="760"/>
      <c r="CJ25" s="760"/>
      <c r="CK25" s="760"/>
      <c r="CL25" s="761"/>
      <c r="CM25" s="759"/>
      <c r="CN25" s="760"/>
      <c r="CO25" s="760"/>
      <c r="CP25" s="760"/>
      <c r="CQ25" s="761"/>
      <c r="CR25" s="759"/>
      <c r="CS25" s="760"/>
      <c r="CT25" s="760"/>
      <c r="CU25" s="760"/>
      <c r="CV25" s="761"/>
      <c r="CW25" s="759"/>
      <c r="CX25" s="760"/>
      <c r="CY25" s="760"/>
      <c r="CZ25" s="760"/>
      <c r="DA25" s="761"/>
      <c r="DB25" s="759"/>
      <c r="DC25" s="760"/>
      <c r="DD25" s="760"/>
      <c r="DE25" s="760"/>
      <c r="DF25" s="761"/>
      <c r="DG25" s="759"/>
      <c r="DH25" s="760"/>
      <c r="DI25" s="760"/>
      <c r="DJ25" s="760"/>
      <c r="DK25" s="761"/>
      <c r="DL25" s="759"/>
      <c r="DM25" s="760"/>
      <c r="DN25" s="760"/>
      <c r="DO25" s="760"/>
      <c r="DP25" s="761"/>
      <c r="DQ25" s="759"/>
      <c r="DR25" s="760"/>
      <c r="DS25" s="760"/>
      <c r="DT25" s="760"/>
      <c r="DU25" s="761"/>
      <c r="DV25" s="763"/>
      <c r="DW25" s="764"/>
      <c r="DX25" s="764"/>
      <c r="DY25" s="764"/>
      <c r="DZ25" s="765"/>
      <c r="EA25" s="222"/>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24"/>
      <c r="BK26" s="224"/>
      <c r="BL26" s="224"/>
      <c r="BM26" s="224"/>
      <c r="BN26" s="224"/>
      <c r="BO26" s="234"/>
      <c r="BP26" s="234"/>
      <c r="BQ26" s="231">
        <v>20</v>
      </c>
      <c r="BR26" s="232"/>
      <c r="BS26" s="763"/>
      <c r="BT26" s="764"/>
      <c r="BU26" s="764"/>
      <c r="BV26" s="764"/>
      <c r="BW26" s="764"/>
      <c r="BX26" s="764"/>
      <c r="BY26" s="764"/>
      <c r="BZ26" s="764"/>
      <c r="CA26" s="764"/>
      <c r="CB26" s="764"/>
      <c r="CC26" s="764"/>
      <c r="CD26" s="764"/>
      <c r="CE26" s="764"/>
      <c r="CF26" s="764"/>
      <c r="CG26" s="775"/>
      <c r="CH26" s="759"/>
      <c r="CI26" s="760"/>
      <c r="CJ26" s="760"/>
      <c r="CK26" s="760"/>
      <c r="CL26" s="761"/>
      <c r="CM26" s="759"/>
      <c r="CN26" s="760"/>
      <c r="CO26" s="760"/>
      <c r="CP26" s="760"/>
      <c r="CQ26" s="761"/>
      <c r="CR26" s="759"/>
      <c r="CS26" s="760"/>
      <c r="CT26" s="760"/>
      <c r="CU26" s="760"/>
      <c r="CV26" s="761"/>
      <c r="CW26" s="759"/>
      <c r="CX26" s="760"/>
      <c r="CY26" s="760"/>
      <c r="CZ26" s="760"/>
      <c r="DA26" s="761"/>
      <c r="DB26" s="759"/>
      <c r="DC26" s="760"/>
      <c r="DD26" s="760"/>
      <c r="DE26" s="760"/>
      <c r="DF26" s="761"/>
      <c r="DG26" s="759"/>
      <c r="DH26" s="760"/>
      <c r="DI26" s="760"/>
      <c r="DJ26" s="760"/>
      <c r="DK26" s="761"/>
      <c r="DL26" s="759"/>
      <c r="DM26" s="760"/>
      <c r="DN26" s="760"/>
      <c r="DO26" s="760"/>
      <c r="DP26" s="761"/>
      <c r="DQ26" s="759"/>
      <c r="DR26" s="760"/>
      <c r="DS26" s="760"/>
      <c r="DT26" s="760"/>
      <c r="DU26" s="761"/>
      <c r="DV26" s="763"/>
      <c r="DW26" s="764"/>
      <c r="DX26" s="764"/>
      <c r="DY26" s="764"/>
      <c r="DZ26" s="765"/>
      <c r="EA26" s="22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4"/>
      <c r="BK27" s="224"/>
      <c r="BL27" s="224"/>
      <c r="BM27" s="224"/>
      <c r="BN27" s="224"/>
      <c r="BO27" s="234"/>
      <c r="BP27" s="234"/>
      <c r="BQ27" s="231">
        <v>21</v>
      </c>
      <c r="BR27" s="232"/>
      <c r="BS27" s="763"/>
      <c r="BT27" s="764"/>
      <c r="BU27" s="764"/>
      <c r="BV27" s="764"/>
      <c r="BW27" s="764"/>
      <c r="BX27" s="764"/>
      <c r="BY27" s="764"/>
      <c r="BZ27" s="764"/>
      <c r="CA27" s="764"/>
      <c r="CB27" s="764"/>
      <c r="CC27" s="764"/>
      <c r="CD27" s="764"/>
      <c r="CE27" s="764"/>
      <c r="CF27" s="764"/>
      <c r="CG27" s="775"/>
      <c r="CH27" s="759"/>
      <c r="CI27" s="760"/>
      <c r="CJ27" s="760"/>
      <c r="CK27" s="760"/>
      <c r="CL27" s="761"/>
      <c r="CM27" s="759"/>
      <c r="CN27" s="760"/>
      <c r="CO27" s="760"/>
      <c r="CP27" s="760"/>
      <c r="CQ27" s="761"/>
      <c r="CR27" s="759"/>
      <c r="CS27" s="760"/>
      <c r="CT27" s="760"/>
      <c r="CU27" s="760"/>
      <c r="CV27" s="761"/>
      <c r="CW27" s="759"/>
      <c r="CX27" s="760"/>
      <c r="CY27" s="760"/>
      <c r="CZ27" s="760"/>
      <c r="DA27" s="761"/>
      <c r="DB27" s="759"/>
      <c r="DC27" s="760"/>
      <c r="DD27" s="760"/>
      <c r="DE27" s="760"/>
      <c r="DF27" s="761"/>
      <c r="DG27" s="759"/>
      <c r="DH27" s="760"/>
      <c r="DI27" s="760"/>
      <c r="DJ27" s="760"/>
      <c r="DK27" s="761"/>
      <c r="DL27" s="759"/>
      <c r="DM27" s="760"/>
      <c r="DN27" s="760"/>
      <c r="DO27" s="760"/>
      <c r="DP27" s="761"/>
      <c r="DQ27" s="759"/>
      <c r="DR27" s="760"/>
      <c r="DS27" s="760"/>
      <c r="DT27" s="760"/>
      <c r="DU27" s="761"/>
      <c r="DV27" s="763"/>
      <c r="DW27" s="764"/>
      <c r="DX27" s="764"/>
      <c r="DY27" s="764"/>
      <c r="DZ27" s="765"/>
      <c r="EA27" s="222"/>
    </row>
    <row r="28" spans="1:131" ht="26.25" customHeight="1" thickTop="1" x14ac:dyDescent="0.2">
      <c r="A28" s="235">
        <v>1</v>
      </c>
      <c r="B28" s="736" t="s">
        <v>387</v>
      </c>
      <c r="C28" s="737"/>
      <c r="D28" s="737"/>
      <c r="E28" s="737"/>
      <c r="F28" s="737"/>
      <c r="G28" s="737"/>
      <c r="H28" s="737"/>
      <c r="I28" s="737"/>
      <c r="J28" s="737"/>
      <c r="K28" s="737"/>
      <c r="L28" s="737"/>
      <c r="M28" s="737"/>
      <c r="N28" s="737"/>
      <c r="O28" s="737"/>
      <c r="P28" s="738"/>
      <c r="Q28" s="809">
        <v>4942</v>
      </c>
      <c r="R28" s="810"/>
      <c r="S28" s="810"/>
      <c r="T28" s="810"/>
      <c r="U28" s="810"/>
      <c r="V28" s="810">
        <v>4940</v>
      </c>
      <c r="W28" s="810"/>
      <c r="X28" s="810"/>
      <c r="Y28" s="810"/>
      <c r="Z28" s="810"/>
      <c r="AA28" s="810">
        <v>2</v>
      </c>
      <c r="AB28" s="810"/>
      <c r="AC28" s="810"/>
      <c r="AD28" s="810"/>
      <c r="AE28" s="811"/>
      <c r="AF28" s="812">
        <v>2</v>
      </c>
      <c r="AG28" s="810"/>
      <c r="AH28" s="810"/>
      <c r="AI28" s="810"/>
      <c r="AJ28" s="813"/>
      <c r="AK28" s="814">
        <v>471</v>
      </c>
      <c r="AL28" s="815"/>
      <c r="AM28" s="815"/>
      <c r="AN28" s="815"/>
      <c r="AO28" s="815"/>
      <c r="AP28" s="815" t="s">
        <v>553</v>
      </c>
      <c r="AQ28" s="815"/>
      <c r="AR28" s="815"/>
      <c r="AS28" s="815"/>
      <c r="AT28" s="815"/>
      <c r="AU28" s="815" t="s">
        <v>553</v>
      </c>
      <c r="AV28" s="815"/>
      <c r="AW28" s="815"/>
      <c r="AX28" s="815"/>
      <c r="AY28" s="815"/>
      <c r="AZ28" s="816" t="s">
        <v>553</v>
      </c>
      <c r="BA28" s="816"/>
      <c r="BB28" s="816"/>
      <c r="BC28" s="816"/>
      <c r="BD28" s="816"/>
      <c r="BE28" s="807" t="s">
        <v>569</v>
      </c>
      <c r="BF28" s="807"/>
      <c r="BG28" s="807"/>
      <c r="BH28" s="807"/>
      <c r="BI28" s="808"/>
      <c r="BJ28" s="224"/>
      <c r="BK28" s="224"/>
      <c r="BL28" s="224"/>
      <c r="BM28" s="224"/>
      <c r="BN28" s="224"/>
      <c r="BO28" s="234"/>
      <c r="BP28" s="234"/>
      <c r="BQ28" s="231">
        <v>22</v>
      </c>
      <c r="BR28" s="232"/>
      <c r="BS28" s="763"/>
      <c r="BT28" s="764"/>
      <c r="BU28" s="764"/>
      <c r="BV28" s="764"/>
      <c r="BW28" s="764"/>
      <c r="BX28" s="764"/>
      <c r="BY28" s="764"/>
      <c r="BZ28" s="764"/>
      <c r="CA28" s="764"/>
      <c r="CB28" s="764"/>
      <c r="CC28" s="764"/>
      <c r="CD28" s="764"/>
      <c r="CE28" s="764"/>
      <c r="CF28" s="764"/>
      <c r="CG28" s="775"/>
      <c r="CH28" s="759"/>
      <c r="CI28" s="760"/>
      <c r="CJ28" s="760"/>
      <c r="CK28" s="760"/>
      <c r="CL28" s="761"/>
      <c r="CM28" s="759"/>
      <c r="CN28" s="760"/>
      <c r="CO28" s="760"/>
      <c r="CP28" s="760"/>
      <c r="CQ28" s="761"/>
      <c r="CR28" s="759"/>
      <c r="CS28" s="760"/>
      <c r="CT28" s="760"/>
      <c r="CU28" s="760"/>
      <c r="CV28" s="761"/>
      <c r="CW28" s="759"/>
      <c r="CX28" s="760"/>
      <c r="CY28" s="760"/>
      <c r="CZ28" s="760"/>
      <c r="DA28" s="761"/>
      <c r="DB28" s="759"/>
      <c r="DC28" s="760"/>
      <c r="DD28" s="760"/>
      <c r="DE28" s="760"/>
      <c r="DF28" s="761"/>
      <c r="DG28" s="759"/>
      <c r="DH28" s="760"/>
      <c r="DI28" s="760"/>
      <c r="DJ28" s="760"/>
      <c r="DK28" s="761"/>
      <c r="DL28" s="759"/>
      <c r="DM28" s="760"/>
      <c r="DN28" s="760"/>
      <c r="DO28" s="760"/>
      <c r="DP28" s="761"/>
      <c r="DQ28" s="759"/>
      <c r="DR28" s="760"/>
      <c r="DS28" s="760"/>
      <c r="DT28" s="760"/>
      <c r="DU28" s="761"/>
      <c r="DV28" s="763"/>
      <c r="DW28" s="764"/>
      <c r="DX28" s="764"/>
      <c r="DY28" s="764"/>
      <c r="DZ28" s="765"/>
      <c r="EA28" s="222"/>
    </row>
    <row r="29" spans="1:131" ht="26.25" customHeight="1" x14ac:dyDescent="0.2">
      <c r="A29" s="235">
        <v>2</v>
      </c>
      <c r="B29" s="766" t="s">
        <v>388</v>
      </c>
      <c r="C29" s="767"/>
      <c r="D29" s="767"/>
      <c r="E29" s="767"/>
      <c r="F29" s="767"/>
      <c r="G29" s="767"/>
      <c r="H29" s="767"/>
      <c r="I29" s="767"/>
      <c r="J29" s="767"/>
      <c r="K29" s="767"/>
      <c r="L29" s="767"/>
      <c r="M29" s="767"/>
      <c r="N29" s="767"/>
      <c r="O29" s="767"/>
      <c r="P29" s="768"/>
      <c r="Q29" s="769">
        <v>6360</v>
      </c>
      <c r="R29" s="770"/>
      <c r="S29" s="770"/>
      <c r="T29" s="770"/>
      <c r="U29" s="770"/>
      <c r="V29" s="770">
        <v>6118</v>
      </c>
      <c r="W29" s="770"/>
      <c r="X29" s="770"/>
      <c r="Y29" s="770"/>
      <c r="Z29" s="770"/>
      <c r="AA29" s="770">
        <v>241</v>
      </c>
      <c r="AB29" s="770"/>
      <c r="AC29" s="770"/>
      <c r="AD29" s="770"/>
      <c r="AE29" s="771"/>
      <c r="AF29" s="772">
        <v>241</v>
      </c>
      <c r="AG29" s="773"/>
      <c r="AH29" s="773"/>
      <c r="AI29" s="773"/>
      <c r="AJ29" s="774"/>
      <c r="AK29" s="821">
        <v>879</v>
      </c>
      <c r="AL29" s="817"/>
      <c r="AM29" s="817"/>
      <c r="AN29" s="817"/>
      <c r="AO29" s="817"/>
      <c r="AP29" s="817" t="s">
        <v>553</v>
      </c>
      <c r="AQ29" s="817"/>
      <c r="AR29" s="817"/>
      <c r="AS29" s="817"/>
      <c r="AT29" s="817"/>
      <c r="AU29" s="817" t="s">
        <v>553</v>
      </c>
      <c r="AV29" s="817"/>
      <c r="AW29" s="817"/>
      <c r="AX29" s="817"/>
      <c r="AY29" s="817"/>
      <c r="AZ29" s="818" t="s">
        <v>553</v>
      </c>
      <c r="BA29" s="818"/>
      <c r="BB29" s="818"/>
      <c r="BC29" s="818"/>
      <c r="BD29" s="818"/>
      <c r="BE29" s="819"/>
      <c r="BF29" s="819"/>
      <c r="BG29" s="819"/>
      <c r="BH29" s="819"/>
      <c r="BI29" s="820"/>
      <c r="BJ29" s="224"/>
      <c r="BK29" s="224"/>
      <c r="BL29" s="224"/>
      <c r="BM29" s="224"/>
      <c r="BN29" s="224"/>
      <c r="BO29" s="234"/>
      <c r="BP29" s="234"/>
      <c r="BQ29" s="231">
        <v>23</v>
      </c>
      <c r="BR29" s="232"/>
      <c r="BS29" s="763"/>
      <c r="BT29" s="764"/>
      <c r="BU29" s="764"/>
      <c r="BV29" s="764"/>
      <c r="BW29" s="764"/>
      <c r="BX29" s="764"/>
      <c r="BY29" s="764"/>
      <c r="BZ29" s="764"/>
      <c r="CA29" s="764"/>
      <c r="CB29" s="764"/>
      <c r="CC29" s="764"/>
      <c r="CD29" s="764"/>
      <c r="CE29" s="764"/>
      <c r="CF29" s="764"/>
      <c r="CG29" s="775"/>
      <c r="CH29" s="759"/>
      <c r="CI29" s="760"/>
      <c r="CJ29" s="760"/>
      <c r="CK29" s="760"/>
      <c r="CL29" s="761"/>
      <c r="CM29" s="759"/>
      <c r="CN29" s="760"/>
      <c r="CO29" s="760"/>
      <c r="CP29" s="760"/>
      <c r="CQ29" s="761"/>
      <c r="CR29" s="759"/>
      <c r="CS29" s="760"/>
      <c r="CT29" s="760"/>
      <c r="CU29" s="760"/>
      <c r="CV29" s="761"/>
      <c r="CW29" s="759"/>
      <c r="CX29" s="760"/>
      <c r="CY29" s="760"/>
      <c r="CZ29" s="760"/>
      <c r="DA29" s="761"/>
      <c r="DB29" s="759"/>
      <c r="DC29" s="760"/>
      <c r="DD29" s="760"/>
      <c r="DE29" s="760"/>
      <c r="DF29" s="761"/>
      <c r="DG29" s="759"/>
      <c r="DH29" s="760"/>
      <c r="DI29" s="760"/>
      <c r="DJ29" s="760"/>
      <c r="DK29" s="761"/>
      <c r="DL29" s="759"/>
      <c r="DM29" s="760"/>
      <c r="DN29" s="760"/>
      <c r="DO29" s="760"/>
      <c r="DP29" s="761"/>
      <c r="DQ29" s="759"/>
      <c r="DR29" s="760"/>
      <c r="DS29" s="760"/>
      <c r="DT29" s="760"/>
      <c r="DU29" s="761"/>
      <c r="DV29" s="763"/>
      <c r="DW29" s="764"/>
      <c r="DX29" s="764"/>
      <c r="DY29" s="764"/>
      <c r="DZ29" s="765"/>
      <c r="EA29" s="222"/>
    </row>
    <row r="30" spans="1:131" ht="26.25" customHeight="1" x14ac:dyDescent="0.2">
      <c r="A30" s="235">
        <v>3</v>
      </c>
      <c r="B30" s="766" t="s">
        <v>389</v>
      </c>
      <c r="C30" s="767"/>
      <c r="D30" s="767"/>
      <c r="E30" s="767"/>
      <c r="F30" s="767"/>
      <c r="G30" s="767"/>
      <c r="H30" s="767"/>
      <c r="I30" s="767"/>
      <c r="J30" s="767"/>
      <c r="K30" s="767"/>
      <c r="L30" s="767"/>
      <c r="M30" s="767"/>
      <c r="N30" s="767"/>
      <c r="O30" s="767"/>
      <c r="P30" s="768"/>
      <c r="Q30" s="769">
        <v>862</v>
      </c>
      <c r="R30" s="770"/>
      <c r="S30" s="770"/>
      <c r="T30" s="770"/>
      <c r="U30" s="770"/>
      <c r="V30" s="770">
        <v>839</v>
      </c>
      <c r="W30" s="770"/>
      <c r="X30" s="770"/>
      <c r="Y30" s="770"/>
      <c r="Z30" s="770"/>
      <c r="AA30" s="770">
        <v>23</v>
      </c>
      <c r="AB30" s="770"/>
      <c r="AC30" s="770"/>
      <c r="AD30" s="770"/>
      <c r="AE30" s="771"/>
      <c r="AF30" s="772">
        <v>23</v>
      </c>
      <c r="AG30" s="773"/>
      <c r="AH30" s="773"/>
      <c r="AI30" s="773"/>
      <c r="AJ30" s="774"/>
      <c r="AK30" s="821">
        <v>222</v>
      </c>
      <c r="AL30" s="817"/>
      <c r="AM30" s="817"/>
      <c r="AN30" s="817"/>
      <c r="AO30" s="817"/>
      <c r="AP30" s="817" t="s">
        <v>553</v>
      </c>
      <c r="AQ30" s="817"/>
      <c r="AR30" s="817"/>
      <c r="AS30" s="817"/>
      <c r="AT30" s="817"/>
      <c r="AU30" s="817" t="s">
        <v>553</v>
      </c>
      <c r="AV30" s="817"/>
      <c r="AW30" s="817"/>
      <c r="AX30" s="817"/>
      <c r="AY30" s="817"/>
      <c r="AZ30" s="818" t="s">
        <v>553</v>
      </c>
      <c r="BA30" s="818"/>
      <c r="BB30" s="818"/>
      <c r="BC30" s="818"/>
      <c r="BD30" s="818"/>
      <c r="BE30" s="819"/>
      <c r="BF30" s="819"/>
      <c r="BG30" s="819"/>
      <c r="BH30" s="819"/>
      <c r="BI30" s="820"/>
      <c r="BJ30" s="224"/>
      <c r="BK30" s="224"/>
      <c r="BL30" s="224"/>
      <c r="BM30" s="224"/>
      <c r="BN30" s="224"/>
      <c r="BO30" s="234"/>
      <c r="BP30" s="234"/>
      <c r="BQ30" s="231">
        <v>24</v>
      </c>
      <c r="BR30" s="232"/>
      <c r="BS30" s="763"/>
      <c r="BT30" s="764"/>
      <c r="BU30" s="764"/>
      <c r="BV30" s="764"/>
      <c r="BW30" s="764"/>
      <c r="BX30" s="764"/>
      <c r="BY30" s="764"/>
      <c r="BZ30" s="764"/>
      <c r="CA30" s="764"/>
      <c r="CB30" s="764"/>
      <c r="CC30" s="764"/>
      <c r="CD30" s="764"/>
      <c r="CE30" s="764"/>
      <c r="CF30" s="764"/>
      <c r="CG30" s="775"/>
      <c r="CH30" s="759"/>
      <c r="CI30" s="760"/>
      <c r="CJ30" s="760"/>
      <c r="CK30" s="760"/>
      <c r="CL30" s="761"/>
      <c r="CM30" s="759"/>
      <c r="CN30" s="760"/>
      <c r="CO30" s="760"/>
      <c r="CP30" s="760"/>
      <c r="CQ30" s="761"/>
      <c r="CR30" s="759"/>
      <c r="CS30" s="760"/>
      <c r="CT30" s="760"/>
      <c r="CU30" s="760"/>
      <c r="CV30" s="761"/>
      <c r="CW30" s="759"/>
      <c r="CX30" s="760"/>
      <c r="CY30" s="760"/>
      <c r="CZ30" s="760"/>
      <c r="DA30" s="761"/>
      <c r="DB30" s="759"/>
      <c r="DC30" s="760"/>
      <c r="DD30" s="760"/>
      <c r="DE30" s="760"/>
      <c r="DF30" s="761"/>
      <c r="DG30" s="759"/>
      <c r="DH30" s="760"/>
      <c r="DI30" s="760"/>
      <c r="DJ30" s="760"/>
      <c r="DK30" s="761"/>
      <c r="DL30" s="759"/>
      <c r="DM30" s="760"/>
      <c r="DN30" s="760"/>
      <c r="DO30" s="760"/>
      <c r="DP30" s="761"/>
      <c r="DQ30" s="759"/>
      <c r="DR30" s="760"/>
      <c r="DS30" s="760"/>
      <c r="DT30" s="760"/>
      <c r="DU30" s="761"/>
      <c r="DV30" s="763"/>
      <c r="DW30" s="764"/>
      <c r="DX30" s="764"/>
      <c r="DY30" s="764"/>
      <c r="DZ30" s="765"/>
      <c r="EA30" s="222"/>
    </row>
    <row r="31" spans="1:131" ht="26.25" customHeight="1" x14ac:dyDescent="0.2">
      <c r="A31" s="235">
        <v>4</v>
      </c>
      <c r="B31" s="766" t="s">
        <v>390</v>
      </c>
      <c r="C31" s="767"/>
      <c r="D31" s="767"/>
      <c r="E31" s="767"/>
      <c r="F31" s="767"/>
      <c r="G31" s="767"/>
      <c r="H31" s="767"/>
      <c r="I31" s="767"/>
      <c r="J31" s="767"/>
      <c r="K31" s="767"/>
      <c r="L31" s="767"/>
      <c r="M31" s="767"/>
      <c r="N31" s="767"/>
      <c r="O31" s="767"/>
      <c r="P31" s="768"/>
      <c r="Q31" s="769">
        <v>1524</v>
      </c>
      <c r="R31" s="770"/>
      <c r="S31" s="770"/>
      <c r="T31" s="770"/>
      <c r="U31" s="770"/>
      <c r="V31" s="770">
        <v>1561</v>
      </c>
      <c r="W31" s="770"/>
      <c r="X31" s="770"/>
      <c r="Y31" s="770"/>
      <c r="Z31" s="770"/>
      <c r="AA31" s="770">
        <v>-37</v>
      </c>
      <c r="AB31" s="770"/>
      <c r="AC31" s="770"/>
      <c r="AD31" s="770"/>
      <c r="AE31" s="771"/>
      <c r="AF31" s="772">
        <v>2244</v>
      </c>
      <c r="AG31" s="773"/>
      <c r="AH31" s="773"/>
      <c r="AI31" s="773"/>
      <c r="AJ31" s="774"/>
      <c r="AK31" s="821">
        <v>84</v>
      </c>
      <c r="AL31" s="817"/>
      <c r="AM31" s="817"/>
      <c r="AN31" s="817"/>
      <c r="AO31" s="817"/>
      <c r="AP31" s="817">
        <v>4165</v>
      </c>
      <c r="AQ31" s="817"/>
      <c r="AR31" s="817"/>
      <c r="AS31" s="817"/>
      <c r="AT31" s="817"/>
      <c r="AU31" s="817">
        <v>1493</v>
      </c>
      <c r="AV31" s="817"/>
      <c r="AW31" s="817"/>
      <c r="AX31" s="817"/>
      <c r="AY31" s="817"/>
      <c r="AZ31" s="818" t="s">
        <v>553</v>
      </c>
      <c r="BA31" s="818"/>
      <c r="BB31" s="818"/>
      <c r="BC31" s="818"/>
      <c r="BD31" s="818"/>
      <c r="BE31" s="819" t="s">
        <v>391</v>
      </c>
      <c r="BF31" s="819"/>
      <c r="BG31" s="819"/>
      <c r="BH31" s="819"/>
      <c r="BI31" s="820"/>
      <c r="BJ31" s="224"/>
      <c r="BK31" s="224"/>
      <c r="BL31" s="224"/>
      <c r="BM31" s="224"/>
      <c r="BN31" s="224"/>
      <c r="BO31" s="234"/>
      <c r="BP31" s="234"/>
      <c r="BQ31" s="231">
        <v>25</v>
      </c>
      <c r="BR31" s="232"/>
      <c r="BS31" s="763"/>
      <c r="BT31" s="764"/>
      <c r="BU31" s="764"/>
      <c r="BV31" s="764"/>
      <c r="BW31" s="764"/>
      <c r="BX31" s="764"/>
      <c r="BY31" s="764"/>
      <c r="BZ31" s="764"/>
      <c r="CA31" s="764"/>
      <c r="CB31" s="764"/>
      <c r="CC31" s="764"/>
      <c r="CD31" s="764"/>
      <c r="CE31" s="764"/>
      <c r="CF31" s="764"/>
      <c r="CG31" s="775"/>
      <c r="CH31" s="759"/>
      <c r="CI31" s="760"/>
      <c r="CJ31" s="760"/>
      <c r="CK31" s="760"/>
      <c r="CL31" s="761"/>
      <c r="CM31" s="759"/>
      <c r="CN31" s="760"/>
      <c r="CO31" s="760"/>
      <c r="CP31" s="760"/>
      <c r="CQ31" s="761"/>
      <c r="CR31" s="759"/>
      <c r="CS31" s="760"/>
      <c r="CT31" s="760"/>
      <c r="CU31" s="760"/>
      <c r="CV31" s="761"/>
      <c r="CW31" s="759"/>
      <c r="CX31" s="760"/>
      <c r="CY31" s="760"/>
      <c r="CZ31" s="760"/>
      <c r="DA31" s="761"/>
      <c r="DB31" s="759"/>
      <c r="DC31" s="760"/>
      <c r="DD31" s="760"/>
      <c r="DE31" s="760"/>
      <c r="DF31" s="761"/>
      <c r="DG31" s="759"/>
      <c r="DH31" s="760"/>
      <c r="DI31" s="760"/>
      <c r="DJ31" s="760"/>
      <c r="DK31" s="761"/>
      <c r="DL31" s="759"/>
      <c r="DM31" s="760"/>
      <c r="DN31" s="760"/>
      <c r="DO31" s="760"/>
      <c r="DP31" s="761"/>
      <c r="DQ31" s="759"/>
      <c r="DR31" s="760"/>
      <c r="DS31" s="760"/>
      <c r="DT31" s="760"/>
      <c r="DU31" s="761"/>
      <c r="DV31" s="763"/>
      <c r="DW31" s="764"/>
      <c r="DX31" s="764"/>
      <c r="DY31" s="764"/>
      <c r="DZ31" s="765"/>
      <c r="EA31" s="222"/>
    </row>
    <row r="32" spans="1:131" ht="26.25" customHeight="1" x14ac:dyDescent="0.2">
      <c r="A32" s="235">
        <v>5</v>
      </c>
      <c r="B32" s="766" t="s">
        <v>392</v>
      </c>
      <c r="C32" s="767"/>
      <c r="D32" s="767"/>
      <c r="E32" s="767"/>
      <c r="F32" s="767"/>
      <c r="G32" s="767"/>
      <c r="H32" s="767"/>
      <c r="I32" s="767"/>
      <c r="J32" s="767"/>
      <c r="K32" s="767"/>
      <c r="L32" s="767"/>
      <c r="M32" s="767"/>
      <c r="N32" s="767"/>
      <c r="O32" s="767"/>
      <c r="P32" s="768"/>
      <c r="Q32" s="769">
        <v>1848</v>
      </c>
      <c r="R32" s="770"/>
      <c r="S32" s="770"/>
      <c r="T32" s="770"/>
      <c r="U32" s="770"/>
      <c r="V32" s="770">
        <v>1842</v>
      </c>
      <c r="W32" s="770"/>
      <c r="X32" s="770"/>
      <c r="Y32" s="770"/>
      <c r="Z32" s="770"/>
      <c r="AA32" s="770">
        <v>6</v>
      </c>
      <c r="AB32" s="770"/>
      <c r="AC32" s="770"/>
      <c r="AD32" s="770"/>
      <c r="AE32" s="771"/>
      <c r="AF32" s="772">
        <v>178</v>
      </c>
      <c r="AG32" s="773"/>
      <c r="AH32" s="773"/>
      <c r="AI32" s="773"/>
      <c r="AJ32" s="774"/>
      <c r="AK32" s="821">
        <v>714</v>
      </c>
      <c r="AL32" s="817"/>
      <c r="AM32" s="817"/>
      <c r="AN32" s="817"/>
      <c r="AO32" s="817"/>
      <c r="AP32" s="817">
        <v>5266</v>
      </c>
      <c r="AQ32" s="817"/>
      <c r="AR32" s="817"/>
      <c r="AS32" s="817"/>
      <c r="AT32" s="817"/>
      <c r="AU32" s="817">
        <v>4192</v>
      </c>
      <c r="AV32" s="817"/>
      <c r="AW32" s="817"/>
      <c r="AX32" s="817"/>
      <c r="AY32" s="817"/>
      <c r="AZ32" s="818" t="s">
        <v>553</v>
      </c>
      <c r="BA32" s="818"/>
      <c r="BB32" s="818"/>
      <c r="BC32" s="818"/>
      <c r="BD32" s="818"/>
      <c r="BE32" s="819" t="s">
        <v>391</v>
      </c>
      <c r="BF32" s="819"/>
      <c r="BG32" s="819"/>
      <c r="BH32" s="819"/>
      <c r="BI32" s="820"/>
      <c r="BJ32" s="224"/>
      <c r="BK32" s="224"/>
      <c r="BL32" s="224"/>
      <c r="BM32" s="224"/>
      <c r="BN32" s="224"/>
      <c r="BO32" s="234"/>
      <c r="BP32" s="234"/>
      <c r="BQ32" s="231">
        <v>26</v>
      </c>
      <c r="BR32" s="232"/>
      <c r="BS32" s="763"/>
      <c r="BT32" s="764"/>
      <c r="BU32" s="764"/>
      <c r="BV32" s="764"/>
      <c r="BW32" s="764"/>
      <c r="BX32" s="764"/>
      <c r="BY32" s="764"/>
      <c r="BZ32" s="764"/>
      <c r="CA32" s="764"/>
      <c r="CB32" s="764"/>
      <c r="CC32" s="764"/>
      <c r="CD32" s="764"/>
      <c r="CE32" s="764"/>
      <c r="CF32" s="764"/>
      <c r="CG32" s="775"/>
      <c r="CH32" s="759"/>
      <c r="CI32" s="760"/>
      <c r="CJ32" s="760"/>
      <c r="CK32" s="760"/>
      <c r="CL32" s="761"/>
      <c r="CM32" s="759"/>
      <c r="CN32" s="760"/>
      <c r="CO32" s="760"/>
      <c r="CP32" s="760"/>
      <c r="CQ32" s="761"/>
      <c r="CR32" s="759"/>
      <c r="CS32" s="760"/>
      <c r="CT32" s="760"/>
      <c r="CU32" s="760"/>
      <c r="CV32" s="761"/>
      <c r="CW32" s="759"/>
      <c r="CX32" s="760"/>
      <c r="CY32" s="760"/>
      <c r="CZ32" s="760"/>
      <c r="DA32" s="761"/>
      <c r="DB32" s="759"/>
      <c r="DC32" s="760"/>
      <c r="DD32" s="760"/>
      <c r="DE32" s="760"/>
      <c r="DF32" s="761"/>
      <c r="DG32" s="759"/>
      <c r="DH32" s="760"/>
      <c r="DI32" s="760"/>
      <c r="DJ32" s="760"/>
      <c r="DK32" s="761"/>
      <c r="DL32" s="759"/>
      <c r="DM32" s="760"/>
      <c r="DN32" s="760"/>
      <c r="DO32" s="760"/>
      <c r="DP32" s="761"/>
      <c r="DQ32" s="759"/>
      <c r="DR32" s="760"/>
      <c r="DS32" s="760"/>
      <c r="DT32" s="760"/>
      <c r="DU32" s="761"/>
      <c r="DV32" s="763"/>
      <c r="DW32" s="764"/>
      <c r="DX32" s="764"/>
      <c r="DY32" s="764"/>
      <c r="DZ32" s="765"/>
      <c r="EA32" s="222"/>
    </row>
    <row r="33" spans="1:131" ht="26.25" customHeight="1" x14ac:dyDescent="0.2">
      <c r="A33" s="235">
        <v>6</v>
      </c>
      <c r="B33" s="766" t="s">
        <v>393</v>
      </c>
      <c r="C33" s="767"/>
      <c r="D33" s="767"/>
      <c r="E33" s="767"/>
      <c r="F33" s="767"/>
      <c r="G33" s="767"/>
      <c r="H33" s="767"/>
      <c r="I33" s="767"/>
      <c r="J33" s="767"/>
      <c r="K33" s="767"/>
      <c r="L33" s="767"/>
      <c r="M33" s="767"/>
      <c r="N33" s="767"/>
      <c r="O33" s="767"/>
      <c r="P33" s="768"/>
      <c r="Q33" s="769">
        <v>1238</v>
      </c>
      <c r="R33" s="770"/>
      <c r="S33" s="770"/>
      <c r="T33" s="770"/>
      <c r="U33" s="770"/>
      <c r="V33" s="770">
        <v>1650</v>
      </c>
      <c r="W33" s="770"/>
      <c r="X33" s="770"/>
      <c r="Y33" s="770"/>
      <c r="Z33" s="770"/>
      <c r="AA33" s="770">
        <v>-412</v>
      </c>
      <c r="AB33" s="770"/>
      <c r="AC33" s="770"/>
      <c r="AD33" s="770"/>
      <c r="AE33" s="771"/>
      <c r="AF33" s="772">
        <v>3492</v>
      </c>
      <c r="AG33" s="773"/>
      <c r="AH33" s="773"/>
      <c r="AI33" s="773"/>
      <c r="AJ33" s="774"/>
      <c r="AK33" s="821">
        <v>528</v>
      </c>
      <c r="AL33" s="817"/>
      <c r="AM33" s="817"/>
      <c r="AN33" s="817"/>
      <c r="AO33" s="817"/>
      <c r="AP33" s="817">
        <v>3493</v>
      </c>
      <c r="AQ33" s="817"/>
      <c r="AR33" s="817"/>
      <c r="AS33" s="817"/>
      <c r="AT33" s="817"/>
      <c r="AU33" s="817">
        <v>2379</v>
      </c>
      <c r="AV33" s="817"/>
      <c r="AW33" s="817"/>
      <c r="AX33" s="817"/>
      <c r="AY33" s="817"/>
      <c r="AZ33" s="818" t="s">
        <v>553</v>
      </c>
      <c r="BA33" s="818"/>
      <c r="BB33" s="818"/>
      <c r="BC33" s="818"/>
      <c r="BD33" s="818"/>
      <c r="BE33" s="819" t="s">
        <v>391</v>
      </c>
      <c r="BF33" s="819"/>
      <c r="BG33" s="819"/>
      <c r="BH33" s="819"/>
      <c r="BI33" s="820"/>
      <c r="BJ33" s="224"/>
      <c r="BK33" s="224"/>
      <c r="BL33" s="224"/>
      <c r="BM33" s="224"/>
      <c r="BN33" s="224"/>
      <c r="BO33" s="234"/>
      <c r="BP33" s="234"/>
      <c r="BQ33" s="231">
        <v>27</v>
      </c>
      <c r="BR33" s="232"/>
      <c r="BS33" s="763"/>
      <c r="BT33" s="764"/>
      <c r="BU33" s="764"/>
      <c r="BV33" s="764"/>
      <c r="BW33" s="764"/>
      <c r="BX33" s="764"/>
      <c r="BY33" s="764"/>
      <c r="BZ33" s="764"/>
      <c r="CA33" s="764"/>
      <c r="CB33" s="764"/>
      <c r="CC33" s="764"/>
      <c r="CD33" s="764"/>
      <c r="CE33" s="764"/>
      <c r="CF33" s="764"/>
      <c r="CG33" s="775"/>
      <c r="CH33" s="759"/>
      <c r="CI33" s="760"/>
      <c r="CJ33" s="760"/>
      <c r="CK33" s="760"/>
      <c r="CL33" s="761"/>
      <c r="CM33" s="759"/>
      <c r="CN33" s="760"/>
      <c r="CO33" s="760"/>
      <c r="CP33" s="760"/>
      <c r="CQ33" s="761"/>
      <c r="CR33" s="759"/>
      <c r="CS33" s="760"/>
      <c r="CT33" s="760"/>
      <c r="CU33" s="760"/>
      <c r="CV33" s="761"/>
      <c r="CW33" s="759"/>
      <c r="CX33" s="760"/>
      <c r="CY33" s="760"/>
      <c r="CZ33" s="760"/>
      <c r="DA33" s="761"/>
      <c r="DB33" s="759"/>
      <c r="DC33" s="760"/>
      <c r="DD33" s="760"/>
      <c r="DE33" s="760"/>
      <c r="DF33" s="761"/>
      <c r="DG33" s="759"/>
      <c r="DH33" s="760"/>
      <c r="DI33" s="760"/>
      <c r="DJ33" s="760"/>
      <c r="DK33" s="761"/>
      <c r="DL33" s="759"/>
      <c r="DM33" s="760"/>
      <c r="DN33" s="760"/>
      <c r="DO33" s="760"/>
      <c r="DP33" s="761"/>
      <c r="DQ33" s="759"/>
      <c r="DR33" s="760"/>
      <c r="DS33" s="760"/>
      <c r="DT33" s="760"/>
      <c r="DU33" s="761"/>
      <c r="DV33" s="763"/>
      <c r="DW33" s="764"/>
      <c r="DX33" s="764"/>
      <c r="DY33" s="764"/>
      <c r="DZ33" s="765"/>
      <c r="EA33" s="222"/>
    </row>
    <row r="34" spans="1:131" ht="26.25" customHeight="1" x14ac:dyDescent="0.2">
      <c r="A34" s="235">
        <v>7</v>
      </c>
      <c r="B34" s="766" t="s">
        <v>394</v>
      </c>
      <c r="C34" s="767"/>
      <c r="D34" s="767"/>
      <c r="E34" s="767"/>
      <c r="F34" s="767"/>
      <c r="G34" s="767"/>
      <c r="H34" s="767"/>
      <c r="I34" s="767"/>
      <c r="J34" s="767"/>
      <c r="K34" s="767"/>
      <c r="L34" s="767"/>
      <c r="M34" s="767"/>
      <c r="N34" s="767"/>
      <c r="O34" s="767"/>
      <c r="P34" s="768"/>
      <c r="Q34" s="769">
        <v>494</v>
      </c>
      <c r="R34" s="770"/>
      <c r="S34" s="770"/>
      <c r="T34" s="770"/>
      <c r="U34" s="770"/>
      <c r="V34" s="770">
        <v>492</v>
      </c>
      <c r="W34" s="770"/>
      <c r="X34" s="770"/>
      <c r="Y34" s="770"/>
      <c r="Z34" s="770"/>
      <c r="AA34" s="770">
        <v>2</v>
      </c>
      <c r="AB34" s="770"/>
      <c r="AC34" s="770"/>
      <c r="AD34" s="770"/>
      <c r="AE34" s="771"/>
      <c r="AF34" s="772">
        <v>825</v>
      </c>
      <c r="AG34" s="773"/>
      <c r="AH34" s="773"/>
      <c r="AI34" s="773"/>
      <c r="AJ34" s="774"/>
      <c r="AK34" s="821">
        <v>196</v>
      </c>
      <c r="AL34" s="817"/>
      <c r="AM34" s="817"/>
      <c r="AN34" s="817"/>
      <c r="AO34" s="817"/>
      <c r="AP34" s="817">
        <v>168</v>
      </c>
      <c r="AQ34" s="817"/>
      <c r="AR34" s="817"/>
      <c r="AS34" s="817"/>
      <c r="AT34" s="817"/>
      <c r="AU34" s="817">
        <v>61</v>
      </c>
      <c r="AV34" s="817"/>
      <c r="AW34" s="817"/>
      <c r="AX34" s="817"/>
      <c r="AY34" s="817"/>
      <c r="AZ34" s="818" t="s">
        <v>553</v>
      </c>
      <c r="BA34" s="818"/>
      <c r="BB34" s="818"/>
      <c r="BC34" s="818"/>
      <c r="BD34" s="818"/>
      <c r="BE34" s="819" t="s">
        <v>391</v>
      </c>
      <c r="BF34" s="819"/>
      <c r="BG34" s="819"/>
      <c r="BH34" s="819"/>
      <c r="BI34" s="820"/>
      <c r="BJ34" s="224"/>
      <c r="BK34" s="224"/>
      <c r="BL34" s="224"/>
      <c r="BM34" s="224"/>
      <c r="BN34" s="224"/>
      <c r="BO34" s="234"/>
      <c r="BP34" s="234"/>
      <c r="BQ34" s="231">
        <v>28</v>
      </c>
      <c r="BR34" s="232"/>
      <c r="BS34" s="763"/>
      <c r="BT34" s="764"/>
      <c r="BU34" s="764"/>
      <c r="BV34" s="764"/>
      <c r="BW34" s="764"/>
      <c r="BX34" s="764"/>
      <c r="BY34" s="764"/>
      <c r="BZ34" s="764"/>
      <c r="CA34" s="764"/>
      <c r="CB34" s="764"/>
      <c r="CC34" s="764"/>
      <c r="CD34" s="764"/>
      <c r="CE34" s="764"/>
      <c r="CF34" s="764"/>
      <c r="CG34" s="775"/>
      <c r="CH34" s="759"/>
      <c r="CI34" s="760"/>
      <c r="CJ34" s="760"/>
      <c r="CK34" s="760"/>
      <c r="CL34" s="761"/>
      <c r="CM34" s="759"/>
      <c r="CN34" s="760"/>
      <c r="CO34" s="760"/>
      <c r="CP34" s="760"/>
      <c r="CQ34" s="761"/>
      <c r="CR34" s="759"/>
      <c r="CS34" s="760"/>
      <c r="CT34" s="760"/>
      <c r="CU34" s="760"/>
      <c r="CV34" s="761"/>
      <c r="CW34" s="759"/>
      <c r="CX34" s="760"/>
      <c r="CY34" s="760"/>
      <c r="CZ34" s="760"/>
      <c r="DA34" s="761"/>
      <c r="DB34" s="759"/>
      <c r="DC34" s="760"/>
      <c r="DD34" s="760"/>
      <c r="DE34" s="760"/>
      <c r="DF34" s="761"/>
      <c r="DG34" s="759"/>
      <c r="DH34" s="760"/>
      <c r="DI34" s="760"/>
      <c r="DJ34" s="760"/>
      <c r="DK34" s="761"/>
      <c r="DL34" s="759"/>
      <c r="DM34" s="760"/>
      <c r="DN34" s="760"/>
      <c r="DO34" s="760"/>
      <c r="DP34" s="761"/>
      <c r="DQ34" s="759"/>
      <c r="DR34" s="760"/>
      <c r="DS34" s="760"/>
      <c r="DT34" s="760"/>
      <c r="DU34" s="761"/>
      <c r="DV34" s="763"/>
      <c r="DW34" s="764"/>
      <c r="DX34" s="764"/>
      <c r="DY34" s="764"/>
      <c r="DZ34" s="765"/>
      <c r="EA34" s="222"/>
    </row>
    <row r="35" spans="1:131" ht="26.25" customHeight="1" x14ac:dyDescent="0.2">
      <c r="A35" s="235">
        <v>8</v>
      </c>
      <c r="B35" s="766"/>
      <c r="C35" s="767"/>
      <c r="D35" s="767"/>
      <c r="E35" s="767"/>
      <c r="F35" s="767"/>
      <c r="G35" s="767"/>
      <c r="H35" s="767"/>
      <c r="I35" s="767"/>
      <c r="J35" s="767"/>
      <c r="K35" s="767"/>
      <c r="L35" s="767"/>
      <c r="M35" s="767"/>
      <c r="N35" s="767"/>
      <c r="O35" s="767"/>
      <c r="P35" s="768"/>
      <c r="Q35" s="769"/>
      <c r="R35" s="770"/>
      <c r="S35" s="770"/>
      <c r="T35" s="770"/>
      <c r="U35" s="770"/>
      <c r="V35" s="770"/>
      <c r="W35" s="770"/>
      <c r="X35" s="770"/>
      <c r="Y35" s="770"/>
      <c r="Z35" s="770"/>
      <c r="AA35" s="770"/>
      <c r="AB35" s="770"/>
      <c r="AC35" s="770"/>
      <c r="AD35" s="770"/>
      <c r="AE35" s="771"/>
      <c r="AF35" s="772"/>
      <c r="AG35" s="773"/>
      <c r="AH35" s="773"/>
      <c r="AI35" s="773"/>
      <c r="AJ35" s="774"/>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4"/>
      <c r="BK35" s="224"/>
      <c r="BL35" s="224"/>
      <c r="BM35" s="224"/>
      <c r="BN35" s="224"/>
      <c r="BO35" s="234"/>
      <c r="BP35" s="234"/>
      <c r="BQ35" s="231">
        <v>29</v>
      </c>
      <c r="BR35" s="232"/>
      <c r="BS35" s="763"/>
      <c r="BT35" s="764"/>
      <c r="BU35" s="764"/>
      <c r="BV35" s="764"/>
      <c r="BW35" s="764"/>
      <c r="BX35" s="764"/>
      <c r="BY35" s="764"/>
      <c r="BZ35" s="764"/>
      <c r="CA35" s="764"/>
      <c r="CB35" s="764"/>
      <c r="CC35" s="764"/>
      <c r="CD35" s="764"/>
      <c r="CE35" s="764"/>
      <c r="CF35" s="764"/>
      <c r="CG35" s="775"/>
      <c r="CH35" s="759"/>
      <c r="CI35" s="760"/>
      <c r="CJ35" s="760"/>
      <c r="CK35" s="760"/>
      <c r="CL35" s="761"/>
      <c r="CM35" s="759"/>
      <c r="CN35" s="760"/>
      <c r="CO35" s="760"/>
      <c r="CP35" s="760"/>
      <c r="CQ35" s="761"/>
      <c r="CR35" s="759"/>
      <c r="CS35" s="760"/>
      <c r="CT35" s="760"/>
      <c r="CU35" s="760"/>
      <c r="CV35" s="761"/>
      <c r="CW35" s="759"/>
      <c r="CX35" s="760"/>
      <c r="CY35" s="760"/>
      <c r="CZ35" s="760"/>
      <c r="DA35" s="761"/>
      <c r="DB35" s="759"/>
      <c r="DC35" s="760"/>
      <c r="DD35" s="760"/>
      <c r="DE35" s="760"/>
      <c r="DF35" s="761"/>
      <c r="DG35" s="759"/>
      <c r="DH35" s="760"/>
      <c r="DI35" s="760"/>
      <c r="DJ35" s="760"/>
      <c r="DK35" s="761"/>
      <c r="DL35" s="759"/>
      <c r="DM35" s="760"/>
      <c r="DN35" s="760"/>
      <c r="DO35" s="760"/>
      <c r="DP35" s="761"/>
      <c r="DQ35" s="759"/>
      <c r="DR35" s="760"/>
      <c r="DS35" s="760"/>
      <c r="DT35" s="760"/>
      <c r="DU35" s="761"/>
      <c r="DV35" s="763"/>
      <c r="DW35" s="764"/>
      <c r="DX35" s="764"/>
      <c r="DY35" s="764"/>
      <c r="DZ35" s="765"/>
      <c r="EA35" s="222"/>
    </row>
    <row r="36" spans="1:131" ht="26.25" customHeight="1" x14ac:dyDescent="0.2">
      <c r="A36" s="235">
        <v>9</v>
      </c>
      <c r="B36" s="766"/>
      <c r="C36" s="767"/>
      <c r="D36" s="767"/>
      <c r="E36" s="767"/>
      <c r="F36" s="767"/>
      <c r="G36" s="767"/>
      <c r="H36" s="767"/>
      <c r="I36" s="767"/>
      <c r="J36" s="767"/>
      <c r="K36" s="767"/>
      <c r="L36" s="767"/>
      <c r="M36" s="767"/>
      <c r="N36" s="767"/>
      <c r="O36" s="767"/>
      <c r="P36" s="768"/>
      <c r="Q36" s="769"/>
      <c r="R36" s="770"/>
      <c r="S36" s="770"/>
      <c r="T36" s="770"/>
      <c r="U36" s="770"/>
      <c r="V36" s="770"/>
      <c r="W36" s="770"/>
      <c r="X36" s="770"/>
      <c r="Y36" s="770"/>
      <c r="Z36" s="770"/>
      <c r="AA36" s="770"/>
      <c r="AB36" s="770"/>
      <c r="AC36" s="770"/>
      <c r="AD36" s="770"/>
      <c r="AE36" s="771"/>
      <c r="AF36" s="772"/>
      <c r="AG36" s="773"/>
      <c r="AH36" s="773"/>
      <c r="AI36" s="773"/>
      <c r="AJ36" s="774"/>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4"/>
      <c r="BK36" s="224"/>
      <c r="BL36" s="224"/>
      <c r="BM36" s="224"/>
      <c r="BN36" s="224"/>
      <c r="BO36" s="234"/>
      <c r="BP36" s="234"/>
      <c r="BQ36" s="231">
        <v>30</v>
      </c>
      <c r="BR36" s="232"/>
      <c r="BS36" s="763"/>
      <c r="BT36" s="764"/>
      <c r="BU36" s="764"/>
      <c r="BV36" s="764"/>
      <c r="BW36" s="764"/>
      <c r="BX36" s="764"/>
      <c r="BY36" s="764"/>
      <c r="BZ36" s="764"/>
      <c r="CA36" s="764"/>
      <c r="CB36" s="764"/>
      <c r="CC36" s="764"/>
      <c r="CD36" s="764"/>
      <c r="CE36" s="764"/>
      <c r="CF36" s="764"/>
      <c r="CG36" s="775"/>
      <c r="CH36" s="759"/>
      <c r="CI36" s="760"/>
      <c r="CJ36" s="760"/>
      <c r="CK36" s="760"/>
      <c r="CL36" s="761"/>
      <c r="CM36" s="759"/>
      <c r="CN36" s="760"/>
      <c r="CO36" s="760"/>
      <c r="CP36" s="760"/>
      <c r="CQ36" s="761"/>
      <c r="CR36" s="759"/>
      <c r="CS36" s="760"/>
      <c r="CT36" s="760"/>
      <c r="CU36" s="760"/>
      <c r="CV36" s="761"/>
      <c r="CW36" s="759"/>
      <c r="CX36" s="760"/>
      <c r="CY36" s="760"/>
      <c r="CZ36" s="760"/>
      <c r="DA36" s="761"/>
      <c r="DB36" s="759"/>
      <c r="DC36" s="760"/>
      <c r="DD36" s="760"/>
      <c r="DE36" s="760"/>
      <c r="DF36" s="761"/>
      <c r="DG36" s="759"/>
      <c r="DH36" s="760"/>
      <c r="DI36" s="760"/>
      <c r="DJ36" s="760"/>
      <c r="DK36" s="761"/>
      <c r="DL36" s="759"/>
      <c r="DM36" s="760"/>
      <c r="DN36" s="760"/>
      <c r="DO36" s="760"/>
      <c r="DP36" s="761"/>
      <c r="DQ36" s="759"/>
      <c r="DR36" s="760"/>
      <c r="DS36" s="760"/>
      <c r="DT36" s="760"/>
      <c r="DU36" s="761"/>
      <c r="DV36" s="763"/>
      <c r="DW36" s="764"/>
      <c r="DX36" s="764"/>
      <c r="DY36" s="764"/>
      <c r="DZ36" s="765"/>
      <c r="EA36" s="222"/>
    </row>
    <row r="37" spans="1:131" ht="26.25" customHeight="1" x14ac:dyDescent="0.2">
      <c r="A37" s="235">
        <v>10</v>
      </c>
      <c r="B37" s="766"/>
      <c r="C37" s="767"/>
      <c r="D37" s="767"/>
      <c r="E37" s="767"/>
      <c r="F37" s="767"/>
      <c r="G37" s="767"/>
      <c r="H37" s="767"/>
      <c r="I37" s="767"/>
      <c r="J37" s="767"/>
      <c r="K37" s="767"/>
      <c r="L37" s="767"/>
      <c r="M37" s="767"/>
      <c r="N37" s="767"/>
      <c r="O37" s="767"/>
      <c r="P37" s="768"/>
      <c r="Q37" s="769"/>
      <c r="R37" s="770"/>
      <c r="S37" s="770"/>
      <c r="T37" s="770"/>
      <c r="U37" s="770"/>
      <c r="V37" s="770"/>
      <c r="W37" s="770"/>
      <c r="X37" s="770"/>
      <c r="Y37" s="770"/>
      <c r="Z37" s="770"/>
      <c r="AA37" s="770"/>
      <c r="AB37" s="770"/>
      <c r="AC37" s="770"/>
      <c r="AD37" s="770"/>
      <c r="AE37" s="771"/>
      <c r="AF37" s="772"/>
      <c r="AG37" s="773"/>
      <c r="AH37" s="773"/>
      <c r="AI37" s="773"/>
      <c r="AJ37" s="774"/>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4"/>
      <c r="BK37" s="224"/>
      <c r="BL37" s="224"/>
      <c r="BM37" s="224"/>
      <c r="BN37" s="224"/>
      <c r="BO37" s="234"/>
      <c r="BP37" s="234"/>
      <c r="BQ37" s="231">
        <v>31</v>
      </c>
      <c r="BR37" s="232"/>
      <c r="BS37" s="763"/>
      <c r="BT37" s="764"/>
      <c r="BU37" s="764"/>
      <c r="BV37" s="764"/>
      <c r="BW37" s="764"/>
      <c r="BX37" s="764"/>
      <c r="BY37" s="764"/>
      <c r="BZ37" s="764"/>
      <c r="CA37" s="764"/>
      <c r="CB37" s="764"/>
      <c r="CC37" s="764"/>
      <c r="CD37" s="764"/>
      <c r="CE37" s="764"/>
      <c r="CF37" s="764"/>
      <c r="CG37" s="775"/>
      <c r="CH37" s="759"/>
      <c r="CI37" s="760"/>
      <c r="CJ37" s="760"/>
      <c r="CK37" s="760"/>
      <c r="CL37" s="761"/>
      <c r="CM37" s="759"/>
      <c r="CN37" s="760"/>
      <c r="CO37" s="760"/>
      <c r="CP37" s="760"/>
      <c r="CQ37" s="761"/>
      <c r="CR37" s="759"/>
      <c r="CS37" s="760"/>
      <c r="CT37" s="760"/>
      <c r="CU37" s="760"/>
      <c r="CV37" s="761"/>
      <c r="CW37" s="759"/>
      <c r="CX37" s="760"/>
      <c r="CY37" s="760"/>
      <c r="CZ37" s="760"/>
      <c r="DA37" s="761"/>
      <c r="DB37" s="759"/>
      <c r="DC37" s="760"/>
      <c r="DD37" s="760"/>
      <c r="DE37" s="760"/>
      <c r="DF37" s="761"/>
      <c r="DG37" s="759"/>
      <c r="DH37" s="760"/>
      <c r="DI37" s="760"/>
      <c r="DJ37" s="760"/>
      <c r="DK37" s="761"/>
      <c r="DL37" s="759"/>
      <c r="DM37" s="760"/>
      <c r="DN37" s="760"/>
      <c r="DO37" s="760"/>
      <c r="DP37" s="761"/>
      <c r="DQ37" s="759"/>
      <c r="DR37" s="760"/>
      <c r="DS37" s="760"/>
      <c r="DT37" s="760"/>
      <c r="DU37" s="761"/>
      <c r="DV37" s="763"/>
      <c r="DW37" s="764"/>
      <c r="DX37" s="764"/>
      <c r="DY37" s="764"/>
      <c r="DZ37" s="765"/>
      <c r="EA37" s="222"/>
    </row>
    <row r="38" spans="1:131" ht="26.25" customHeight="1" x14ac:dyDescent="0.2">
      <c r="A38" s="235">
        <v>11</v>
      </c>
      <c r="B38" s="766"/>
      <c r="C38" s="767"/>
      <c r="D38" s="767"/>
      <c r="E38" s="767"/>
      <c r="F38" s="767"/>
      <c r="G38" s="767"/>
      <c r="H38" s="767"/>
      <c r="I38" s="767"/>
      <c r="J38" s="767"/>
      <c r="K38" s="767"/>
      <c r="L38" s="767"/>
      <c r="M38" s="767"/>
      <c r="N38" s="767"/>
      <c r="O38" s="767"/>
      <c r="P38" s="768"/>
      <c r="Q38" s="769"/>
      <c r="R38" s="770"/>
      <c r="S38" s="770"/>
      <c r="T38" s="770"/>
      <c r="U38" s="770"/>
      <c r="V38" s="770"/>
      <c r="W38" s="770"/>
      <c r="X38" s="770"/>
      <c r="Y38" s="770"/>
      <c r="Z38" s="770"/>
      <c r="AA38" s="770"/>
      <c r="AB38" s="770"/>
      <c r="AC38" s="770"/>
      <c r="AD38" s="770"/>
      <c r="AE38" s="771"/>
      <c r="AF38" s="772"/>
      <c r="AG38" s="773"/>
      <c r="AH38" s="773"/>
      <c r="AI38" s="773"/>
      <c r="AJ38" s="774"/>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4"/>
      <c r="BK38" s="224"/>
      <c r="BL38" s="224"/>
      <c r="BM38" s="224"/>
      <c r="BN38" s="224"/>
      <c r="BO38" s="234"/>
      <c r="BP38" s="234"/>
      <c r="BQ38" s="231">
        <v>32</v>
      </c>
      <c r="BR38" s="232"/>
      <c r="BS38" s="763"/>
      <c r="BT38" s="764"/>
      <c r="BU38" s="764"/>
      <c r="BV38" s="764"/>
      <c r="BW38" s="764"/>
      <c r="BX38" s="764"/>
      <c r="BY38" s="764"/>
      <c r="BZ38" s="764"/>
      <c r="CA38" s="764"/>
      <c r="CB38" s="764"/>
      <c r="CC38" s="764"/>
      <c r="CD38" s="764"/>
      <c r="CE38" s="764"/>
      <c r="CF38" s="764"/>
      <c r="CG38" s="775"/>
      <c r="CH38" s="759"/>
      <c r="CI38" s="760"/>
      <c r="CJ38" s="760"/>
      <c r="CK38" s="760"/>
      <c r="CL38" s="761"/>
      <c r="CM38" s="759"/>
      <c r="CN38" s="760"/>
      <c r="CO38" s="760"/>
      <c r="CP38" s="760"/>
      <c r="CQ38" s="761"/>
      <c r="CR38" s="759"/>
      <c r="CS38" s="760"/>
      <c r="CT38" s="760"/>
      <c r="CU38" s="760"/>
      <c r="CV38" s="761"/>
      <c r="CW38" s="759"/>
      <c r="CX38" s="760"/>
      <c r="CY38" s="760"/>
      <c r="CZ38" s="760"/>
      <c r="DA38" s="761"/>
      <c r="DB38" s="759"/>
      <c r="DC38" s="760"/>
      <c r="DD38" s="760"/>
      <c r="DE38" s="760"/>
      <c r="DF38" s="761"/>
      <c r="DG38" s="759"/>
      <c r="DH38" s="760"/>
      <c r="DI38" s="760"/>
      <c r="DJ38" s="760"/>
      <c r="DK38" s="761"/>
      <c r="DL38" s="759"/>
      <c r="DM38" s="760"/>
      <c r="DN38" s="760"/>
      <c r="DO38" s="760"/>
      <c r="DP38" s="761"/>
      <c r="DQ38" s="759"/>
      <c r="DR38" s="760"/>
      <c r="DS38" s="760"/>
      <c r="DT38" s="760"/>
      <c r="DU38" s="761"/>
      <c r="DV38" s="763"/>
      <c r="DW38" s="764"/>
      <c r="DX38" s="764"/>
      <c r="DY38" s="764"/>
      <c r="DZ38" s="765"/>
      <c r="EA38" s="222"/>
    </row>
    <row r="39" spans="1:131" ht="26.25" customHeight="1" x14ac:dyDescent="0.2">
      <c r="A39" s="235">
        <v>12</v>
      </c>
      <c r="B39" s="766"/>
      <c r="C39" s="767"/>
      <c r="D39" s="767"/>
      <c r="E39" s="767"/>
      <c r="F39" s="767"/>
      <c r="G39" s="767"/>
      <c r="H39" s="767"/>
      <c r="I39" s="767"/>
      <c r="J39" s="767"/>
      <c r="K39" s="767"/>
      <c r="L39" s="767"/>
      <c r="M39" s="767"/>
      <c r="N39" s="767"/>
      <c r="O39" s="767"/>
      <c r="P39" s="768"/>
      <c r="Q39" s="769"/>
      <c r="R39" s="770"/>
      <c r="S39" s="770"/>
      <c r="T39" s="770"/>
      <c r="U39" s="770"/>
      <c r="V39" s="770"/>
      <c r="W39" s="770"/>
      <c r="X39" s="770"/>
      <c r="Y39" s="770"/>
      <c r="Z39" s="770"/>
      <c r="AA39" s="770"/>
      <c r="AB39" s="770"/>
      <c r="AC39" s="770"/>
      <c r="AD39" s="770"/>
      <c r="AE39" s="771"/>
      <c r="AF39" s="772"/>
      <c r="AG39" s="773"/>
      <c r="AH39" s="773"/>
      <c r="AI39" s="773"/>
      <c r="AJ39" s="774"/>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4"/>
      <c r="BK39" s="224"/>
      <c r="BL39" s="224"/>
      <c r="BM39" s="224"/>
      <c r="BN39" s="224"/>
      <c r="BO39" s="234"/>
      <c r="BP39" s="234"/>
      <c r="BQ39" s="231">
        <v>33</v>
      </c>
      <c r="BR39" s="232"/>
      <c r="BS39" s="763"/>
      <c r="BT39" s="764"/>
      <c r="BU39" s="764"/>
      <c r="BV39" s="764"/>
      <c r="BW39" s="764"/>
      <c r="BX39" s="764"/>
      <c r="BY39" s="764"/>
      <c r="BZ39" s="764"/>
      <c r="CA39" s="764"/>
      <c r="CB39" s="764"/>
      <c r="CC39" s="764"/>
      <c r="CD39" s="764"/>
      <c r="CE39" s="764"/>
      <c r="CF39" s="764"/>
      <c r="CG39" s="775"/>
      <c r="CH39" s="759"/>
      <c r="CI39" s="760"/>
      <c r="CJ39" s="760"/>
      <c r="CK39" s="760"/>
      <c r="CL39" s="761"/>
      <c r="CM39" s="759"/>
      <c r="CN39" s="760"/>
      <c r="CO39" s="760"/>
      <c r="CP39" s="760"/>
      <c r="CQ39" s="761"/>
      <c r="CR39" s="759"/>
      <c r="CS39" s="760"/>
      <c r="CT39" s="760"/>
      <c r="CU39" s="760"/>
      <c r="CV39" s="761"/>
      <c r="CW39" s="759"/>
      <c r="CX39" s="760"/>
      <c r="CY39" s="760"/>
      <c r="CZ39" s="760"/>
      <c r="DA39" s="761"/>
      <c r="DB39" s="759"/>
      <c r="DC39" s="760"/>
      <c r="DD39" s="760"/>
      <c r="DE39" s="760"/>
      <c r="DF39" s="761"/>
      <c r="DG39" s="759"/>
      <c r="DH39" s="760"/>
      <c r="DI39" s="760"/>
      <c r="DJ39" s="760"/>
      <c r="DK39" s="761"/>
      <c r="DL39" s="759"/>
      <c r="DM39" s="760"/>
      <c r="DN39" s="760"/>
      <c r="DO39" s="760"/>
      <c r="DP39" s="761"/>
      <c r="DQ39" s="759"/>
      <c r="DR39" s="760"/>
      <c r="DS39" s="760"/>
      <c r="DT39" s="760"/>
      <c r="DU39" s="761"/>
      <c r="DV39" s="763"/>
      <c r="DW39" s="764"/>
      <c r="DX39" s="764"/>
      <c r="DY39" s="764"/>
      <c r="DZ39" s="765"/>
      <c r="EA39" s="222"/>
    </row>
    <row r="40" spans="1:131" ht="26.25" customHeight="1" x14ac:dyDescent="0.2">
      <c r="A40" s="231">
        <v>13</v>
      </c>
      <c r="B40" s="766"/>
      <c r="C40" s="767"/>
      <c r="D40" s="767"/>
      <c r="E40" s="767"/>
      <c r="F40" s="767"/>
      <c r="G40" s="767"/>
      <c r="H40" s="767"/>
      <c r="I40" s="767"/>
      <c r="J40" s="767"/>
      <c r="K40" s="767"/>
      <c r="L40" s="767"/>
      <c r="M40" s="767"/>
      <c r="N40" s="767"/>
      <c r="O40" s="767"/>
      <c r="P40" s="768"/>
      <c r="Q40" s="769"/>
      <c r="R40" s="770"/>
      <c r="S40" s="770"/>
      <c r="T40" s="770"/>
      <c r="U40" s="770"/>
      <c r="V40" s="770"/>
      <c r="W40" s="770"/>
      <c r="X40" s="770"/>
      <c r="Y40" s="770"/>
      <c r="Z40" s="770"/>
      <c r="AA40" s="770"/>
      <c r="AB40" s="770"/>
      <c r="AC40" s="770"/>
      <c r="AD40" s="770"/>
      <c r="AE40" s="771"/>
      <c r="AF40" s="772"/>
      <c r="AG40" s="773"/>
      <c r="AH40" s="773"/>
      <c r="AI40" s="773"/>
      <c r="AJ40" s="774"/>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4"/>
      <c r="BK40" s="224"/>
      <c r="BL40" s="224"/>
      <c r="BM40" s="224"/>
      <c r="BN40" s="224"/>
      <c r="BO40" s="234"/>
      <c r="BP40" s="234"/>
      <c r="BQ40" s="231">
        <v>34</v>
      </c>
      <c r="BR40" s="232"/>
      <c r="BS40" s="763"/>
      <c r="BT40" s="764"/>
      <c r="BU40" s="764"/>
      <c r="BV40" s="764"/>
      <c r="BW40" s="764"/>
      <c r="BX40" s="764"/>
      <c r="BY40" s="764"/>
      <c r="BZ40" s="764"/>
      <c r="CA40" s="764"/>
      <c r="CB40" s="764"/>
      <c r="CC40" s="764"/>
      <c r="CD40" s="764"/>
      <c r="CE40" s="764"/>
      <c r="CF40" s="764"/>
      <c r="CG40" s="775"/>
      <c r="CH40" s="759"/>
      <c r="CI40" s="760"/>
      <c r="CJ40" s="760"/>
      <c r="CK40" s="760"/>
      <c r="CL40" s="761"/>
      <c r="CM40" s="759"/>
      <c r="CN40" s="760"/>
      <c r="CO40" s="760"/>
      <c r="CP40" s="760"/>
      <c r="CQ40" s="761"/>
      <c r="CR40" s="759"/>
      <c r="CS40" s="760"/>
      <c r="CT40" s="760"/>
      <c r="CU40" s="760"/>
      <c r="CV40" s="761"/>
      <c r="CW40" s="759"/>
      <c r="CX40" s="760"/>
      <c r="CY40" s="760"/>
      <c r="CZ40" s="760"/>
      <c r="DA40" s="761"/>
      <c r="DB40" s="759"/>
      <c r="DC40" s="760"/>
      <c r="DD40" s="760"/>
      <c r="DE40" s="760"/>
      <c r="DF40" s="761"/>
      <c r="DG40" s="759"/>
      <c r="DH40" s="760"/>
      <c r="DI40" s="760"/>
      <c r="DJ40" s="760"/>
      <c r="DK40" s="761"/>
      <c r="DL40" s="759"/>
      <c r="DM40" s="760"/>
      <c r="DN40" s="760"/>
      <c r="DO40" s="760"/>
      <c r="DP40" s="761"/>
      <c r="DQ40" s="759"/>
      <c r="DR40" s="760"/>
      <c r="DS40" s="760"/>
      <c r="DT40" s="760"/>
      <c r="DU40" s="761"/>
      <c r="DV40" s="763"/>
      <c r="DW40" s="764"/>
      <c r="DX40" s="764"/>
      <c r="DY40" s="764"/>
      <c r="DZ40" s="765"/>
      <c r="EA40" s="222"/>
    </row>
    <row r="41" spans="1:131" ht="26.25" customHeight="1" x14ac:dyDescent="0.2">
      <c r="A41" s="231">
        <v>14</v>
      </c>
      <c r="B41" s="766"/>
      <c r="C41" s="767"/>
      <c r="D41" s="767"/>
      <c r="E41" s="767"/>
      <c r="F41" s="767"/>
      <c r="G41" s="767"/>
      <c r="H41" s="767"/>
      <c r="I41" s="767"/>
      <c r="J41" s="767"/>
      <c r="K41" s="767"/>
      <c r="L41" s="767"/>
      <c r="M41" s="767"/>
      <c r="N41" s="767"/>
      <c r="O41" s="767"/>
      <c r="P41" s="768"/>
      <c r="Q41" s="769"/>
      <c r="R41" s="770"/>
      <c r="S41" s="770"/>
      <c r="T41" s="770"/>
      <c r="U41" s="770"/>
      <c r="V41" s="770"/>
      <c r="W41" s="770"/>
      <c r="X41" s="770"/>
      <c r="Y41" s="770"/>
      <c r="Z41" s="770"/>
      <c r="AA41" s="770"/>
      <c r="AB41" s="770"/>
      <c r="AC41" s="770"/>
      <c r="AD41" s="770"/>
      <c r="AE41" s="771"/>
      <c r="AF41" s="772"/>
      <c r="AG41" s="773"/>
      <c r="AH41" s="773"/>
      <c r="AI41" s="773"/>
      <c r="AJ41" s="774"/>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4"/>
      <c r="BK41" s="224"/>
      <c r="BL41" s="224"/>
      <c r="BM41" s="224"/>
      <c r="BN41" s="224"/>
      <c r="BO41" s="234"/>
      <c r="BP41" s="234"/>
      <c r="BQ41" s="231">
        <v>35</v>
      </c>
      <c r="BR41" s="232"/>
      <c r="BS41" s="763"/>
      <c r="BT41" s="764"/>
      <c r="BU41" s="764"/>
      <c r="BV41" s="764"/>
      <c r="BW41" s="764"/>
      <c r="BX41" s="764"/>
      <c r="BY41" s="764"/>
      <c r="BZ41" s="764"/>
      <c r="CA41" s="764"/>
      <c r="CB41" s="764"/>
      <c r="CC41" s="764"/>
      <c r="CD41" s="764"/>
      <c r="CE41" s="764"/>
      <c r="CF41" s="764"/>
      <c r="CG41" s="775"/>
      <c r="CH41" s="759"/>
      <c r="CI41" s="760"/>
      <c r="CJ41" s="760"/>
      <c r="CK41" s="760"/>
      <c r="CL41" s="761"/>
      <c r="CM41" s="759"/>
      <c r="CN41" s="760"/>
      <c r="CO41" s="760"/>
      <c r="CP41" s="760"/>
      <c r="CQ41" s="761"/>
      <c r="CR41" s="759"/>
      <c r="CS41" s="760"/>
      <c r="CT41" s="760"/>
      <c r="CU41" s="760"/>
      <c r="CV41" s="761"/>
      <c r="CW41" s="759"/>
      <c r="CX41" s="760"/>
      <c r="CY41" s="760"/>
      <c r="CZ41" s="760"/>
      <c r="DA41" s="761"/>
      <c r="DB41" s="759"/>
      <c r="DC41" s="760"/>
      <c r="DD41" s="760"/>
      <c r="DE41" s="760"/>
      <c r="DF41" s="761"/>
      <c r="DG41" s="759"/>
      <c r="DH41" s="760"/>
      <c r="DI41" s="760"/>
      <c r="DJ41" s="760"/>
      <c r="DK41" s="761"/>
      <c r="DL41" s="759"/>
      <c r="DM41" s="760"/>
      <c r="DN41" s="760"/>
      <c r="DO41" s="760"/>
      <c r="DP41" s="761"/>
      <c r="DQ41" s="759"/>
      <c r="DR41" s="760"/>
      <c r="DS41" s="760"/>
      <c r="DT41" s="760"/>
      <c r="DU41" s="761"/>
      <c r="DV41" s="763"/>
      <c r="DW41" s="764"/>
      <c r="DX41" s="764"/>
      <c r="DY41" s="764"/>
      <c r="DZ41" s="765"/>
      <c r="EA41" s="222"/>
    </row>
    <row r="42" spans="1:131" ht="26.25" customHeight="1" x14ac:dyDescent="0.2">
      <c r="A42" s="231">
        <v>15</v>
      </c>
      <c r="B42" s="766"/>
      <c r="C42" s="767"/>
      <c r="D42" s="767"/>
      <c r="E42" s="767"/>
      <c r="F42" s="767"/>
      <c r="G42" s="767"/>
      <c r="H42" s="767"/>
      <c r="I42" s="767"/>
      <c r="J42" s="767"/>
      <c r="K42" s="767"/>
      <c r="L42" s="767"/>
      <c r="M42" s="767"/>
      <c r="N42" s="767"/>
      <c r="O42" s="767"/>
      <c r="P42" s="768"/>
      <c r="Q42" s="769"/>
      <c r="R42" s="770"/>
      <c r="S42" s="770"/>
      <c r="T42" s="770"/>
      <c r="U42" s="770"/>
      <c r="V42" s="770"/>
      <c r="W42" s="770"/>
      <c r="X42" s="770"/>
      <c r="Y42" s="770"/>
      <c r="Z42" s="770"/>
      <c r="AA42" s="770"/>
      <c r="AB42" s="770"/>
      <c r="AC42" s="770"/>
      <c r="AD42" s="770"/>
      <c r="AE42" s="771"/>
      <c r="AF42" s="772"/>
      <c r="AG42" s="773"/>
      <c r="AH42" s="773"/>
      <c r="AI42" s="773"/>
      <c r="AJ42" s="774"/>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4"/>
      <c r="BK42" s="224"/>
      <c r="BL42" s="224"/>
      <c r="BM42" s="224"/>
      <c r="BN42" s="224"/>
      <c r="BO42" s="234"/>
      <c r="BP42" s="234"/>
      <c r="BQ42" s="231">
        <v>36</v>
      </c>
      <c r="BR42" s="232"/>
      <c r="BS42" s="763"/>
      <c r="BT42" s="764"/>
      <c r="BU42" s="764"/>
      <c r="BV42" s="764"/>
      <c r="BW42" s="764"/>
      <c r="BX42" s="764"/>
      <c r="BY42" s="764"/>
      <c r="BZ42" s="764"/>
      <c r="CA42" s="764"/>
      <c r="CB42" s="764"/>
      <c r="CC42" s="764"/>
      <c r="CD42" s="764"/>
      <c r="CE42" s="764"/>
      <c r="CF42" s="764"/>
      <c r="CG42" s="775"/>
      <c r="CH42" s="759"/>
      <c r="CI42" s="760"/>
      <c r="CJ42" s="760"/>
      <c r="CK42" s="760"/>
      <c r="CL42" s="761"/>
      <c r="CM42" s="759"/>
      <c r="CN42" s="760"/>
      <c r="CO42" s="760"/>
      <c r="CP42" s="760"/>
      <c r="CQ42" s="761"/>
      <c r="CR42" s="759"/>
      <c r="CS42" s="760"/>
      <c r="CT42" s="760"/>
      <c r="CU42" s="760"/>
      <c r="CV42" s="761"/>
      <c r="CW42" s="759"/>
      <c r="CX42" s="760"/>
      <c r="CY42" s="760"/>
      <c r="CZ42" s="760"/>
      <c r="DA42" s="761"/>
      <c r="DB42" s="759"/>
      <c r="DC42" s="760"/>
      <c r="DD42" s="760"/>
      <c r="DE42" s="760"/>
      <c r="DF42" s="761"/>
      <c r="DG42" s="759"/>
      <c r="DH42" s="760"/>
      <c r="DI42" s="760"/>
      <c r="DJ42" s="760"/>
      <c r="DK42" s="761"/>
      <c r="DL42" s="759"/>
      <c r="DM42" s="760"/>
      <c r="DN42" s="760"/>
      <c r="DO42" s="760"/>
      <c r="DP42" s="761"/>
      <c r="DQ42" s="759"/>
      <c r="DR42" s="760"/>
      <c r="DS42" s="760"/>
      <c r="DT42" s="760"/>
      <c r="DU42" s="761"/>
      <c r="DV42" s="763"/>
      <c r="DW42" s="764"/>
      <c r="DX42" s="764"/>
      <c r="DY42" s="764"/>
      <c r="DZ42" s="765"/>
      <c r="EA42" s="222"/>
    </row>
    <row r="43" spans="1:131" ht="26.25" customHeight="1" x14ac:dyDescent="0.2">
      <c r="A43" s="231">
        <v>16</v>
      </c>
      <c r="B43" s="766"/>
      <c r="C43" s="767"/>
      <c r="D43" s="767"/>
      <c r="E43" s="767"/>
      <c r="F43" s="767"/>
      <c r="G43" s="767"/>
      <c r="H43" s="767"/>
      <c r="I43" s="767"/>
      <c r="J43" s="767"/>
      <c r="K43" s="767"/>
      <c r="L43" s="767"/>
      <c r="M43" s="767"/>
      <c r="N43" s="767"/>
      <c r="O43" s="767"/>
      <c r="P43" s="768"/>
      <c r="Q43" s="769"/>
      <c r="R43" s="770"/>
      <c r="S43" s="770"/>
      <c r="T43" s="770"/>
      <c r="U43" s="770"/>
      <c r="V43" s="770"/>
      <c r="W43" s="770"/>
      <c r="X43" s="770"/>
      <c r="Y43" s="770"/>
      <c r="Z43" s="770"/>
      <c r="AA43" s="770"/>
      <c r="AB43" s="770"/>
      <c r="AC43" s="770"/>
      <c r="AD43" s="770"/>
      <c r="AE43" s="771"/>
      <c r="AF43" s="772"/>
      <c r="AG43" s="773"/>
      <c r="AH43" s="773"/>
      <c r="AI43" s="773"/>
      <c r="AJ43" s="774"/>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4"/>
      <c r="BK43" s="224"/>
      <c r="BL43" s="224"/>
      <c r="BM43" s="224"/>
      <c r="BN43" s="224"/>
      <c r="BO43" s="234"/>
      <c r="BP43" s="234"/>
      <c r="BQ43" s="231">
        <v>37</v>
      </c>
      <c r="BR43" s="232"/>
      <c r="BS43" s="763"/>
      <c r="BT43" s="764"/>
      <c r="BU43" s="764"/>
      <c r="BV43" s="764"/>
      <c r="BW43" s="764"/>
      <c r="BX43" s="764"/>
      <c r="BY43" s="764"/>
      <c r="BZ43" s="764"/>
      <c r="CA43" s="764"/>
      <c r="CB43" s="764"/>
      <c r="CC43" s="764"/>
      <c r="CD43" s="764"/>
      <c r="CE43" s="764"/>
      <c r="CF43" s="764"/>
      <c r="CG43" s="775"/>
      <c r="CH43" s="759"/>
      <c r="CI43" s="760"/>
      <c r="CJ43" s="760"/>
      <c r="CK43" s="760"/>
      <c r="CL43" s="761"/>
      <c r="CM43" s="759"/>
      <c r="CN43" s="760"/>
      <c r="CO43" s="760"/>
      <c r="CP43" s="760"/>
      <c r="CQ43" s="761"/>
      <c r="CR43" s="759"/>
      <c r="CS43" s="760"/>
      <c r="CT43" s="760"/>
      <c r="CU43" s="760"/>
      <c r="CV43" s="761"/>
      <c r="CW43" s="759"/>
      <c r="CX43" s="760"/>
      <c r="CY43" s="760"/>
      <c r="CZ43" s="760"/>
      <c r="DA43" s="761"/>
      <c r="DB43" s="759"/>
      <c r="DC43" s="760"/>
      <c r="DD43" s="760"/>
      <c r="DE43" s="760"/>
      <c r="DF43" s="761"/>
      <c r="DG43" s="759"/>
      <c r="DH43" s="760"/>
      <c r="DI43" s="760"/>
      <c r="DJ43" s="760"/>
      <c r="DK43" s="761"/>
      <c r="DL43" s="759"/>
      <c r="DM43" s="760"/>
      <c r="DN43" s="760"/>
      <c r="DO43" s="760"/>
      <c r="DP43" s="761"/>
      <c r="DQ43" s="759"/>
      <c r="DR43" s="760"/>
      <c r="DS43" s="760"/>
      <c r="DT43" s="760"/>
      <c r="DU43" s="761"/>
      <c r="DV43" s="763"/>
      <c r="DW43" s="764"/>
      <c r="DX43" s="764"/>
      <c r="DY43" s="764"/>
      <c r="DZ43" s="765"/>
      <c r="EA43" s="222"/>
    </row>
    <row r="44" spans="1:131" ht="26.25" customHeight="1" x14ac:dyDescent="0.2">
      <c r="A44" s="231">
        <v>17</v>
      </c>
      <c r="B44" s="766"/>
      <c r="C44" s="767"/>
      <c r="D44" s="767"/>
      <c r="E44" s="767"/>
      <c r="F44" s="767"/>
      <c r="G44" s="767"/>
      <c r="H44" s="767"/>
      <c r="I44" s="767"/>
      <c r="J44" s="767"/>
      <c r="K44" s="767"/>
      <c r="L44" s="767"/>
      <c r="M44" s="767"/>
      <c r="N44" s="767"/>
      <c r="O44" s="767"/>
      <c r="P44" s="768"/>
      <c r="Q44" s="769"/>
      <c r="R44" s="770"/>
      <c r="S44" s="770"/>
      <c r="T44" s="770"/>
      <c r="U44" s="770"/>
      <c r="V44" s="770"/>
      <c r="W44" s="770"/>
      <c r="X44" s="770"/>
      <c r="Y44" s="770"/>
      <c r="Z44" s="770"/>
      <c r="AA44" s="770"/>
      <c r="AB44" s="770"/>
      <c r="AC44" s="770"/>
      <c r="AD44" s="770"/>
      <c r="AE44" s="771"/>
      <c r="AF44" s="772"/>
      <c r="AG44" s="773"/>
      <c r="AH44" s="773"/>
      <c r="AI44" s="773"/>
      <c r="AJ44" s="774"/>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4"/>
      <c r="BK44" s="224"/>
      <c r="BL44" s="224"/>
      <c r="BM44" s="224"/>
      <c r="BN44" s="224"/>
      <c r="BO44" s="234"/>
      <c r="BP44" s="234"/>
      <c r="BQ44" s="231">
        <v>38</v>
      </c>
      <c r="BR44" s="232"/>
      <c r="BS44" s="763"/>
      <c r="BT44" s="764"/>
      <c r="BU44" s="764"/>
      <c r="BV44" s="764"/>
      <c r="BW44" s="764"/>
      <c r="BX44" s="764"/>
      <c r="BY44" s="764"/>
      <c r="BZ44" s="764"/>
      <c r="CA44" s="764"/>
      <c r="CB44" s="764"/>
      <c r="CC44" s="764"/>
      <c r="CD44" s="764"/>
      <c r="CE44" s="764"/>
      <c r="CF44" s="764"/>
      <c r="CG44" s="775"/>
      <c r="CH44" s="759"/>
      <c r="CI44" s="760"/>
      <c r="CJ44" s="760"/>
      <c r="CK44" s="760"/>
      <c r="CL44" s="761"/>
      <c r="CM44" s="759"/>
      <c r="CN44" s="760"/>
      <c r="CO44" s="760"/>
      <c r="CP44" s="760"/>
      <c r="CQ44" s="761"/>
      <c r="CR44" s="759"/>
      <c r="CS44" s="760"/>
      <c r="CT44" s="760"/>
      <c r="CU44" s="760"/>
      <c r="CV44" s="761"/>
      <c r="CW44" s="759"/>
      <c r="CX44" s="760"/>
      <c r="CY44" s="760"/>
      <c r="CZ44" s="760"/>
      <c r="DA44" s="761"/>
      <c r="DB44" s="759"/>
      <c r="DC44" s="760"/>
      <c r="DD44" s="760"/>
      <c r="DE44" s="760"/>
      <c r="DF44" s="761"/>
      <c r="DG44" s="759"/>
      <c r="DH44" s="760"/>
      <c r="DI44" s="760"/>
      <c r="DJ44" s="760"/>
      <c r="DK44" s="761"/>
      <c r="DL44" s="759"/>
      <c r="DM44" s="760"/>
      <c r="DN44" s="760"/>
      <c r="DO44" s="760"/>
      <c r="DP44" s="761"/>
      <c r="DQ44" s="759"/>
      <c r="DR44" s="760"/>
      <c r="DS44" s="760"/>
      <c r="DT44" s="760"/>
      <c r="DU44" s="761"/>
      <c r="DV44" s="763"/>
      <c r="DW44" s="764"/>
      <c r="DX44" s="764"/>
      <c r="DY44" s="764"/>
      <c r="DZ44" s="765"/>
      <c r="EA44" s="222"/>
    </row>
    <row r="45" spans="1:131" ht="26.25" customHeight="1" x14ac:dyDescent="0.2">
      <c r="A45" s="231">
        <v>18</v>
      </c>
      <c r="B45" s="766"/>
      <c r="C45" s="767"/>
      <c r="D45" s="767"/>
      <c r="E45" s="767"/>
      <c r="F45" s="767"/>
      <c r="G45" s="767"/>
      <c r="H45" s="767"/>
      <c r="I45" s="767"/>
      <c r="J45" s="767"/>
      <c r="K45" s="767"/>
      <c r="L45" s="767"/>
      <c r="M45" s="767"/>
      <c r="N45" s="767"/>
      <c r="O45" s="767"/>
      <c r="P45" s="768"/>
      <c r="Q45" s="769"/>
      <c r="R45" s="770"/>
      <c r="S45" s="770"/>
      <c r="T45" s="770"/>
      <c r="U45" s="770"/>
      <c r="V45" s="770"/>
      <c r="W45" s="770"/>
      <c r="X45" s="770"/>
      <c r="Y45" s="770"/>
      <c r="Z45" s="770"/>
      <c r="AA45" s="770"/>
      <c r="AB45" s="770"/>
      <c r="AC45" s="770"/>
      <c r="AD45" s="770"/>
      <c r="AE45" s="771"/>
      <c r="AF45" s="772"/>
      <c r="AG45" s="773"/>
      <c r="AH45" s="773"/>
      <c r="AI45" s="773"/>
      <c r="AJ45" s="774"/>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4"/>
      <c r="BK45" s="224"/>
      <c r="BL45" s="224"/>
      <c r="BM45" s="224"/>
      <c r="BN45" s="224"/>
      <c r="BO45" s="234"/>
      <c r="BP45" s="234"/>
      <c r="BQ45" s="231">
        <v>39</v>
      </c>
      <c r="BR45" s="232"/>
      <c r="BS45" s="763"/>
      <c r="BT45" s="764"/>
      <c r="BU45" s="764"/>
      <c r="BV45" s="764"/>
      <c r="BW45" s="764"/>
      <c r="BX45" s="764"/>
      <c r="BY45" s="764"/>
      <c r="BZ45" s="764"/>
      <c r="CA45" s="764"/>
      <c r="CB45" s="764"/>
      <c r="CC45" s="764"/>
      <c r="CD45" s="764"/>
      <c r="CE45" s="764"/>
      <c r="CF45" s="764"/>
      <c r="CG45" s="775"/>
      <c r="CH45" s="759"/>
      <c r="CI45" s="760"/>
      <c r="CJ45" s="760"/>
      <c r="CK45" s="760"/>
      <c r="CL45" s="761"/>
      <c r="CM45" s="759"/>
      <c r="CN45" s="760"/>
      <c r="CO45" s="760"/>
      <c r="CP45" s="760"/>
      <c r="CQ45" s="761"/>
      <c r="CR45" s="759"/>
      <c r="CS45" s="760"/>
      <c r="CT45" s="760"/>
      <c r="CU45" s="760"/>
      <c r="CV45" s="761"/>
      <c r="CW45" s="759"/>
      <c r="CX45" s="760"/>
      <c r="CY45" s="760"/>
      <c r="CZ45" s="760"/>
      <c r="DA45" s="761"/>
      <c r="DB45" s="759"/>
      <c r="DC45" s="760"/>
      <c r="DD45" s="760"/>
      <c r="DE45" s="760"/>
      <c r="DF45" s="761"/>
      <c r="DG45" s="759"/>
      <c r="DH45" s="760"/>
      <c r="DI45" s="760"/>
      <c r="DJ45" s="760"/>
      <c r="DK45" s="761"/>
      <c r="DL45" s="759"/>
      <c r="DM45" s="760"/>
      <c r="DN45" s="760"/>
      <c r="DO45" s="760"/>
      <c r="DP45" s="761"/>
      <c r="DQ45" s="759"/>
      <c r="DR45" s="760"/>
      <c r="DS45" s="760"/>
      <c r="DT45" s="760"/>
      <c r="DU45" s="761"/>
      <c r="DV45" s="763"/>
      <c r="DW45" s="764"/>
      <c r="DX45" s="764"/>
      <c r="DY45" s="764"/>
      <c r="DZ45" s="765"/>
      <c r="EA45" s="222"/>
    </row>
    <row r="46" spans="1:131" ht="26.25" customHeight="1" x14ac:dyDescent="0.2">
      <c r="A46" s="231">
        <v>19</v>
      </c>
      <c r="B46" s="766"/>
      <c r="C46" s="767"/>
      <c r="D46" s="767"/>
      <c r="E46" s="767"/>
      <c r="F46" s="767"/>
      <c r="G46" s="767"/>
      <c r="H46" s="767"/>
      <c r="I46" s="767"/>
      <c r="J46" s="767"/>
      <c r="K46" s="767"/>
      <c r="L46" s="767"/>
      <c r="M46" s="767"/>
      <c r="N46" s="767"/>
      <c r="O46" s="767"/>
      <c r="P46" s="768"/>
      <c r="Q46" s="769"/>
      <c r="R46" s="770"/>
      <c r="S46" s="770"/>
      <c r="T46" s="770"/>
      <c r="U46" s="770"/>
      <c r="V46" s="770"/>
      <c r="W46" s="770"/>
      <c r="X46" s="770"/>
      <c r="Y46" s="770"/>
      <c r="Z46" s="770"/>
      <c r="AA46" s="770"/>
      <c r="AB46" s="770"/>
      <c r="AC46" s="770"/>
      <c r="AD46" s="770"/>
      <c r="AE46" s="771"/>
      <c r="AF46" s="772"/>
      <c r="AG46" s="773"/>
      <c r="AH46" s="773"/>
      <c r="AI46" s="773"/>
      <c r="AJ46" s="774"/>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4"/>
      <c r="BK46" s="224"/>
      <c r="BL46" s="224"/>
      <c r="BM46" s="224"/>
      <c r="BN46" s="224"/>
      <c r="BO46" s="234"/>
      <c r="BP46" s="234"/>
      <c r="BQ46" s="231">
        <v>40</v>
      </c>
      <c r="BR46" s="232"/>
      <c r="BS46" s="763"/>
      <c r="BT46" s="764"/>
      <c r="BU46" s="764"/>
      <c r="BV46" s="764"/>
      <c r="BW46" s="764"/>
      <c r="BX46" s="764"/>
      <c r="BY46" s="764"/>
      <c r="BZ46" s="764"/>
      <c r="CA46" s="764"/>
      <c r="CB46" s="764"/>
      <c r="CC46" s="764"/>
      <c r="CD46" s="764"/>
      <c r="CE46" s="764"/>
      <c r="CF46" s="764"/>
      <c r="CG46" s="775"/>
      <c r="CH46" s="759"/>
      <c r="CI46" s="760"/>
      <c r="CJ46" s="760"/>
      <c r="CK46" s="760"/>
      <c r="CL46" s="761"/>
      <c r="CM46" s="759"/>
      <c r="CN46" s="760"/>
      <c r="CO46" s="760"/>
      <c r="CP46" s="760"/>
      <c r="CQ46" s="761"/>
      <c r="CR46" s="759"/>
      <c r="CS46" s="760"/>
      <c r="CT46" s="760"/>
      <c r="CU46" s="760"/>
      <c r="CV46" s="761"/>
      <c r="CW46" s="759"/>
      <c r="CX46" s="760"/>
      <c r="CY46" s="760"/>
      <c r="CZ46" s="760"/>
      <c r="DA46" s="761"/>
      <c r="DB46" s="759"/>
      <c r="DC46" s="760"/>
      <c r="DD46" s="760"/>
      <c r="DE46" s="760"/>
      <c r="DF46" s="761"/>
      <c r="DG46" s="759"/>
      <c r="DH46" s="760"/>
      <c r="DI46" s="760"/>
      <c r="DJ46" s="760"/>
      <c r="DK46" s="761"/>
      <c r="DL46" s="759"/>
      <c r="DM46" s="760"/>
      <c r="DN46" s="760"/>
      <c r="DO46" s="760"/>
      <c r="DP46" s="761"/>
      <c r="DQ46" s="759"/>
      <c r="DR46" s="760"/>
      <c r="DS46" s="760"/>
      <c r="DT46" s="760"/>
      <c r="DU46" s="761"/>
      <c r="DV46" s="763"/>
      <c r="DW46" s="764"/>
      <c r="DX46" s="764"/>
      <c r="DY46" s="764"/>
      <c r="DZ46" s="765"/>
      <c r="EA46" s="222"/>
    </row>
    <row r="47" spans="1:131" ht="26.25" customHeight="1" x14ac:dyDescent="0.2">
      <c r="A47" s="231">
        <v>20</v>
      </c>
      <c r="B47" s="766"/>
      <c r="C47" s="767"/>
      <c r="D47" s="767"/>
      <c r="E47" s="767"/>
      <c r="F47" s="767"/>
      <c r="G47" s="767"/>
      <c r="H47" s="767"/>
      <c r="I47" s="767"/>
      <c r="J47" s="767"/>
      <c r="K47" s="767"/>
      <c r="L47" s="767"/>
      <c r="M47" s="767"/>
      <c r="N47" s="767"/>
      <c r="O47" s="767"/>
      <c r="P47" s="768"/>
      <c r="Q47" s="769"/>
      <c r="R47" s="770"/>
      <c r="S47" s="770"/>
      <c r="T47" s="770"/>
      <c r="U47" s="770"/>
      <c r="V47" s="770"/>
      <c r="W47" s="770"/>
      <c r="X47" s="770"/>
      <c r="Y47" s="770"/>
      <c r="Z47" s="770"/>
      <c r="AA47" s="770"/>
      <c r="AB47" s="770"/>
      <c r="AC47" s="770"/>
      <c r="AD47" s="770"/>
      <c r="AE47" s="771"/>
      <c r="AF47" s="772"/>
      <c r="AG47" s="773"/>
      <c r="AH47" s="773"/>
      <c r="AI47" s="773"/>
      <c r="AJ47" s="774"/>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4"/>
      <c r="BK47" s="224"/>
      <c r="BL47" s="224"/>
      <c r="BM47" s="224"/>
      <c r="BN47" s="224"/>
      <c r="BO47" s="234"/>
      <c r="BP47" s="234"/>
      <c r="BQ47" s="231">
        <v>41</v>
      </c>
      <c r="BR47" s="232"/>
      <c r="BS47" s="763"/>
      <c r="BT47" s="764"/>
      <c r="BU47" s="764"/>
      <c r="BV47" s="764"/>
      <c r="BW47" s="764"/>
      <c r="BX47" s="764"/>
      <c r="BY47" s="764"/>
      <c r="BZ47" s="764"/>
      <c r="CA47" s="764"/>
      <c r="CB47" s="764"/>
      <c r="CC47" s="764"/>
      <c r="CD47" s="764"/>
      <c r="CE47" s="764"/>
      <c r="CF47" s="764"/>
      <c r="CG47" s="775"/>
      <c r="CH47" s="759"/>
      <c r="CI47" s="760"/>
      <c r="CJ47" s="760"/>
      <c r="CK47" s="760"/>
      <c r="CL47" s="761"/>
      <c r="CM47" s="759"/>
      <c r="CN47" s="760"/>
      <c r="CO47" s="760"/>
      <c r="CP47" s="760"/>
      <c r="CQ47" s="761"/>
      <c r="CR47" s="759"/>
      <c r="CS47" s="760"/>
      <c r="CT47" s="760"/>
      <c r="CU47" s="760"/>
      <c r="CV47" s="761"/>
      <c r="CW47" s="759"/>
      <c r="CX47" s="760"/>
      <c r="CY47" s="760"/>
      <c r="CZ47" s="760"/>
      <c r="DA47" s="761"/>
      <c r="DB47" s="759"/>
      <c r="DC47" s="760"/>
      <c r="DD47" s="760"/>
      <c r="DE47" s="760"/>
      <c r="DF47" s="761"/>
      <c r="DG47" s="759"/>
      <c r="DH47" s="760"/>
      <c r="DI47" s="760"/>
      <c r="DJ47" s="760"/>
      <c r="DK47" s="761"/>
      <c r="DL47" s="759"/>
      <c r="DM47" s="760"/>
      <c r="DN47" s="760"/>
      <c r="DO47" s="760"/>
      <c r="DP47" s="761"/>
      <c r="DQ47" s="759"/>
      <c r="DR47" s="760"/>
      <c r="DS47" s="760"/>
      <c r="DT47" s="760"/>
      <c r="DU47" s="761"/>
      <c r="DV47" s="763"/>
      <c r="DW47" s="764"/>
      <c r="DX47" s="764"/>
      <c r="DY47" s="764"/>
      <c r="DZ47" s="765"/>
      <c r="EA47" s="222"/>
    </row>
    <row r="48" spans="1:131" ht="26.25" customHeight="1" x14ac:dyDescent="0.2">
      <c r="A48" s="231">
        <v>21</v>
      </c>
      <c r="B48" s="766"/>
      <c r="C48" s="767"/>
      <c r="D48" s="767"/>
      <c r="E48" s="767"/>
      <c r="F48" s="767"/>
      <c r="G48" s="767"/>
      <c r="H48" s="767"/>
      <c r="I48" s="767"/>
      <c r="J48" s="767"/>
      <c r="K48" s="767"/>
      <c r="L48" s="767"/>
      <c r="M48" s="767"/>
      <c r="N48" s="767"/>
      <c r="O48" s="767"/>
      <c r="P48" s="768"/>
      <c r="Q48" s="769"/>
      <c r="R48" s="770"/>
      <c r="S48" s="770"/>
      <c r="T48" s="770"/>
      <c r="U48" s="770"/>
      <c r="V48" s="770"/>
      <c r="W48" s="770"/>
      <c r="X48" s="770"/>
      <c r="Y48" s="770"/>
      <c r="Z48" s="770"/>
      <c r="AA48" s="770"/>
      <c r="AB48" s="770"/>
      <c r="AC48" s="770"/>
      <c r="AD48" s="770"/>
      <c r="AE48" s="771"/>
      <c r="AF48" s="772"/>
      <c r="AG48" s="773"/>
      <c r="AH48" s="773"/>
      <c r="AI48" s="773"/>
      <c r="AJ48" s="774"/>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4"/>
      <c r="BK48" s="224"/>
      <c r="BL48" s="224"/>
      <c r="BM48" s="224"/>
      <c r="BN48" s="224"/>
      <c r="BO48" s="234"/>
      <c r="BP48" s="234"/>
      <c r="BQ48" s="231">
        <v>42</v>
      </c>
      <c r="BR48" s="232"/>
      <c r="BS48" s="763"/>
      <c r="BT48" s="764"/>
      <c r="BU48" s="764"/>
      <c r="BV48" s="764"/>
      <c r="BW48" s="764"/>
      <c r="BX48" s="764"/>
      <c r="BY48" s="764"/>
      <c r="BZ48" s="764"/>
      <c r="CA48" s="764"/>
      <c r="CB48" s="764"/>
      <c r="CC48" s="764"/>
      <c r="CD48" s="764"/>
      <c r="CE48" s="764"/>
      <c r="CF48" s="764"/>
      <c r="CG48" s="775"/>
      <c r="CH48" s="759"/>
      <c r="CI48" s="760"/>
      <c r="CJ48" s="760"/>
      <c r="CK48" s="760"/>
      <c r="CL48" s="761"/>
      <c r="CM48" s="759"/>
      <c r="CN48" s="760"/>
      <c r="CO48" s="760"/>
      <c r="CP48" s="760"/>
      <c r="CQ48" s="761"/>
      <c r="CR48" s="759"/>
      <c r="CS48" s="760"/>
      <c r="CT48" s="760"/>
      <c r="CU48" s="760"/>
      <c r="CV48" s="761"/>
      <c r="CW48" s="759"/>
      <c r="CX48" s="760"/>
      <c r="CY48" s="760"/>
      <c r="CZ48" s="760"/>
      <c r="DA48" s="761"/>
      <c r="DB48" s="759"/>
      <c r="DC48" s="760"/>
      <c r="DD48" s="760"/>
      <c r="DE48" s="760"/>
      <c r="DF48" s="761"/>
      <c r="DG48" s="759"/>
      <c r="DH48" s="760"/>
      <c r="DI48" s="760"/>
      <c r="DJ48" s="760"/>
      <c r="DK48" s="761"/>
      <c r="DL48" s="759"/>
      <c r="DM48" s="760"/>
      <c r="DN48" s="760"/>
      <c r="DO48" s="760"/>
      <c r="DP48" s="761"/>
      <c r="DQ48" s="759"/>
      <c r="DR48" s="760"/>
      <c r="DS48" s="760"/>
      <c r="DT48" s="760"/>
      <c r="DU48" s="761"/>
      <c r="DV48" s="763"/>
      <c r="DW48" s="764"/>
      <c r="DX48" s="764"/>
      <c r="DY48" s="764"/>
      <c r="DZ48" s="765"/>
      <c r="EA48" s="222"/>
    </row>
    <row r="49" spans="1:131" ht="26.25" customHeight="1" x14ac:dyDescent="0.2">
      <c r="A49" s="231">
        <v>22</v>
      </c>
      <c r="B49" s="766"/>
      <c r="C49" s="767"/>
      <c r="D49" s="767"/>
      <c r="E49" s="767"/>
      <c r="F49" s="767"/>
      <c r="G49" s="767"/>
      <c r="H49" s="767"/>
      <c r="I49" s="767"/>
      <c r="J49" s="767"/>
      <c r="K49" s="767"/>
      <c r="L49" s="767"/>
      <c r="M49" s="767"/>
      <c r="N49" s="767"/>
      <c r="O49" s="767"/>
      <c r="P49" s="768"/>
      <c r="Q49" s="769"/>
      <c r="R49" s="770"/>
      <c r="S49" s="770"/>
      <c r="T49" s="770"/>
      <c r="U49" s="770"/>
      <c r="V49" s="770"/>
      <c r="W49" s="770"/>
      <c r="X49" s="770"/>
      <c r="Y49" s="770"/>
      <c r="Z49" s="770"/>
      <c r="AA49" s="770"/>
      <c r="AB49" s="770"/>
      <c r="AC49" s="770"/>
      <c r="AD49" s="770"/>
      <c r="AE49" s="771"/>
      <c r="AF49" s="772"/>
      <c r="AG49" s="773"/>
      <c r="AH49" s="773"/>
      <c r="AI49" s="773"/>
      <c r="AJ49" s="774"/>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4"/>
      <c r="BK49" s="224"/>
      <c r="BL49" s="224"/>
      <c r="BM49" s="224"/>
      <c r="BN49" s="224"/>
      <c r="BO49" s="234"/>
      <c r="BP49" s="234"/>
      <c r="BQ49" s="231">
        <v>43</v>
      </c>
      <c r="BR49" s="232"/>
      <c r="BS49" s="763"/>
      <c r="BT49" s="764"/>
      <c r="BU49" s="764"/>
      <c r="BV49" s="764"/>
      <c r="BW49" s="764"/>
      <c r="BX49" s="764"/>
      <c r="BY49" s="764"/>
      <c r="BZ49" s="764"/>
      <c r="CA49" s="764"/>
      <c r="CB49" s="764"/>
      <c r="CC49" s="764"/>
      <c r="CD49" s="764"/>
      <c r="CE49" s="764"/>
      <c r="CF49" s="764"/>
      <c r="CG49" s="775"/>
      <c r="CH49" s="759"/>
      <c r="CI49" s="760"/>
      <c r="CJ49" s="760"/>
      <c r="CK49" s="760"/>
      <c r="CL49" s="761"/>
      <c r="CM49" s="759"/>
      <c r="CN49" s="760"/>
      <c r="CO49" s="760"/>
      <c r="CP49" s="760"/>
      <c r="CQ49" s="761"/>
      <c r="CR49" s="759"/>
      <c r="CS49" s="760"/>
      <c r="CT49" s="760"/>
      <c r="CU49" s="760"/>
      <c r="CV49" s="761"/>
      <c r="CW49" s="759"/>
      <c r="CX49" s="760"/>
      <c r="CY49" s="760"/>
      <c r="CZ49" s="760"/>
      <c r="DA49" s="761"/>
      <c r="DB49" s="759"/>
      <c r="DC49" s="760"/>
      <c r="DD49" s="760"/>
      <c r="DE49" s="760"/>
      <c r="DF49" s="761"/>
      <c r="DG49" s="759"/>
      <c r="DH49" s="760"/>
      <c r="DI49" s="760"/>
      <c r="DJ49" s="760"/>
      <c r="DK49" s="761"/>
      <c r="DL49" s="759"/>
      <c r="DM49" s="760"/>
      <c r="DN49" s="760"/>
      <c r="DO49" s="760"/>
      <c r="DP49" s="761"/>
      <c r="DQ49" s="759"/>
      <c r="DR49" s="760"/>
      <c r="DS49" s="760"/>
      <c r="DT49" s="760"/>
      <c r="DU49" s="761"/>
      <c r="DV49" s="763"/>
      <c r="DW49" s="764"/>
      <c r="DX49" s="764"/>
      <c r="DY49" s="764"/>
      <c r="DZ49" s="765"/>
      <c r="EA49" s="222"/>
    </row>
    <row r="50" spans="1:131" ht="26.25" customHeight="1" x14ac:dyDescent="0.2">
      <c r="A50" s="231">
        <v>23</v>
      </c>
      <c r="B50" s="766"/>
      <c r="C50" s="767"/>
      <c r="D50" s="767"/>
      <c r="E50" s="767"/>
      <c r="F50" s="767"/>
      <c r="G50" s="767"/>
      <c r="H50" s="767"/>
      <c r="I50" s="767"/>
      <c r="J50" s="767"/>
      <c r="K50" s="767"/>
      <c r="L50" s="767"/>
      <c r="M50" s="767"/>
      <c r="N50" s="767"/>
      <c r="O50" s="767"/>
      <c r="P50" s="768"/>
      <c r="Q50" s="822"/>
      <c r="R50" s="823"/>
      <c r="S50" s="823"/>
      <c r="T50" s="823"/>
      <c r="U50" s="823"/>
      <c r="V50" s="823"/>
      <c r="W50" s="823"/>
      <c r="X50" s="823"/>
      <c r="Y50" s="823"/>
      <c r="Z50" s="823"/>
      <c r="AA50" s="823"/>
      <c r="AB50" s="823"/>
      <c r="AC50" s="823"/>
      <c r="AD50" s="823"/>
      <c r="AE50" s="824"/>
      <c r="AF50" s="772"/>
      <c r="AG50" s="773"/>
      <c r="AH50" s="773"/>
      <c r="AI50" s="773"/>
      <c r="AJ50" s="774"/>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4"/>
      <c r="BK50" s="224"/>
      <c r="BL50" s="224"/>
      <c r="BM50" s="224"/>
      <c r="BN50" s="224"/>
      <c r="BO50" s="234"/>
      <c r="BP50" s="234"/>
      <c r="BQ50" s="231">
        <v>44</v>
      </c>
      <c r="BR50" s="232"/>
      <c r="BS50" s="763"/>
      <c r="BT50" s="764"/>
      <c r="BU50" s="764"/>
      <c r="BV50" s="764"/>
      <c r="BW50" s="764"/>
      <c r="BX50" s="764"/>
      <c r="BY50" s="764"/>
      <c r="BZ50" s="764"/>
      <c r="CA50" s="764"/>
      <c r="CB50" s="764"/>
      <c r="CC50" s="764"/>
      <c r="CD50" s="764"/>
      <c r="CE50" s="764"/>
      <c r="CF50" s="764"/>
      <c r="CG50" s="775"/>
      <c r="CH50" s="759"/>
      <c r="CI50" s="760"/>
      <c r="CJ50" s="760"/>
      <c r="CK50" s="760"/>
      <c r="CL50" s="761"/>
      <c r="CM50" s="759"/>
      <c r="CN50" s="760"/>
      <c r="CO50" s="760"/>
      <c r="CP50" s="760"/>
      <c r="CQ50" s="761"/>
      <c r="CR50" s="759"/>
      <c r="CS50" s="760"/>
      <c r="CT50" s="760"/>
      <c r="CU50" s="760"/>
      <c r="CV50" s="761"/>
      <c r="CW50" s="759"/>
      <c r="CX50" s="760"/>
      <c r="CY50" s="760"/>
      <c r="CZ50" s="760"/>
      <c r="DA50" s="761"/>
      <c r="DB50" s="759"/>
      <c r="DC50" s="760"/>
      <c r="DD50" s="760"/>
      <c r="DE50" s="760"/>
      <c r="DF50" s="761"/>
      <c r="DG50" s="759"/>
      <c r="DH50" s="760"/>
      <c r="DI50" s="760"/>
      <c r="DJ50" s="760"/>
      <c r="DK50" s="761"/>
      <c r="DL50" s="759"/>
      <c r="DM50" s="760"/>
      <c r="DN50" s="760"/>
      <c r="DO50" s="760"/>
      <c r="DP50" s="761"/>
      <c r="DQ50" s="759"/>
      <c r="DR50" s="760"/>
      <c r="DS50" s="760"/>
      <c r="DT50" s="760"/>
      <c r="DU50" s="761"/>
      <c r="DV50" s="763"/>
      <c r="DW50" s="764"/>
      <c r="DX50" s="764"/>
      <c r="DY50" s="764"/>
      <c r="DZ50" s="765"/>
      <c r="EA50" s="222"/>
    </row>
    <row r="51" spans="1:131" ht="26.25" customHeight="1" x14ac:dyDescent="0.2">
      <c r="A51" s="231">
        <v>24</v>
      </c>
      <c r="B51" s="766"/>
      <c r="C51" s="767"/>
      <c r="D51" s="767"/>
      <c r="E51" s="767"/>
      <c r="F51" s="767"/>
      <c r="G51" s="767"/>
      <c r="H51" s="767"/>
      <c r="I51" s="767"/>
      <c r="J51" s="767"/>
      <c r="K51" s="767"/>
      <c r="L51" s="767"/>
      <c r="M51" s="767"/>
      <c r="N51" s="767"/>
      <c r="O51" s="767"/>
      <c r="P51" s="768"/>
      <c r="Q51" s="822"/>
      <c r="R51" s="823"/>
      <c r="S51" s="823"/>
      <c r="T51" s="823"/>
      <c r="U51" s="823"/>
      <c r="V51" s="823"/>
      <c r="W51" s="823"/>
      <c r="X51" s="823"/>
      <c r="Y51" s="823"/>
      <c r="Z51" s="823"/>
      <c r="AA51" s="823"/>
      <c r="AB51" s="823"/>
      <c r="AC51" s="823"/>
      <c r="AD51" s="823"/>
      <c r="AE51" s="824"/>
      <c r="AF51" s="772"/>
      <c r="AG51" s="773"/>
      <c r="AH51" s="773"/>
      <c r="AI51" s="773"/>
      <c r="AJ51" s="774"/>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4"/>
      <c r="BK51" s="224"/>
      <c r="BL51" s="224"/>
      <c r="BM51" s="224"/>
      <c r="BN51" s="224"/>
      <c r="BO51" s="234"/>
      <c r="BP51" s="234"/>
      <c r="BQ51" s="231">
        <v>45</v>
      </c>
      <c r="BR51" s="232"/>
      <c r="BS51" s="763"/>
      <c r="BT51" s="764"/>
      <c r="BU51" s="764"/>
      <c r="BV51" s="764"/>
      <c r="BW51" s="764"/>
      <c r="BX51" s="764"/>
      <c r="BY51" s="764"/>
      <c r="BZ51" s="764"/>
      <c r="CA51" s="764"/>
      <c r="CB51" s="764"/>
      <c r="CC51" s="764"/>
      <c r="CD51" s="764"/>
      <c r="CE51" s="764"/>
      <c r="CF51" s="764"/>
      <c r="CG51" s="775"/>
      <c r="CH51" s="759"/>
      <c r="CI51" s="760"/>
      <c r="CJ51" s="760"/>
      <c r="CK51" s="760"/>
      <c r="CL51" s="761"/>
      <c r="CM51" s="759"/>
      <c r="CN51" s="760"/>
      <c r="CO51" s="760"/>
      <c r="CP51" s="760"/>
      <c r="CQ51" s="761"/>
      <c r="CR51" s="759"/>
      <c r="CS51" s="760"/>
      <c r="CT51" s="760"/>
      <c r="CU51" s="760"/>
      <c r="CV51" s="761"/>
      <c r="CW51" s="759"/>
      <c r="CX51" s="760"/>
      <c r="CY51" s="760"/>
      <c r="CZ51" s="760"/>
      <c r="DA51" s="761"/>
      <c r="DB51" s="759"/>
      <c r="DC51" s="760"/>
      <c r="DD51" s="760"/>
      <c r="DE51" s="760"/>
      <c r="DF51" s="761"/>
      <c r="DG51" s="759"/>
      <c r="DH51" s="760"/>
      <c r="DI51" s="760"/>
      <c r="DJ51" s="760"/>
      <c r="DK51" s="761"/>
      <c r="DL51" s="759"/>
      <c r="DM51" s="760"/>
      <c r="DN51" s="760"/>
      <c r="DO51" s="760"/>
      <c r="DP51" s="761"/>
      <c r="DQ51" s="759"/>
      <c r="DR51" s="760"/>
      <c r="DS51" s="760"/>
      <c r="DT51" s="760"/>
      <c r="DU51" s="761"/>
      <c r="DV51" s="763"/>
      <c r="DW51" s="764"/>
      <c r="DX51" s="764"/>
      <c r="DY51" s="764"/>
      <c r="DZ51" s="765"/>
      <c r="EA51" s="222"/>
    </row>
    <row r="52" spans="1:131" ht="26.25" customHeight="1" x14ac:dyDescent="0.2">
      <c r="A52" s="231">
        <v>25</v>
      </c>
      <c r="B52" s="766"/>
      <c r="C52" s="767"/>
      <c r="D52" s="767"/>
      <c r="E52" s="767"/>
      <c r="F52" s="767"/>
      <c r="G52" s="767"/>
      <c r="H52" s="767"/>
      <c r="I52" s="767"/>
      <c r="J52" s="767"/>
      <c r="K52" s="767"/>
      <c r="L52" s="767"/>
      <c r="M52" s="767"/>
      <c r="N52" s="767"/>
      <c r="O52" s="767"/>
      <c r="P52" s="768"/>
      <c r="Q52" s="822"/>
      <c r="R52" s="823"/>
      <c r="S52" s="823"/>
      <c r="T52" s="823"/>
      <c r="U52" s="823"/>
      <c r="V52" s="823"/>
      <c r="W52" s="823"/>
      <c r="X52" s="823"/>
      <c r="Y52" s="823"/>
      <c r="Z52" s="823"/>
      <c r="AA52" s="823"/>
      <c r="AB52" s="823"/>
      <c r="AC52" s="823"/>
      <c r="AD52" s="823"/>
      <c r="AE52" s="824"/>
      <c r="AF52" s="772"/>
      <c r="AG52" s="773"/>
      <c r="AH52" s="773"/>
      <c r="AI52" s="773"/>
      <c r="AJ52" s="774"/>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4"/>
      <c r="BK52" s="224"/>
      <c r="BL52" s="224"/>
      <c r="BM52" s="224"/>
      <c r="BN52" s="224"/>
      <c r="BO52" s="234"/>
      <c r="BP52" s="234"/>
      <c r="BQ52" s="231">
        <v>46</v>
      </c>
      <c r="BR52" s="232"/>
      <c r="BS52" s="763"/>
      <c r="BT52" s="764"/>
      <c r="BU52" s="764"/>
      <c r="BV52" s="764"/>
      <c r="BW52" s="764"/>
      <c r="BX52" s="764"/>
      <c r="BY52" s="764"/>
      <c r="BZ52" s="764"/>
      <c r="CA52" s="764"/>
      <c r="CB52" s="764"/>
      <c r="CC52" s="764"/>
      <c r="CD52" s="764"/>
      <c r="CE52" s="764"/>
      <c r="CF52" s="764"/>
      <c r="CG52" s="775"/>
      <c r="CH52" s="759"/>
      <c r="CI52" s="760"/>
      <c r="CJ52" s="760"/>
      <c r="CK52" s="760"/>
      <c r="CL52" s="761"/>
      <c r="CM52" s="759"/>
      <c r="CN52" s="760"/>
      <c r="CO52" s="760"/>
      <c r="CP52" s="760"/>
      <c r="CQ52" s="761"/>
      <c r="CR52" s="759"/>
      <c r="CS52" s="760"/>
      <c r="CT52" s="760"/>
      <c r="CU52" s="760"/>
      <c r="CV52" s="761"/>
      <c r="CW52" s="759"/>
      <c r="CX52" s="760"/>
      <c r="CY52" s="760"/>
      <c r="CZ52" s="760"/>
      <c r="DA52" s="761"/>
      <c r="DB52" s="759"/>
      <c r="DC52" s="760"/>
      <c r="DD52" s="760"/>
      <c r="DE52" s="760"/>
      <c r="DF52" s="761"/>
      <c r="DG52" s="759"/>
      <c r="DH52" s="760"/>
      <c r="DI52" s="760"/>
      <c r="DJ52" s="760"/>
      <c r="DK52" s="761"/>
      <c r="DL52" s="759"/>
      <c r="DM52" s="760"/>
      <c r="DN52" s="760"/>
      <c r="DO52" s="760"/>
      <c r="DP52" s="761"/>
      <c r="DQ52" s="759"/>
      <c r="DR52" s="760"/>
      <c r="DS52" s="760"/>
      <c r="DT52" s="760"/>
      <c r="DU52" s="761"/>
      <c r="DV52" s="763"/>
      <c r="DW52" s="764"/>
      <c r="DX52" s="764"/>
      <c r="DY52" s="764"/>
      <c r="DZ52" s="765"/>
      <c r="EA52" s="222"/>
    </row>
    <row r="53" spans="1:131" ht="26.25" customHeight="1" x14ac:dyDescent="0.2">
      <c r="A53" s="231">
        <v>26</v>
      </c>
      <c r="B53" s="766"/>
      <c r="C53" s="767"/>
      <c r="D53" s="767"/>
      <c r="E53" s="767"/>
      <c r="F53" s="767"/>
      <c r="G53" s="767"/>
      <c r="H53" s="767"/>
      <c r="I53" s="767"/>
      <c r="J53" s="767"/>
      <c r="K53" s="767"/>
      <c r="L53" s="767"/>
      <c r="M53" s="767"/>
      <c r="N53" s="767"/>
      <c r="O53" s="767"/>
      <c r="P53" s="768"/>
      <c r="Q53" s="822"/>
      <c r="R53" s="823"/>
      <c r="S53" s="823"/>
      <c r="T53" s="823"/>
      <c r="U53" s="823"/>
      <c r="V53" s="823"/>
      <c r="W53" s="823"/>
      <c r="X53" s="823"/>
      <c r="Y53" s="823"/>
      <c r="Z53" s="823"/>
      <c r="AA53" s="823"/>
      <c r="AB53" s="823"/>
      <c r="AC53" s="823"/>
      <c r="AD53" s="823"/>
      <c r="AE53" s="824"/>
      <c r="AF53" s="772"/>
      <c r="AG53" s="773"/>
      <c r="AH53" s="773"/>
      <c r="AI53" s="773"/>
      <c r="AJ53" s="774"/>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4"/>
      <c r="BK53" s="224"/>
      <c r="BL53" s="224"/>
      <c r="BM53" s="224"/>
      <c r="BN53" s="224"/>
      <c r="BO53" s="234"/>
      <c r="BP53" s="234"/>
      <c r="BQ53" s="231">
        <v>47</v>
      </c>
      <c r="BR53" s="232"/>
      <c r="BS53" s="763"/>
      <c r="BT53" s="764"/>
      <c r="BU53" s="764"/>
      <c r="BV53" s="764"/>
      <c r="BW53" s="764"/>
      <c r="BX53" s="764"/>
      <c r="BY53" s="764"/>
      <c r="BZ53" s="764"/>
      <c r="CA53" s="764"/>
      <c r="CB53" s="764"/>
      <c r="CC53" s="764"/>
      <c r="CD53" s="764"/>
      <c r="CE53" s="764"/>
      <c r="CF53" s="764"/>
      <c r="CG53" s="775"/>
      <c r="CH53" s="759"/>
      <c r="CI53" s="760"/>
      <c r="CJ53" s="760"/>
      <c r="CK53" s="760"/>
      <c r="CL53" s="761"/>
      <c r="CM53" s="759"/>
      <c r="CN53" s="760"/>
      <c r="CO53" s="760"/>
      <c r="CP53" s="760"/>
      <c r="CQ53" s="761"/>
      <c r="CR53" s="759"/>
      <c r="CS53" s="760"/>
      <c r="CT53" s="760"/>
      <c r="CU53" s="760"/>
      <c r="CV53" s="761"/>
      <c r="CW53" s="759"/>
      <c r="CX53" s="760"/>
      <c r="CY53" s="760"/>
      <c r="CZ53" s="760"/>
      <c r="DA53" s="761"/>
      <c r="DB53" s="759"/>
      <c r="DC53" s="760"/>
      <c r="DD53" s="760"/>
      <c r="DE53" s="760"/>
      <c r="DF53" s="761"/>
      <c r="DG53" s="759"/>
      <c r="DH53" s="760"/>
      <c r="DI53" s="760"/>
      <c r="DJ53" s="760"/>
      <c r="DK53" s="761"/>
      <c r="DL53" s="759"/>
      <c r="DM53" s="760"/>
      <c r="DN53" s="760"/>
      <c r="DO53" s="760"/>
      <c r="DP53" s="761"/>
      <c r="DQ53" s="759"/>
      <c r="DR53" s="760"/>
      <c r="DS53" s="760"/>
      <c r="DT53" s="760"/>
      <c r="DU53" s="761"/>
      <c r="DV53" s="763"/>
      <c r="DW53" s="764"/>
      <c r="DX53" s="764"/>
      <c r="DY53" s="764"/>
      <c r="DZ53" s="765"/>
      <c r="EA53" s="222"/>
    </row>
    <row r="54" spans="1:131" ht="26.25" customHeight="1" x14ac:dyDescent="0.2">
      <c r="A54" s="231">
        <v>27</v>
      </c>
      <c r="B54" s="766"/>
      <c r="C54" s="767"/>
      <c r="D54" s="767"/>
      <c r="E54" s="767"/>
      <c r="F54" s="767"/>
      <c r="G54" s="767"/>
      <c r="H54" s="767"/>
      <c r="I54" s="767"/>
      <c r="J54" s="767"/>
      <c r="K54" s="767"/>
      <c r="L54" s="767"/>
      <c r="M54" s="767"/>
      <c r="N54" s="767"/>
      <c r="O54" s="767"/>
      <c r="P54" s="768"/>
      <c r="Q54" s="822"/>
      <c r="R54" s="823"/>
      <c r="S54" s="823"/>
      <c r="T54" s="823"/>
      <c r="U54" s="823"/>
      <c r="V54" s="823"/>
      <c r="W54" s="823"/>
      <c r="X54" s="823"/>
      <c r="Y54" s="823"/>
      <c r="Z54" s="823"/>
      <c r="AA54" s="823"/>
      <c r="AB54" s="823"/>
      <c r="AC54" s="823"/>
      <c r="AD54" s="823"/>
      <c r="AE54" s="824"/>
      <c r="AF54" s="772"/>
      <c r="AG54" s="773"/>
      <c r="AH54" s="773"/>
      <c r="AI54" s="773"/>
      <c r="AJ54" s="774"/>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4"/>
      <c r="BK54" s="224"/>
      <c r="BL54" s="224"/>
      <c r="BM54" s="224"/>
      <c r="BN54" s="224"/>
      <c r="BO54" s="234"/>
      <c r="BP54" s="234"/>
      <c r="BQ54" s="231">
        <v>48</v>
      </c>
      <c r="BR54" s="232"/>
      <c r="BS54" s="763"/>
      <c r="BT54" s="764"/>
      <c r="BU54" s="764"/>
      <c r="BV54" s="764"/>
      <c r="BW54" s="764"/>
      <c r="BX54" s="764"/>
      <c r="BY54" s="764"/>
      <c r="BZ54" s="764"/>
      <c r="CA54" s="764"/>
      <c r="CB54" s="764"/>
      <c r="CC54" s="764"/>
      <c r="CD54" s="764"/>
      <c r="CE54" s="764"/>
      <c r="CF54" s="764"/>
      <c r="CG54" s="775"/>
      <c r="CH54" s="759"/>
      <c r="CI54" s="760"/>
      <c r="CJ54" s="760"/>
      <c r="CK54" s="760"/>
      <c r="CL54" s="761"/>
      <c r="CM54" s="759"/>
      <c r="CN54" s="760"/>
      <c r="CO54" s="760"/>
      <c r="CP54" s="760"/>
      <c r="CQ54" s="761"/>
      <c r="CR54" s="759"/>
      <c r="CS54" s="760"/>
      <c r="CT54" s="760"/>
      <c r="CU54" s="760"/>
      <c r="CV54" s="761"/>
      <c r="CW54" s="759"/>
      <c r="CX54" s="760"/>
      <c r="CY54" s="760"/>
      <c r="CZ54" s="760"/>
      <c r="DA54" s="761"/>
      <c r="DB54" s="759"/>
      <c r="DC54" s="760"/>
      <c r="DD54" s="760"/>
      <c r="DE54" s="760"/>
      <c r="DF54" s="761"/>
      <c r="DG54" s="759"/>
      <c r="DH54" s="760"/>
      <c r="DI54" s="760"/>
      <c r="DJ54" s="760"/>
      <c r="DK54" s="761"/>
      <c r="DL54" s="759"/>
      <c r="DM54" s="760"/>
      <c r="DN54" s="760"/>
      <c r="DO54" s="760"/>
      <c r="DP54" s="761"/>
      <c r="DQ54" s="759"/>
      <c r="DR54" s="760"/>
      <c r="DS54" s="760"/>
      <c r="DT54" s="760"/>
      <c r="DU54" s="761"/>
      <c r="DV54" s="763"/>
      <c r="DW54" s="764"/>
      <c r="DX54" s="764"/>
      <c r="DY54" s="764"/>
      <c r="DZ54" s="765"/>
      <c r="EA54" s="222"/>
    </row>
    <row r="55" spans="1:131" ht="26.25" customHeight="1" x14ac:dyDescent="0.2">
      <c r="A55" s="231">
        <v>28</v>
      </c>
      <c r="B55" s="766"/>
      <c r="C55" s="767"/>
      <c r="D55" s="767"/>
      <c r="E55" s="767"/>
      <c r="F55" s="767"/>
      <c r="G55" s="767"/>
      <c r="H55" s="767"/>
      <c r="I55" s="767"/>
      <c r="J55" s="767"/>
      <c r="K55" s="767"/>
      <c r="L55" s="767"/>
      <c r="M55" s="767"/>
      <c r="N55" s="767"/>
      <c r="O55" s="767"/>
      <c r="P55" s="768"/>
      <c r="Q55" s="822"/>
      <c r="R55" s="823"/>
      <c r="S55" s="823"/>
      <c r="T55" s="823"/>
      <c r="U55" s="823"/>
      <c r="V55" s="823"/>
      <c r="W55" s="823"/>
      <c r="X55" s="823"/>
      <c r="Y55" s="823"/>
      <c r="Z55" s="823"/>
      <c r="AA55" s="823"/>
      <c r="AB55" s="823"/>
      <c r="AC55" s="823"/>
      <c r="AD55" s="823"/>
      <c r="AE55" s="824"/>
      <c r="AF55" s="772"/>
      <c r="AG55" s="773"/>
      <c r="AH55" s="773"/>
      <c r="AI55" s="773"/>
      <c r="AJ55" s="774"/>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4"/>
      <c r="BK55" s="224"/>
      <c r="BL55" s="224"/>
      <c r="BM55" s="224"/>
      <c r="BN55" s="224"/>
      <c r="BO55" s="234"/>
      <c r="BP55" s="234"/>
      <c r="BQ55" s="231">
        <v>49</v>
      </c>
      <c r="BR55" s="232"/>
      <c r="BS55" s="763"/>
      <c r="BT55" s="764"/>
      <c r="BU55" s="764"/>
      <c r="BV55" s="764"/>
      <c r="BW55" s="764"/>
      <c r="BX55" s="764"/>
      <c r="BY55" s="764"/>
      <c r="BZ55" s="764"/>
      <c r="CA55" s="764"/>
      <c r="CB55" s="764"/>
      <c r="CC55" s="764"/>
      <c r="CD55" s="764"/>
      <c r="CE55" s="764"/>
      <c r="CF55" s="764"/>
      <c r="CG55" s="775"/>
      <c r="CH55" s="759"/>
      <c r="CI55" s="760"/>
      <c r="CJ55" s="760"/>
      <c r="CK55" s="760"/>
      <c r="CL55" s="761"/>
      <c r="CM55" s="759"/>
      <c r="CN55" s="760"/>
      <c r="CO55" s="760"/>
      <c r="CP55" s="760"/>
      <c r="CQ55" s="761"/>
      <c r="CR55" s="759"/>
      <c r="CS55" s="760"/>
      <c r="CT55" s="760"/>
      <c r="CU55" s="760"/>
      <c r="CV55" s="761"/>
      <c r="CW55" s="759"/>
      <c r="CX55" s="760"/>
      <c r="CY55" s="760"/>
      <c r="CZ55" s="760"/>
      <c r="DA55" s="761"/>
      <c r="DB55" s="759"/>
      <c r="DC55" s="760"/>
      <c r="DD55" s="760"/>
      <c r="DE55" s="760"/>
      <c r="DF55" s="761"/>
      <c r="DG55" s="759"/>
      <c r="DH55" s="760"/>
      <c r="DI55" s="760"/>
      <c r="DJ55" s="760"/>
      <c r="DK55" s="761"/>
      <c r="DL55" s="759"/>
      <c r="DM55" s="760"/>
      <c r="DN55" s="760"/>
      <c r="DO55" s="760"/>
      <c r="DP55" s="761"/>
      <c r="DQ55" s="759"/>
      <c r="DR55" s="760"/>
      <c r="DS55" s="760"/>
      <c r="DT55" s="760"/>
      <c r="DU55" s="761"/>
      <c r="DV55" s="763"/>
      <c r="DW55" s="764"/>
      <c r="DX55" s="764"/>
      <c r="DY55" s="764"/>
      <c r="DZ55" s="765"/>
      <c r="EA55" s="222"/>
    </row>
    <row r="56" spans="1:131" ht="26.25" customHeight="1" x14ac:dyDescent="0.2">
      <c r="A56" s="231">
        <v>29</v>
      </c>
      <c r="B56" s="766"/>
      <c r="C56" s="767"/>
      <c r="D56" s="767"/>
      <c r="E56" s="767"/>
      <c r="F56" s="767"/>
      <c r="G56" s="767"/>
      <c r="H56" s="767"/>
      <c r="I56" s="767"/>
      <c r="J56" s="767"/>
      <c r="K56" s="767"/>
      <c r="L56" s="767"/>
      <c r="M56" s="767"/>
      <c r="N56" s="767"/>
      <c r="O56" s="767"/>
      <c r="P56" s="768"/>
      <c r="Q56" s="822"/>
      <c r="R56" s="823"/>
      <c r="S56" s="823"/>
      <c r="T56" s="823"/>
      <c r="U56" s="823"/>
      <c r="V56" s="823"/>
      <c r="W56" s="823"/>
      <c r="X56" s="823"/>
      <c r="Y56" s="823"/>
      <c r="Z56" s="823"/>
      <c r="AA56" s="823"/>
      <c r="AB56" s="823"/>
      <c r="AC56" s="823"/>
      <c r="AD56" s="823"/>
      <c r="AE56" s="824"/>
      <c r="AF56" s="772"/>
      <c r="AG56" s="773"/>
      <c r="AH56" s="773"/>
      <c r="AI56" s="773"/>
      <c r="AJ56" s="774"/>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4"/>
      <c r="BK56" s="224"/>
      <c r="BL56" s="224"/>
      <c r="BM56" s="224"/>
      <c r="BN56" s="224"/>
      <c r="BO56" s="234"/>
      <c r="BP56" s="234"/>
      <c r="BQ56" s="231">
        <v>50</v>
      </c>
      <c r="BR56" s="232"/>
      <c r="BS56" s="763"/>
      <c r="BT56" s="764"/>
      <c r="BU56" s="764"/>
      <c r="BV56" s="764"/>
      <c r="BW56" s="764"/>
      <c r="BX56" s="764"/>
      <c r="BY56" s="764"/>
      <c r="BZ56" s="764"/>
      <c r="CA56" s="764"/>
      <c r="CB56" s="764"/>
      <c r="CC56" s="764"/>
      <c r="CD56" s="764"/>
      <c r="CE56" s="764"/>
      <c r="CF56" s="764"/>
      <c r="CG56" s="775"/>
      <c r="CH56" s="759"/>
      <c r="CI56" s="760"/>
      <c r="CJ56" s="760"/>
      <c r="CK56" s="760"/>
      <c r="CL56" s="761"/>
      <c r="CM56" s="759"/>
      <c r="CN56" s="760"/>
      <c r="CO56" s="760"/>
      <c r="CP56" s="760"/>
      <c r="CQ56" s="761"/>
      <c r="CR56" s="759"/>
      <c r="CS56" s="760"/>
      <c r="CT56" s="760"/>
      <c r="CU56" s="760"/>
      <c r="CV56" s="761"/>
      <c r="CW56" s="759"/>
      <c r="CX56" s="760"/>
      <c r="CY56" s="760"/>
      <c r="CZ56" s="760"/>
      <c r="DA56" s="761"/>
      <c r="DB56" s="759"/>
      <c r="DC56" s="760"/>
      <c r="DD56" s="760"/>
      <c r="DE56" s="760"/>
      <c r="DF56" s="761"/>
      <c r="DG56" s="759"/>
      <c r="DH56" s="760"/>
      <c r="DI56" s="760"/>
      <c r="DJ56" s="760"/>
      <c r="DK56" s="761"/>
      <c r="DL56" s="759"/>
      <c r="DM56" s="760"/>
      <c r="DN56" s="760"/>
      <c r="DO56" s="760"/>
      <c r="DP56" s="761"/>
      <c r="DQ56" s="759"/>
      <c r="DR56" s="760"/>
      <c r="DS56" s="760"/>
      <c r="DT56" s="760"/>
      <c r="DU56" s="761"/>
      <c r="DV56" s="763"/>
      <c r="DW56" s="764"/>
      <c r="DX56" s="764"/>
      <c r="DY56" s="764"/>
      <c r="DZ56" s="765"/>
      <c r="EA56" s="222"/>
    </row>
    <row r="57" spans="1:131" ht="26.25" customHeight="1" x14ac:dyDescent="0.2">
      <c r="A57" s="231">
        <v>30</v>
      </c>
      <c r="B57" s="766"/>
      <c r="C57" s="767"/>
      <c r="D57" s="767"/>
      <c r="E57" s="767"/>
      <c r="F57" s="767"/>
      <c r="G57" s="767"/>
      <c r="H57" s="767"/>
      <c r="I57" s="767"/>
      <c r="J57" s="767"/>
      <c r="K57" s="767"/>
      <c r="L57" s="767"/>
      <c r="M57" s="767"/>
      <c r="N57" s="767"/>
      <c r="O57" s="767"/>
      <c r="P57" s="768"/>
      <c r="Q57" s="822"/>
      <c r="R57" s="823"/>
      <c r="S57" s="823"/>
      <c r="T57" s="823"/>
      <c r="U57" s="823"/>
      <c r="V57" s="823"/>
      <c r="W57" s="823"/>
      <c r="X57" s="823"/>
      <c r="Y57" s="823"/>
      <c r="Z57" s="823"/>
      <c r="AA57" s="823"/>
      <c r="AB57" s="823"/>
      <c r="AC57" s="823"/>
      <c r="AD57" s="823"/>
      <c r="AE57" s="824"/>
      <c r="AF57" s="772"/>
      <c r="AG57" s="773"/>
      <c r="AH57" s="773"/>
      <c r="AI57" s="773"/>
      <c r="AJ57" s="774"/>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4"/>
      <c r="BK57" s="224"/>
      <c r="BL57" s="224"/>
      <c r="BM57" s="224"/>
      <c r="BN57" s="224"/>
      <c r="BO57" s="234"/>
      <c r="BP57" s="234"/>
      <c r="BQ57" s="231">
        <v>51</v>
      </c>
      <c r="BR57" s="232"/>
      <c r="BS57" s="763"/>
      <c r="BT57" s="764"/>
      <c r="BU57" s="764"/>
      <c r="BV57" s="764"/>
      <c r="BW57" s="764"/>
      <c r="BX57" s="764"/>
      <c r="BY57" s="764"/>
      <c r="BZ57" s="764"/>
      <c r="CA57" s="764"/>
      <c r="CB57" s="764"/>
      <c r="CC57" s="764"/>
      <c r="CD57" s="764"/>
      <c r="CE57" s="764"/>
      <c r="CF57" s="764"/>
      <c r="CG57" s="775"/>
      <c r="CH57" s="759"/>
      <c r="CI57" s="760"/>
      <c r="CJ57" s="760"/>
      <c r="CK57" s="760"/>
      <c r="CL57" s="761"/>
      <c r="CM57" s="759"/>
      <c r="CN57" s="760"/>
      <c r="CO57" s="760"/>
      <c r="CP57" s="760"/>
      <c r="CQ57" s="761"/>
      <c r="CR57" s="759"/>
      <c r="CS57" s="760"/>
      <c r="CT57" s="760"/>
      <c r="CU57" s="760"/>
      <c r="CV57" s="761"/>
      <c r="CW57" s="759"/>
      <c r="CX57" s="760"/>
      <c r="CY57" s="760"/>
      <c r="CZ57" s="760"/>
      <c r="DA57" s="761"/>
      <c r="DB57" s="759"/>
      <c r="DC57" s="760"/>
      <c r="DD57" s="760"/>
      <c r="DE57" s="760"/>
      <c r="DF57" s="761"/>
      <c r="DG57" s="759"/>
      <c r="DH57" s="760"/>
      <c r="DI57" s="760"/>
      <c r="DJ57" s="760"/>
      <c r="DK57" s="761"/>
      <c r="DL57" s="759"/>
      <c r="DM57" s="760"/>
      <c r="DN57" s="760"/>
      <c r="DO57" s="760"/>
      <c r="DP57" s="761"/>
      <c r="DQ57" s="759"/>
      <c r="DR57" s="760"/>
      <c r="DS57" s="760"/>
      <c r="DT57" s="760"/>
      <c r="DU57" s="761"/>
      <c r="DV57" s="763"/>
      <c r="DW57" s="764"/>
      <c r="DX57" s="764"/>
      <c r="DY57" s="764"/>
      <c r="DZ57" s="765"/>
      <c r="EA57" s="222"/>
    </row>
    <row r="58" spans="1:131" ht="26.25" customHeight="1" x14ac:dyDescent="0.2">
      <c r="A58" s="231">
        <v>31</v>
      </c>
      <c r="B58" s="766"/>
      <c r="C58" s="767"/>
      <c r="D58" s="767"/>
      <c r="E58" s="767"/>
      <c r="F58" s="767"/>
      <c r="G58" s="767"/>
      <c r="H58" s="767"/>
      <c r="I58" s="767"/>
      <c r="J58" s="767"/>
      <c r="K58" s="767"/>
      <c r="L58" s="767"/>
      <c r="M58" s="767"/>
      <c r="N58" s="767"/>
      <c r="O58" s="767"/>
      <c r="P58" s="768"/>
      <c r="Q58" s="822"/>
      <c r="R58" s="823"/>
      <c r="S58" s="823"/>
      <c r="T58" s="823"/>
      <c r="U58" s="823"/>
      <c r="V58" s="823"/>
      <c r="W58" s="823"/>
      <c r="X58" s="823"/>
      <c r="Y58" s="823"/>
      <c r="Z58" s="823"/>
      <c r="AA58" s="823"/>
      <c r="AB58" s="823"/>
      <c r="AC58" s="823"/>
      <c r="AD58" s="823"/>
      <c r="AE58" s="824"/>
      <c r="AF58" s="772"/>
      <c r="AG58" s="773"/>
      <c r="AH58" s="773"/>
      <c r="AI58" s="773"/>
      <c r="AJ58" s="774"/>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4"/>
      <c r="BK58" s="224"/>
      <c r="BL58" s="224"/>
      <c r="BM58" s="224"/>
      <c r="BN58" s="224"/>
      <c r="BO58" s="234"/>
      <c r="BP58" s="234"/>
      <c r="BQ58" s="231">
        <v>52</v>
      </c>
      <c r="BR58" s="232"/>
      <c r="BS58" s="763"/>
      <c r="BT58" s="764"/>
      <c r="BU58" s="764"/>
      <c r="BV58" s="764"/>
      <c r="BW58" s="764"/>
      <c r="BX58" s="764"/>
      <c r="BY58" s="764"/>
      <c r="BZ58" s="764"/>
      <c r="CA58" s="764"/>
      <c r="CB58" s="764"/>
      <c r="CC58" s="764"/>
      <c r="CD58" s="764"/>
      <c r="CE58" s="764"/>
      <c r="CF58" s="764"/>
      <c r="CG58" s="775"/>
      <c r="CH58" s="759"/>
      <c r="CI58" s="760"/>
      <c r="CJ58" s="760"/>
      <c r="CK58" s="760"/>
      <c r="CL58" s="761"/>
      <c r="CM58" s="759"/>
      <c r="CN58" s="760"/>
      <c r="CO58" s="760"/>
      <c r="CP58" s="760"/>
      <c r="CQ58" s="761"/>
      <c r="CR58" s="759"/>
      <c r="CS58" s="760"/>
      <c r="CT58" s="760"/>
      <c r="CU58" s="760"/>
      <c r="CV58" s="761"/>
      <c r="CW58" s="759"/>
      <c r="CX58" s="760"/>
      <c r="CY58" s="760"/>
      <c r="CZ58" s="760"/>
      <c r="DA58" s="761"/>
      <c r="DB58" s="759"/>
      <c r="DC58" s="760"/>
      <c r="DD58" s="760"/>
      <c r="DE58" s="760"/>
      <c r="DF58" s="761"/>
      <c r="DG58" s="759"/>
      <c r="DH58" s="760"/>
      <c r="DI58" s="760"/>
      <c r="DJ58" s="760"/>
      <c r="DK58" s="761"/>
      <c r="DL58" s="759"/>
      <c r="DM58" s="760"/>
      <c r="DN58" s="760"/>
      <c r="DO58" s="760"/>
      <c r="DP58" s="761"/>
      <c r="DQ58" s="759"/>
      <c r="DR58" s="760"/>
      <c r="DS58" s="760"/>
      <c r="DT58" s="760"/>
      <c r="DU58" s="761"/>
      <c r="DV58" s="763"/>
      <c r="DW58" s="764"/>
      <c r="DX58" s="764"/>
      <c r="DY58" s="764"/>
      <c r="DZ58" s="765"/>
      <c r="EA58" s="222"/>
    </row>
    <row r="59" spans="1:131" ht="26.25" customHeight="1" x14ac:dyDescent="0.2">
      <c r="A59" s="231">
        <v>32</v>
      </c>
      <c r="B59" s="766"/>
      <c r="C59" s="767"/>
      <c r="D59" s="767"/>
      <c r="E59" s="767"/>
      <c r="F59" s="767"/>
      <c r="G59" s="767"/>
      <c r="H59" s="767"/>
      <c r="I59" s="767"/>
      <c r="J59" s="767"/>
      <c r="K59" s="767"/>
      <c r="L59" s="767"/>
      <c r="M59" s="767"/>
      <c r="N59" s="767"/>
      <c r="O59" s="767"/>
      <c r="P59" s="768"/>
      <c r="Q59" s="822"/>
      <c r="R59" s="823"/>
      <c r="S59" s="823"/>
      <c r="T59" s="823"/>
      <c r="U59" s="823"/>
      <c r="V59" s="823"/>
      <c r="W59" s="823"/>
      <c r="X59" s="823"/>
      <c r="Y59" s="823"/>
      <c r="Z59" s="823"/>
      <c r="AA59" s="823"/>
      <c r="AB59" s="823"/>
      <c r="AC59" s="823"/>
      <c r="AD59" s="823"/>
      <c r="AE59" s="824"/>
      <c r="AF59" s="772"/>
      <c r="AG59" s="773"/>
      <c r="AH59" s="773"/>
      <c r="AI59" s="773"/>
      <c r="AJ59" s="774"/>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4"/>
      <c r="BK59" s="224"/>
      <c r="BL59" s="224"/>
      <c r="BM59" s="224"/>
      <c r="BN59" s="224"/>
      <c r="BO59" s="234"/>
      <c r="BP59" s="234"/>
      <c r="BQ59" s="231">
        <v>53</v>
      </c>
      <c r="BR59" s="232"/>
      <c r="BS59" s="763"/>
      <c r="BT59" s="764"/>
      <c r="BU59" s="764"/>
      <c r="BV59" s="764"/>
      <c r="BW59" s="764"/>
      <c r="BX59" s="764"/>
      <c r="BY59" s="764"/>
      <c r="BZ59" s="764"/>
      <c r="CA59" s="764"/>
      <c r="CB59" s="764"/>
      <c r="CC59" s="764"/>
      <c r="CD59" s="764"/>
      <c r="CE59" s="764"/>
      <c r="CF59" s="764"/>
      <c r="CG59" s="775"/>
      <c r="CH59" s="759"/>
      <c r="CI59" s="760"/>
      <c r="CJ59" s="760"/>
      <c r="CK59" s="760"/>
      <c r="CL59" s="761"/>
      <c r="CM59" s="759"/>
      <c r="CN59" s="760"/>
      <c r="CO59" s="760"/>
      <c r="CP59" s="760"/>
      <c r="CQ59" s="761"/>
      <c r="CR59" s="759"/>
      <c r="CS59" s="760"/>
      <c r="CT59" s="760"/>
      <c r="CU59" s="760"/>
      <c r="CV59" s="761"/>
      <c r="CW59" s="759"/>
      <c r="CX59" s="760"/>
      <c r="CY59" s="760"/>
      <c r="CZ59" s="760"/>
      <c r="DA59" s="761"/>
      <c r="DB59" s="759"/>
      <c r="DC59" s="760"/>
      <c r="DD59" s="760"/>
      <c r="DE59" s="760"/>
      <c r="DF59" s="761"/>
      <c r="DG59" s="759"/>
      <c r="DH59" s="760"/>
      <c r="DI59" s="760"/>
      <c r="DJ59" s="760"/>
      <c r="DK59" s="761"/>
      <c r="DL59" s="759"/>
      <c r="DM59" s="760"/>
      <c r="DN59" s="760"/>
      <c r="DO59" s="760"/>
      <c r="DP59" s="761"/>
      <c r="DQ59" s="759"/>
      <c r="DR59" s="760"/>
      <c r="DS59" s="760"/>
      <c r="DT59" s="760"/>
      <c r="DU59" s="761"/>
      <c r="DV59" s="763"/>
      <c r="DW59" s="764"/>
      <c r="DX59" s="764"/>
      <c r="DY59" s="764"/>
      <c r="DZ59" s="765"/>
      <c r="EA59" s="222"/>
    </row>
    <row r="60" spans="1:131" ht="26.25" customHeight="1" x14ac:dyDescent="0.2">
      <c r="A60" s="231">
        <v>33</v>
      </c>
      <c r="B60" s="766"/>
      <c r="C60" s="767"/>
      <c r="D60" s="767"/>
      <c r="E60" s="767"/>
      <c r="F60" s="767"/>
      <c r="G60" s="767"/>
      <c r="H60" s="767"/>
      <c r="I60" s="767"/>
      <c r="J60" s="767"/>
      <c r="K60" s="767"/>
      <c r="L60" s="767"/>
      <c r="M60" s="767"/>
      <c r="N60" s="767"/>
      <c r="O60" s="767"/>
      <c r="P60" s="768"/>
      <c r="Q60" s="822"/>
      <c r="R60" s="823"/>
      <c r="S60" s="823"/>
      <c r="T60" s="823"/>
      <c r="U60" s="823"/>
      <c r="V60" s="823"/>
      <c r="W60" s="823"/>
      <c r="X60" s="823"/>
      <c r="Y60" s="823"/>
      <c r="Z60" s="823"/>
      <c r="AA60" s="823"/>
      <c r="AB60" s="823"/>
      <c r="AC60" s="823"/>
      <c r="AD60" s="823"/>
      <c r="AE60" s="824"/>
      <c r="AF60" s="772"/>
      <c r="AG60" s="773"/>
      <c r="AH60" s="773"/>
      <c r="AI60" s="773"/>
      <c r="AJ60" s="774"/>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4"/>
      <c r="BK60" s="224"/>
      <c r="BL60" s="224"/>
      <c r="BM60" s="224"/>
      <c r="BN60" s="224"/>
      <c r="BO60" s="234"/>
      <c r="BP60" s="234"/>
      <c r="BQ60" s="231">
        <v>54</v>
      </c>
      <c r="BR60" s="232"/>
      <c r="BS60" s="763"/>
      <c r="BT60" s="764"/>
      <c r="BU60" s="764"/>
      <c r="BV60" s="764"/>
      <c r="BW60" s="764"/>
      <c r="BX60" s="764"/>
      <c r="BY60" s="764"/>
      <c r="BZ60" s="764"/>
      <c r="CA60" s="764"/>
      <c r="CB60" s="764"/>
      <c r="CC60" s="764"/>
      <c r="CD60" s="764"/>
      <c r="CE60" s="764"/>
      <c r="CF60" s="764"/>
      <c r="CG60" s="775"/>
      <c r="CH60" s="759"/>
      <c r="CI60" s="760"/>
      <c r="CJ60" s="760"/>
      <c r="CK60" s="760"/>
      <c r="CL60" s="761"/>
      <c r="CM60" s="759"/>
      <c r="CN60" s="760"/>
      <c r="CO60" s="760"/>
      <c r="CP60" s="760"/>
      <c r="CQ60" s="761"/>
      <c r="CR60" s="759"/>
      <c r="CS60" s="760"/>
      <c r="CT60" s="760"/>
      <c r="CU60" s="760"/>
      <c r="CV60" s="761"/>
      <c r="CW60" s="759"/>
      <c r="CX60" s="760"/>
      <c r="CY60" s="760"/>
      <c r="CZ60" s="760"/>
      <c r="DA60" s="761"/>
      <c r="DB60" s="759"/>
      <c r="DC60" s="760"/>
      <c r="DD60" s="760"/>
      <c r="DE60" s="760"/>
      <c r="DF60" s="761"/>
      <c r="DG60" s="759"/>
      <c r="DH60" s="760"/>
      <c r="DI60" s="760"/>
      <c r="DJ60" s="760"/>
      <c r="DK60" s="761"/>
      <c r="DL60" s="759"/>
      <c r="DM60" s="760"/>
      <c r="DN60" s="760"/>
      <c r="DO60" s="760"/>
      <c r="DP60" s="761"/>
      <c r="DQ60" s="759"/>
      <c r="DR60" s="760"/>
      <c r="DS60" s="760"/>
      <c r="DT60" s="760"/>
      <c r="DU60" s="761"/>
      <c r="DV60" s="763"/>
      <c r="DW60" s="764"/>
      <c r="DX60" s="764"/>
      <c r="DY60" s="764"/>
      <c r="DZ60" s="765"/>
      <c r="EA60" s="222"/>
    </row>
    <row r="61" spans="1:131" ht="26.25" customHeight="1" thickBot="1" x14ac:dyDescent="0.25">
      <c r="A61" s="231">
        <v>34</v>
      </c>
      <c r="B61" s="766"/>
      <c r="C61" s="767"/>
      <c r="D61" s="767"/>
      <c r="E61" s="767"/>
      <c r="F61" s="767"/>
      <c r="G61" s="767"/>
      <c r="H61" s="767"/>
      <c r="I61" s="767"/>
      <c r="J61" s="767"/>
      <c r="K61" s="767"/>
      <c r="L61" s="767"/>
      <c r="M61" s="767"/>
      <c r="N61" s="767"/>
      <c r="O61" s="767"/>
      <c r="P61" s="768"/>
      <c r="Q61" s="822"/>
      <c r="R61" s="823"/>
      <c r="S61" s="823"/>
      <c r="T61" s="823"/>
      <c r="U61" s="823"/>
      <c r="V61" s="823"/>
      <c r="W61" s="823"/>
      <c r="X61" s="823"/>
      <c r="Y61" s="823"/>
      <c r="Z61" s="823"/>
      <c r="AA61" s="823"/>
      <c r="AB61" s="823"/>
      <c r="AC61" s="823"/>
      <c r="AD61" s="823"/>
      <c r="AE61" s="824"/>
      <c r="AF61" s="772"/>
      <c r="AG61" s="773"/>
      <c r="AH61" s="773"/>
      <c r="AI61" s="773"/>
      <c r="AJ61" s="774"/>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4"/>
      <c r="BK61" s="224"/>
      <c r="BL61" s="224"/>
      <c r="BM61" s="224"/>
      <c r="BN61" s="224"/>
      <c r="BO61" s="234"/>
      <c r="BP61" s="234"/>
      <c r="BQ61" s="231">
        <v>55</v>
      </c>
      <c r="BR61" s="232"/>
      <c r="BS61" s="763"/>
      <c r="BT61" s="764"/>
      <c r="BU61" s="764"/>
      <c r="BV61" s="764"/>
      <c r="BW61" s="764"/>
      <c r="BX61" s="764"/>
      <c r="BY61" s="764"/>
      <c r="BZ61" s="764"/>
      <c r="CA61" s="764"/>
      <c r="CB61" s="764"/>
      <c r="CC61" s="764"/>
      <c r="CD61" s="764"/>
      <c r="CE61" s="764"/>
      <c r="CF61" s="764"/>
      <c r="CG61" s="775"/>
      <c r="CH61" s="759"/>
      <c r="CI61" s="760"/>
      <c r="CJ61" s="760"/>
      <c r="CK61" s="760"/>
      <c r="CL61" s="761"/>
      <c r="CM61" s="759"/>
      <c r="CN61" s="760"/>
      <c r="CO61" s="760"/>
      <c r="CP61" s="760"/>
      <c r="CQ61" s="761"/>
      <c r="CR61" s="759"/>
      <c r="CS61" s="760"/>
      <c r="CT61" s="760"/>
      <c r="CU61" s="760"/>
      <c r="CV61" s="761"/>
      <c r="CW61" s="759"/>
      <c r="CX61" s="760"/>
      <c r="CY61" s="760"/>
      <c r="CZ61" s="760"/>
      <c r="DA61" s="761"/>
      <c r="DB61" s="759"/>
      <c r="DC61" s="760"/>
      <c r="DD61" s="760"/>
      <c r="DE61" s="760"/>
      <c r="DF61" s="761"/>
      <c r="DG61" s="759"/>
      <c r="DH61" s="760"/>
      <c r="DI61" s="760"/>
      <c r="DJ61" s="760"/>
      <c r="DK61" s="761"/>
      <c r="DL61" s="759"/>
      <c r="DM61" s="760"/>
      <c r="DN61" s="760"/>
      <c r="DO61" s="760"/>
      <c r="DP61" s="761"/>
      <c r="DQ61" s="759"/>
      <c r="DR61" s="760"/>
      <c r="DS61" s="760"/>
      <c r="DT61" s="760"/>
      <c r="DU61" s="761"/>
      <c r="DV61" s="763"/>
      <c r="DW61" s="764"/>
      <c r="DX61" s="764"/>
      <c r="DY61" s="764"/>
      <c r="DZ61" s="765"/>
      <c r="EA61" s="222"/>
    </row>
    <row r="62" spans="1:131" ht="26.25" customHeight="1" x14ac:dyDescent="0.2">
      <c r="A62" s="231">
        <v>35</v>
      </c>
      <c r="B62" s="766"/>
      <c r="C62" s="767"/>
      <c r="D62" s="767"/>
      <c r="E62" s="767"/>
      <c r="F62" s="767"/>
      <c r="G62" s="767"/>
      <c r="H62" s="767"/>
      <c r="I62" s="767"/>
      <c r="J62" s="767"/>
      <c r="K62" s="767"/>
      <c r="L62" s="767"/>
      <c r="M62" s="767"/>
      <c r="N62" s="767"/>
      <c r="O62" s="767"/>
      <c r="P62" s="768"/>
      <c r="Q62" s="822"/>
      <c r="R62" s="823"/>
      <c r="S62" s="823"/>
      <c r="T62" s="823"/>
      <c r="U62" s="823"/>
      <c r="V62" s="823"/>
      <c r="W62" s="823"/>
      <c r="X62" s="823"/>
      <c r="Y62" s="823"/>
      <c r="Z62" s="823"/>
      <c r="AA62" s="823"/>
      <c r="AB62" s="823"/>
      <c r="AC62" s="823"/>
      <c r="AD62" s="823"/>
      <c r="AE62" s="824"/>
      <c r="AF62" s="772"/>
      <c r="AG62" s="773"/>
      <c r="AH62" s="773"/>
      <c r="AI62" s="773"/>
      <c r="AJ62" s="774"/>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34"/>
      <c r="BP62" s="234"/>
      <c r="BQ62" s="231">
        <v>56</v>
      </c>
      <c r="BR62" s="232"/>
      <c r="BS62" s="763"/>
      <c r="BT62" s="764"/>
      <c r="BU62" s="764"/>
      <c r="BV62" s="764"/>
      <c r="BW62" s="764"/>
      <c r="BX62" s="764"/>
      <c r="BY62" s="764"/>
      <c r="BZ62" s="764"/>
      <c r="CA62" s="764"/>
      <c r="CB62" s="764"/>
      <c r="CC62" s="764"/>
      <c r="CD62" s="764"/>
      <c r="CE62" s="764"/>
      <c r="CF62" s="764"/>
      <c r="CG62" s="775"/>
      <c r="CH62" s="759"/>
      <c r="CI62" s="760"/>
      <c r="CJ62" s="760"/>
      <c r="CK62" s="760"/>
      <c r="CL62" s="761"/>
      <c r="CM62" s="759"/>
      <c r="CN62" s="760"/>
      <c r="CO62" s="760"/>
      <c r="CP62" s="760"/>
      <c r="CQ62" s="761"/>
      <c r="CR62" s="759"/>
      <c r="CS62" s="760"/>
      <c r="CT62" s="760"/>
      <c r="CU62" s="760"/>
      <c r="CV62" s="761"/>
      <c r="CW62" s="759"/>
      <c r="CX62" s="760"/>
      <c r="CY62" s="760"/>
      <c r="CZ62" s="760"/>
      <c r="DA62" s="761"/>
      <c r="DB62" s="759"/>
      <c r="DC62" s="760"/>
      <c r="DD62" s="760"/>
      <c r="DE62" s="760"/>
      <c r="DF62" s="761"/>
      <c r="DG62" s="759"/>
      <c r="DH62" s="760"/>
      <c r="DI62" s="760"/>
      <c r="DJ62" s="760"/>
      <c r="DK62" s="761"/>
      <c r="DL62" s="759"/>
      <c r="DM62" s="760"/>
      <c r="DN62" s="760"/>
      <c r="DO62" s="760"/>
      <c r="DP62" s="761"/>
      <c r="DQ62" s="759"/>
      <c r="DR62" s="760"/>
      <c r="DS62" s="760"/>
      <c r="DT62" s="760"/>
      <c r="DU62" s="761"/>
      <c r="DV62" s="763"/>
      <c r="DW62" s="764"/>
      <c r="DX62" s="764"/>
      <c r="DY62" s="764"/>
      <c r="DZ62" s="765"/>
      <c r="EA62" s="222"/>
    </row>
    <row r="63" spans="1:131" ht="26.25" customHeight="1" thickBot="1" x14ac:dyDescent="0.25">
      <c r="A63" s="233" t="s">
        <v>375</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7006</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34"/>
      <c r="BP63" s="234"/>
      <c r="BQ63" s="231">
        <v>57</v>
      </c>
      <c r="BR63" s="232"/>
      <c r="BS63" s="763"/>
      <c r="BT63" s="764"/>
      <c r="BU63" s="764"/>
      <c r="BV63" s="764"/>
      <c r="BW63" s="764"/>
      <c r="BX63" s="764"/>
      <c r="BY63" s="764"/>
      <c r="BZ63" s="764"/>
      <c r="CA63" s="764"/>
      <c r="CB63" s="764"/>
      <c r="CC63" s="764"/>
      <c r="CD63" s="764"/>
      <c r="CE63" s="764"/>
      <c r="CF63" s="764"/>
      <c r="CG63" s="775"/>
      <c r="CH63" s="759"/>
      <c r="CI63" s="760"/>
      <c r="CJ63" s="760"/>
      <c r="CK63" s="760"/>
      <c r="CL63" s="761"/>
      <c r="CM63" s="759"/>
      <c r="CN63" s="760"/>
      <c r="CO63" s="760"/>
      <c r="CP63" s="760"/>
      <c r="CQ63" s="761"/>
      <c r="CR63" s="759"/>
      <c r="CS63" s="760"/>
      <c r="CT63" s="760"/>
      <c r="CU63" s="760"/>
      <c r="CV63" s="761"/>
      <c r="CW63" s="759"/>
      <c r="CX63" s="760"/>
      <c r="CY63" s="760"/>
      <c r="CZ63" s="760"/>
      <c r="DA63" s="761"/>
      <c r="DB63" s="759"/>
      <c r="DC63" s="760"/>
      <c r="DD63" s="760"/>
      <c r="DE63" s="760"/>
      <c r="DF63" s="761"/>
      <c r="DG63" s="759"/>
      <c r="DH63" s="760"/>
      <c r="DI63" s="760"/>
      <c r="DJ63" s="760"/>
      <c r="DK63" s="761"/>
      <c r="DL63" s="759"/>
      <c r="DM63" s="760"/>
      <c r="DN63" s="760"/>
      <c r="DO63" s="760"/>
      <c r="DP63" s="761"/>
      <c r="DQ63" s="759"/>
      <c r="DR63" s="760"/>
      <c r="DS63" s="760"/>
      <c r="DT63" s="760"/>
      <c r="DU63" s="761"/>
      <c r="DV63" s="763"/>
      <c r="DW63" s="764"/>
      <c r="DX63" s="764"/>
      <c r="DY63" s="764"/>
      <c r="DZ63" s="765"/>
      <c r="EA63" s="222"/>
    </row>
    <row r="64" spans="1:131" ht="26.25" customHeight="1" x14ac:dyDescent="0.2">
      <c r="A64" s="234"/>
      <c r="B64" s="234"/>
      <c r="C64" s="234"/>
      <c r="D64" s="234"/>
      <c r="E64" s="234"/>
      <c r="F64" s="234"/>
      <c r="G64" s="234"/>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1">
        <v>58</v>
      </c>
      <c r="BR64" s="232"/>
      <c r="BS64" s="763"/>
      <c r="BT64" s="764"/>
      <c r="BU64" s="764"/>
      <c r="BV64" s="764"/>
      <c r="BW64" s="764"/>
      <c r="BX64" s="764"/>
      <c r="BY64" s="764"/>
      <c r="BZ64" s="764"/>
      <c r="CA64" s="764"/>
      <c r="CB64" s="764"/>
      <c r="CC64" s="764"/>
      <c r="CD64" s="764"/>
      <c r="CE64" s="764"/>
      <c r="CF64" s="764"/>
      <c r="CG64" s="775"/>
      <c r="CH64" s="759"/>
      <c r="CI64" s="760"/>
      <c r="CJ64" s="760"/>
      <c r="CK64" s="760"/>
      <c r="CL64" s="761"/>
      <c r="CM64" s="759"/>
      <c r="CN64" s="760"/>
      <c r="CO64" s="760"/>
      <c r="CP64" s="760"/>
      <c r="CQ64" s="761"/>
      <c r="CR64" s="759"/>
      <c r="CS64" s="760"/>
      <c r="CT64" s="760"/>
      <c r="CU64" s="760"/>
      <c r="CV64" s="761"/>
      <c r="CW64" s="759"/>
      <c r="CX64" s="760"/>
      <c r="CY64" s="760"/>
      <c r="CZ64" s="760"/>
      <c r="DA64" s="761"/>
      <c r="DB64" s="759"/>
      <c r="DC64" s="760"/>
      <c r="DD64" s="760"/>
      <c r="DE64" s="760"/>
      <c r="DF64" s="761"/>
      <c r="DG64" s="759"/>
      <c r="DH64" s="760"/>
      <c r="DI64" s="760"/>
      <c r="DJ64" s="760"/>
      <c r="DK64" s="761"/>
      <c r="DL64" s="759"/>
      <c r="DM64" s="760"/>
      <c r="DN64" s="760"/>
      <c r="DO64" s="760"/>
      <c r="DP64" s="761"/>
      <c r="DQ64" s="759"/>
      <c r="DR64" s="760"/>
      <c r="DS64" s="760"/>
      <c r="DT64" s="760"/>
      <c r="DU64" s="761"/>
      <c r="DV64" s="763"/>
      <c r="DW64" s="764"/>
      <c r="DX64" s="764"/>
      <c r="DY64" s="764"/>
      <c r="DZ64" s="765"/>
      <c r="EA64" s="222"/>
    </row>
    <row r="65" spans="1:131" ht="26.25" customHeight="1" thickBot="1" x14ac:dyDescent="0.25">
      <c r="A65" s="224" t="s">
        <v>397</v>
      </c>
      <c r="B65" s="224"/>
      <c r="C65" s="224"/>
      <c r="D65" s="224"/>
      <c r="E65" s="224"/>
      <c r="F65" s="224"/>
      <c r="G65" s="224"/>
      <c r="H65" s="224"/>
      <c r="I65" s="224"/>
      <c r="J65" s="224"/>
      <c r="K65" s="224"/>
      <c r="L65" s="224"/>
      <c r="M65" s="224"/>
      <c r="N65" s="224"/>
      <c r="O65" s="224"/>
      <c r="P65" s="224"/>
      <c r="Q65" s="224"/>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34"/>
      <c r="BF65" s="234"/>
      <c r="BG65" s="234"/>
      <c r="BH65" s="234"/>
      <c r="BI65" s="234"/>
      <c r="BJ65" s="234"/>
      <c r="BK65" s="234"/>
      <c r="BL65" s="234"/>
      <c r="BM65" s="234"/>
      <c r="BN65" s="234"/>
      <c r="BO65" s="234"/>
      <c r="BP65" s="234"/>
      <c r="BQ65" s="231">
        <v>59</v>
      </c>
      <c r="BR65" s="232"/>
      <c r="BS65" s="763"/>
      <c r="BT65" s="764"/>
      <c r="BU65" s="764"/>
      <c r="BV65" s="764"/>
      <c r="BW65" s="764"/>
      <c r="BX65" s="764"/>
      <c r="BY65" s="764"/>
      <c r="BZ65" s="764"/>
      <c r="CA65" s="764"/>
      <c r="CB65" s="764"/>
      <c r="CC65" s="764"/>
      <c r="CD65" s="764"/>
      <c r="CE65" s="764"/>
      <c r="CF65" s="764"/>
      <c r="CG65" s="775"/>
      <c r="CH65" s="759"/>
      <c r="CI65" s="760"/>
      <c r="CJ65" s="760"/>
      <c r="CK65" s="760"/>
      <c r="CL65" s="761"/>
      <c r="CM65" s="759"/>
      <c r="CN65" s="760"/>
      <c r="CO65" s="760"/>
      <c r="CP65" s="760"/>
      <c r="CQ65" s="761"/>
      <c r="CR65" s="759"/>
      <c r="CS65" s="760"/>
      <c r="CT65" s="760"/>
      <c r="CU65" s="760"/>
      <c r="CV65" s="761"/>
      <c r="CW65" s="759"/>
      <c r="CX65" s="760"/>
      <c r="CY65" s="760"/>
      <c r="CZ65" s="760"/>
      <c r="DA65" s="761"/>
      <c r="DB65" s="759"/>
      <c r="DC65" s="760"/>
      <c r="DD65" s="760"/>
      <c r="DE65" s="760"/>
      <c r="DF65" s="761"/>
      <c r="DG65" s="759"/>
      <c r="DH65" s="760"/>
      <c r="DI65" s="760"/>
      <c r="DJ65" s="760"/>
      <c r="DK65" s="761"/>
      <c r="DL65" s="759"/>
      <c r="DM65" s="760"/>
      <c r="DN65" s="760"/>
      <c r="DO65" s="760"/>
      <c r="DP65" s="761"/>
      <c r="DQ65" s="759"/>
      <c r="DR65" s="760"/>
      <c r="DS65" s="760"/>
      <c r="DT65" s="760"/>
      <c r="DU65" s="761"/>
      <c r="DV65" s="763"/>
      <c r="DW65" s="764"/>
      <c r="DX65" s="764"/>
      <c r="DY65" s="764"/>
      <c r="DZ65" s="765"/>
      <c r="EA65" s="22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399</v>
      </c>
      <c r="AV66" s="721"/>
      <c r="AW66" s="721"/>
      <c r="AX66" s="721"/>
      <c r="AY66" s="722"/>
      <c r="AZ66" s="720" t="s">
        <v>363</v>
      </c>
      <c r="BA66" s="721"/>
      <c r="BB66" s="721"/>
      <c r="BC66" s="721"/>
      <c r="BD66" s="727"/>
      <c r="BE66" s="234"/>
      <c r="BF66" s="234"/>
      <c r="BG66" s="234"/>
      <c r="BH66" s="234"/>
      <c r="BI66" s="234"/>
      <c r="BJ66" s="234"/>
      <c r="BK66" s="234"/>
      <c r="BL66" s="234"/>
      <c r="BM66" s="234"/>
      <c r="BN66" s="234"/>
      <c r="BO66" s="234"/>
      <c r="BP66" s="234"/>
      <c r="BQ66" s="231">
        <v>60</v>
      </c>
      <c r="BR66" s="23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4"/>
      <c r="BF67" s="234"/>
      <c r="BG67" s="234"/>
      <c r="BH67" s="234"/>
      <c r="BI67" s="234"/>
      <c r="BJ67" s="234"/>
      <c r="BK67" s="234"/>
      <c r="BL67" s="234"/>
      <c r="BM67" s="234"/>
      <c r="BN67" s="234"/>
      <c r="BO67" s="234"/>
      <c r="BP67" s="234"/>
      <c r="BQ67" s="231">
        <v>61</v>
      </c>
      <c r="BR67" s="23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2"/>
    </row>
    <row r="68" spans="1:131" ht="26.25" customHeight="1" thickTop="1" x14ac:dyDescent="0.2">
      <c r="A68" s="229">
        <v>1</v>
      </c>
      <c r="B68" s="861" t="s">
        <v>554</v>
      </c>
      <c r="C68" s="862"/>
      <c r="D68" s="862"/>
      <c r="E68" s="862"/>
      <c r="F68" s="862"/>
      <c r="G68" s="862"/>
      <c r="H68" s="862"/>
      <c r="I68" s="862"/>
      <c r="J68" s="862"/>
      <c r="K68" s="862"/>
      <c r="L68" s="862"/>
      <c r="M68" s="862"/>
      <c r="N68" s="862"/>
      <c r="O68" s="862"/>
      <c r="P68" s="863"/>
      <c r="Q68" s="856">
        <v>63</v>
      </c>
      <c r="R68" s="853"/>
      <c r="S68" s="853"/>
      <c r="T68" s="853"/>
      <c r="U68" s="853"/>
      <c r="V68" s="853">
        <v>57</v>
      </c>
      <c r="W68" s="853"/>
      <c r="X68" s="853"/>
      <c r="Y68" s="853"/>
      <c r="Z68" s="853"/>
      <c r="AA68" s="853">
        <v>6</v>
      </c>
      <c r="AB68" s="853"/>
      <c r="AC68" s="853"/>
      <c r="AD68" s="853"/>
      <c r="AE68" s="853"/>
      <c r="AF68" s="853">
        <v>6</v>
      </c>
      <c r="AG68" s="853"/>
      <c r="AH68" s="853"/>
      <c r="AI68" s="853"/>
      <c r="AJ68" s="853"/>
      <c r="AK68" s="853" t="s">
        <v>553</v>
      </c>
      <c r="AL68" s="853"/>
      <c r="AM68" s="853"/>
      <c r="AN68" s="853"/>
      <c r="AO68" s="853"/>
      <c r="AP68" s="853" t="s">
        <v>553</v>
      </c>
      <c r="AQ68" s="853"/>
      <c r="AR68" s="853"/>
      <c r="AS68" s="853"/>
      <c r="AT68" s="853"/>
      <c r="AU68" s="853" t="s">
        <v>553</v>
      </c>
      <c r="AV68" s="853"/>
      <c r="AW68" s="853"/>
      <c r="AX68" s="853"/>
      <c r="AY68" s="853"/>
      <c r="AZ68" s="854"/>
      <c r="BA68" s="854"/>
      <c r="BB68" s="854"/>
      <c r="BC68" s="854"/>
      <c r="BD68" s="855"/>
      <c r="BE68" s="234"/>
      <c r="BF68" s="234"/>
      <c r="BG68" s="234"/>
      <c r="BH68" s="234"/>
      <c r="BI68" s="234"/>
      <c r="BJ68" s="234"/>
      <c r="BK68" s="234"/>
      <c r="BL68" s="234"/>
      <c r="BM68" s="234"/>
      <c r="BN68" s="234"/>
      <c r="BO68" s="234"/>
      <c r="BP68" s="234"/>
      <c r="BQ68" s="231">
        <v>62</v>
      </c>
      <c r="BR68" s="23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2"/>
    </row>
    <row r="69" spans="1:131" ht="26.25" customHeight="1" x14ac:dyDescent="0.2">
      <c r="A69" s="231">
        <v>2</v>
      </c>
      <c r="B69" s="858" t="s">
        <v>555</v>
      </c>
      <c r="C69" s="859"/>
      <c r="D69" s="859"/>
      <c r="E69" s="859"/>
      <c r="F69" s="859"/>
      <c r="G69" s="859"/>
      <c r="H69" s="859"/>
      <c r="I69" s="859"/>
      <c r="J69" s="859"/>
      <c r="K69" s="859"/>
      <c r="L69" s="859"/>
      <c r="M69" s="859"/>
      <c r="N69" s="859"/>
      <c r="O69" s="859"/>
      <c r="P69" s="860"/>
      <c r="Q69" s="857">
        <v>264</v>
      </c>
      <c r="R69" s="817"/>
      <c r="S69" s="817"/>
      <c r="T69" s="817"/>
      <c r="U69" s="817"/>
      <c r="V69" s="817">
        <v>227</v>
      </c>
      <c r="W69" s="817"/>
      <c r="X69" s="817"/>
      <c r="Y69" s="817"/>
      <c r="Z69" s="817"/>
      <c r="AA69" s="817">
        <v>37</v>
      </c>
      <c r="AB69" s="817"/>
      <c r="AC69" s="817"/>
      <c r="AD69" s="817"/>
      <c r="AE69" s="817"/>
      <c r="AF69" s="817">
        <v>37</v>
      </c>
      <c r="AG69" s="817"/>
      <c r="AH69" s="817"/>
      <c r="AI69" s="817"/>
      <c r="AJ69" s="817"/>
      <c r="AK69" s="817" t="s">
        <v>553</v>
      </c>
      <c r="AL69" s="817"/>
      <c r="AM69" s="817"/>
      <c r="AN69" s="817"/>
      <c r="AO69" s="817"/>
      <c r="AP69" s="817" t="s">
        <v>553</v>
      </c>
      <c r="AQ69" s="817"/>
      <c r="AR69" s="817"/>
      <c r="AS69" s="817"/>
      <c r="AT69" s="817"/>
      <c r="AU69" s="817" t="s">
        <v>553</v>
      </c>
      <c r="AV69" s="817"/>
      <c r="AW69" s="817"/>
      <c r="AX69" s="817"/>
      <c r="AY69" s="817"/>
      <c r="AZ69" s="819"/>
      <c r="BA69" s="819"/>
      <c r="BB69" s="819"/>
      <c r="BC69" s="819"/>
      <c r="BD69" s="820"/>
      <c r="BE69" s="234"/>
      <c r="BF69" s="234"/>
      <c r="BG69" s="234"/>
      <c r="BH69" s="234"/>
      <c r="BI69" s="234"/>
      <c r="BJ69" s="234"/>
      <c r="BK69" s="234"/>
      <c r="BL69" s="234"/>
      <c r="BM69" s="234"/>
      <c r="BN69" s="234"/>
      <c r="BO69" s="234"/>
      <c r="BP69" s="234"/>
      <c r="BQ69" s="231">
        <v>63</v>
      </c>
      <c r="BR69" s="23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2"/>
    </row>
    <row r="70" spans="1:131" ht="26.25" customHeight="1" x14ac:dyDescent="0.2">
      <c r="A70" s="231">
        <v>3</v>
      </c>
      <c r="B70" s="858" t="s">
        <v>556</v>
      </c>
      <c r="C70" s="859"/>
      <c r="D70" s="859"/>
      <c r="E70" s="859"/>
      <c r="F70" s="859"/>
      <c r="G70" s="859"/>
      <c r="H70" s="859"/>
      <c r="I70" s="859"/>
      <c r="J70" s="859"/>
      <c r="K70" s="859"/>
      <c r="L70" s="859"/>
      <c r="M70" s="859"/>
      <c r="N70" s="859"/>
      <c r="O70" s="859"/>
      <c r="P70" s="860"/>
      <c r="Q70" s="857">
        <v>295194</v>
      </c>
      <c r="R70" s="817"/>
      <c r="S70" s="817"/>
      <c r="T70" s="817"/>
      <c r="U70" s="817"/>
      <c r="V70" s="817">
        <v>282398</v>
      </c>
      <c r="W70" s="817"/>
      <c r="X70" s="817"/>
      <c r="Y70" s="817"/>
      <c r="Z70" s="817"/>
      <c r="AA70" s="817">
        <v>12796</v>
      </c>
      <c r="AB70" s="817"/>
      <c r="AC70" s="817"/>
      <c r="AD70" s="817"/>
      <c r="AE70" s="817"/>
      <c r="AF70" s="817">
        <v>12796</v>
      </c>
      <c r="AG70" s="817"/>
      <c r="AH70" s="817"/>
      <c r="AI70" s="817"/>
      <c r="AJ70" s="817"/>
      <c r="AK70" s="817" t="s">
        <v>553</v>
      </c>
      <c r="AL70" s="817"/>
      <c r="AM70" s="817"/>
      <c r="AN70" s="817"/>
      <c r="AO70" s="817"/>
      <c r="AP70" s="817" t="s">
        <v>553</v>
      </c>
      <c r="AQ70" s="817"/>
      <c r="AR70" s="817"/>
      <c r="AS70" s="817"/>
      <c r="AT70" s="817"/>
      <c r="AU70" s="817" t="s">
        <v>553</v>
      </c>
      <c r="AV70" s="817"/>
      <c r="AW70" s="817"/>
      <c r="AX70" s="817"/>
      <c r="AY70" s="817"/>
      <c r="AZ70" s="819"/>
      <c r="BA70" s="819"/>
      <c r="BB70" s="819"/>
      <c r="BC70" s="819"/>
      <c r="BD70" s="820"/>
      <c r="BE70" s="234"/>
      <c r="BF70" s="234"/>
      <c r="BG70" s="234"/>
      <c r="BH70" s="234"/>
      <c r="BI70" s="234"/>
      <c r="BJ70" s="234"/>
      <c r="BK70" s="234"/>
      <c r="BL70" s="234"/>
      <c r="BM70" s="234"/>
      <c r="BN70" s="234"/>
      <c r="BO70" s="234"/>
      <c r="BP70" s="234"/>
      <c r="BQ70" s="231">
        <v>64</v>
      </c>
      <c r="BR70" s="23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2"/>
    </row>
    <row r="71" spans="1:131" ht="26.25" customHeight="1" x14ac:dyDescent="0.2">
      <c r="A71" s="231">
        <v>4</v>
      </c>
      <c r="B71" s="858" t="s">
        <v>557</v>
      </c>
      <c r="C71" s="859"/>
      <c r="D71" s="859"/>
      <c r="E71" s="859"/>
      <c r="F71" s="859"/>
      <c r="G71" s="859"/>
      <c r="H71" s="859"/>
      <c r="I71" s="859"/>
      <c r="J71" s="859"/>
      <c r="K71" s="859"/>
      <c r="L71" s="859"/>
      <c r="M71" s="859"/>
      <c r="N71" s="859"/>
      <c r="O71" s="859"/>
      <c r="P71" s="860"/>
      <c r="Q71" s="857">
        <v>5949</v>
      </c>
      <c r="R71" s="817"/>
      <c r="S71" s="817"/>
      <c r="T71" s="817"/>
      <c r="U71" s="817"/>
      <c r="V71" s="817">
        <v>4240</v>
      </c>
      <c r="W71" s="817"/>
      <c r="X71" s="817"/>
      <c r="Y71" s="817"/>
      <c r="Z71" s="817"/>
      <c r="AA71" s="817">
        <v>1709</v>
      </c>
      <c r="AB71" s="817"/>
      <c r="AC71" s="817"/>
      <c r="AD71" s="817"/>
      <c r="AE71" s="817"/>
      <c r="AF71" s="817">
        <v>1709</v>
      </c>
      <c r="AG71" s="817"/>
      <c r="AH71" s="817"/>
      <c r="AI71" s="817"/>
      <c r="AJ71" s="817"/>
      <c r="AK71" s="817" t="s">
        <v>553</v>
      </c>
      <c r="AL71" s="817"/>
      <c r="AM71" s="817"/>
      <c r="AN71" s="817"/>
      <c r="AO71" s="817"/>
      <c r="AP71" s="817" t="s">
        <v>553</v>
      </c>
      <c r="AQ71" s="817"/>
      <c r="AR71" s="817"/>
      <c r="AS71" s="817"/>
      <c r="AT71" s="817"/>
      <c r="AU71" s="817" t="s">
        <v>553</v>
      </c>
      <c r="AV71" s="817"/>
      <c r="AW71" s="817"/>
      <c r="AX71" s="817"/>
      <c r="AY71" s="817"/>
      <c r="AZ71" s="819"/>
      <c r="BA71" s="819"/>
      <c r="BB71" s="819"/>
      <c r="BC71" s="819"/>
      <c r="BD71" s="820"/>
      <c r="BE71" s="234"/>
      <c r="BF71" s="234"/>
      <c r="BG71" s="234"/>
      <c r="BH71" s="234"/>
      <c r="BI71" s="234"/>
      <c r="BJ71" s="234"/>
      <c r="BK71" s="234"/>
      <c r="BL71" s="234"/>
      <c r="BM71" s="234"/>
      <c r="BN71" s="234"/>
      <c r="BO71" s="234"/>
      <c r="BP71" s="234"/>
      <c r="BQ71" s="231">
        <v>65</v>
      </c>
      <c r="BR71" s="23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2"/>
    </row>
    <row r="72" spans="1:131" ht="26.25" customHeight="1" x14ac:dyDescent="0.2">
      <c r="A72" s="231">
        <v>5</v>
      </c>
      <c r="B72" s="858" t="s">
        <v>558</v>
      </c>
      <c r="C72" s="859"/>
      <c r="D72" s="859"/>
      <c r="E72" s="859"/>
      <c r="F72" s="859"/>
      <c r="G72" s="859"/>
      <c r="H72" s="859"/>
      <c r="I72" s="859"/>
      <c r="J72" s="859"/>
      <c r="K72" s="859"/>
      <c r="L72" s="859"/>
      <c r="M72" s="859"/>
      <c r="N72" s="859"/>
      <c r="O72" s="859"/>
      <c r="P72" s="860"/>
      <c r="Q72" s="857">
        <v>24</v>
      </c>
      <c r="R72" s="817"/>
      <c r="S72" s="817"/>
      <c r="T72" s="817"/>
      <c r="U72" s="817"/>
      <c r="V72" s="817">
        <v>22</v>
      </c>
      <c r="W72" s="817"/>
      <c r="X72" s="817"/>
      <c r="Y72" s="817"/>
      <c r="Z72" s="817"/>
      <c r="AA72" s="817">
        <v>2</v>
      </c>
      <c r="AB72" s="817"/>
      <c r="AC72" s="817"/>
      <c r="AD72" s="817"/>
      <c r="AE72" s="817"/>
      <c r="AF72" s="817">
        <v>2</v>
      </c>
      <c r="AG72" s="817"/>
      <c r="AH72" s="817"/>
      <c r="AI72" s="817"/>
      <c r="AJ72" s="817"/>
      <c r="AK72" s="817" t="s">
        <v>553</v>
      </c>
      <c r="AL72" s="817"/>
      <c r="AM72" s="817"/>
      <c r="AN72" s="817"/>
      <c r="AO72" s="817"/>
      <c r="AP72" s="817" t="s">
        <v>553</v>
      </c>
      <c r="AQ72" s="817"/>
      <c r="AR72" s="817"/>
      <c r="AS72" s="817"/>
      <c r="AT72" s="817"/>
      <c r="AU72" s="817" t="s">
        <v>553</v>
      </c>
      <c r="AV72" s="817"/>
      <c r="AW72" s="817"/>
      <c r="AX72" s="817"/>
      <c r="AY72" s="817"/>
      <c r="AZ72" s="819"/>
      <c r="BA72" s="819"/>
      <c r="BB72" s="819"/>
      <c r="BC72" s="819"/>
      <c r="BD72" s="820"/>
      <c r="BE72" s="234"/>
      <c r="BF72" s="234"/>
      <c r="BG72" s="234"/>
      <c r="BH72" s="234"/>
      <c r="BI72" s="234"/>
      <c r="BJ72" s="234"/>
      <c r="BK72" s="234"/>
      <c r="BL72" s="234"/>
      <c r="BM72" s="234"/>
      <c r="BN72" s="234"/>
      <c r="BO72" s="234"/>
      <c r="BP72" s="234"/>
      <c r="BQ72" s="231">
        <v>66</v>
      </c>
      <c r="BR72" s="23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2"/>
    </row>
    <row r="73" spans="1:131" ht="26.25" customHeight="1" x14ac:dyDescent="0.2">
      <c r="A73" s="231">
        <v>6</v>
      </c>
      <c r="B73" s="858"/>
      <c r="C73" s="859"/>
      <c r="D73" s="859"/>
      <c r="E73" s="859"/>
      <c r="F73" s="859"/>
      <c r="G73" s="859"/>
      <c r="H73" s="859"/>
      <c r="I73" s="859"/>
      <c r="J73" s="859"/>
      <c r="K73" s="859"/>
      <c r="L73" s="859"/>
      <c r="M73" s="859"/>
      <c r="N73" s="859"/>
      <c r="O73" s="859"/>
      <c r="P73" s="860"/>
      <c r="Q73" s="857"/>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4"/>
      <c r="BF73" s="234"/>
      <c r="BG73" s="234"/>
      <c r="BH73" s="234"/>
      <c r="BI73" s="234"/>
      <c r="BJ73" s="234"/>
      <c r="BK73" s="234"/>
      <c r="BL73" s="234"/>
      <c r="BM73" s="234"/>
      <c r="BN73" s="234"/>
      <c r="BO73" s="234"/>
      <c r="BP73" s="234"/>
      <c r="BQ73" s="231">
        <v>67</v>
      </c>
      <c r="BR73" s="23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2"/>
    </row>
    <row r="74" spans="1:131" ht="26.25" customHeight="1" x14ac:dyDescent="0.2">
      <c r="A74" s="231">
        <v>7</v>
      </c>
      <c r="B74" s="858"/>
      <c r="C74" s="859"/>
      <c r="D74" s="859"/>
      <c r="E74" s="859"/>
      <c r="F74" s="859"/>
      <c r="G74" s="859"/>
      <c r="H74" s="859"/>
      <c r="I74" s="859"/>
      <c r="J74" s="859"/>
      <c r="K74" s="859"/>
      <c r="L74" s="859"/>
      <c r="M74" s="859"/>
      <c r="N74" s="859"/>
      <c r="O74" s="859"/>
      <c r="P74" s="860"/>
      <c r="Q74" s="857"/>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4"/>
      <c r="BF74" s="234"/>
      <c r="BG74" s="234"/>
      <c r="BH74" s="234"/>
      <c r="BI74" s="234"/>
      <c r="BJ74" s="234"/>
      <c r="BK74" s="234"/>
      <c r="BL74" s="234"/>
      <c r="BM74" s="234"/>
      <c r="BN74" s="234"/>
      <c r="BO74" s="234"/>
      <c r="BP74" s="234"/>
      <c r="BQ74" s="231">
        <v>68</v>
      </c>
      <c r="BR74" s="23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2"/>
    </row>
    <row r="75" spans="1:131" ht="26.25" customHeight="1" x14ac:dyDescent="0.2">
      <c r="A75" s="231">
        <v>8</v>
      </c>
      <c r="B75" s="858"/>
      <c r="C75" s="859"/>
      <c r="D75" s="859"/>
      <c r="E75" s="859"/>
      <c r="F75" s="859"/>
      <c r="G75" s="859"/>
      <c r="H75" s="859"/>
      <c r="I75" s="859"/>
      <c r="J75" s="859"/>
      <c r="K75" s="859"/>
      <c r="L75" s="859"/>
      <c r="M75" s="859"/>
      <c r="N75" s="859"/>
      <c r="O75" s="859"/>
      <c r="P75" s="860"/>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4"/>
      <c r="BF75" s="234"/>
      <c r="BG75" s="234"/>
      <c r="BH75" s="234"/>
      <c r="BI75" s="234"/>
      <c r="BJ75" s="234"/>
      <c r="BK75" s="234"/>
      <c r="BL75" s="234"/>
      <c r="BM75" s="234"/>
      <c r="BN75" s="234"/>
      <c r="BO75" s="234"/>
      <c r="BP75" s="234"/>
      <c r="BQ75" s="231">
        <v>69</v>
      </c>
      <c r="BR75" s="23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2"/>
    </row>
    <row r="76" spans="1:131" ht="26.25" customHeight="1" x14ac:dyDescent="0.2">
      <c r="A76" s="231">
        <v>9</v>
      </c>
      <c r="B76" s="858"/>
      <c r="C76" s="859"/>
      <c r="D76" s="859"/>
      <c r="E76" s="859"/>
      <c r="F76" s="859"/>
      <c r="G76" s="859"/>
      <c r="H76" s="859"/>
      <c r="I76" s="859"/>
      <c r="J76" s="859"/>
      <c r="K76" s="859"/>
      <c r="L76" s="859"/>
      <c r="M76" s="859"/>
      <c r="N76" s="859"/>
      <c r="O76" s="859"/>
      <c r="P76" s="860"/>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4"/>
      <c r="BF76" s="234"/>
      <c r="BG76" s="234"/>
      <c r="BH76" s="234"/>
      <c r="BI76" s="234"/>
      <c r="BJ76" s="234"/>
      <c r="BK76" s="234"/>
      <c r="BL76" s="234"/>
      <c r="BM76" s="234"/>
      <c r="BN76" s="234"/>
      <c r="BO76" s="234"/>
      <c r="BP76" s="234"/>
      <c r="BQ76" s="231">
        <v>70</v>
      </c>
      <c r="BR76" s="23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2"/>
    </row>
    <row r="77" spans="1:131" ht="26.25" customHeight="1" x14ac:dyDescent="0.2">
      <c r="A77" s="231">
        <v>10</v>
      </c>
      <c r="B77" s="858"/>
      <c r="C77" s="859"/>
      <c r="D77" s="859"/>
      <c r="E77" s="859"/>
      <c r="F77" s="859"/>
      <c r="G77" s="859"/>
      <c r="H77" s="859"/>
      <c r="I77" s="859"/>
      <c r="J77" s="859"/>
      <c r="K77" s="859"/>
      <c r="L77" s="859"/>
      <c r="M77" s="859"/>
      <c r="N77" s="859"/>
      <c r="O77" s="859"/>
      <c r="P77" s="860"/>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4"/>
      <c r="BF77" s="234"/>
      <c r="BG77" s="234"/>
      <c r="BH77" s="234"/>
      <c r="BI77" s="234"/>
      <c r="BJ77" s="234"/>
      <c r="BK77" s="234"/>
      <c r="BL77" s="234"/>
      <c r="BM77" s="234"/>
      <c r="BN77" s="234"/>
      <c r="BO77" s="234"/>
      <c r="BP77" s="234"/>
      <c r="BQ77" s="231">
        <v>71</v>
      </c>
      <c r="BR77" s="23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2"/>
    </row>
    <row r="78" spans="1:131" ht="26.25" customHeight="1" x14ac:dyDescent="0.2">
      <c r="A78" s="231">
        <v>11</v>
      </c>
      <c r="B78" s="858"/>
      <c r="C78" s="859"/>
      <c r="D78" s="859"/>
      <c r="E78" s="859"/>
      <c r="F78" s="859"/>
      <c r="G78" s="859"/>
      <c r="H78" s="859"/>
      <c r="I78" s="859"/>
      <c r="J78" s="859"/>
      <c r="K78" s="859"/>
      <c r="L78" s="859"/>
      <c r="M78" s="859"/>
      <c r="N78" s="859"/>
      <c r="O78" s="859"/>
      <c r="P78" s="860"/>
      <c r="Q78" s="857"/>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4"/>
      <c r="BF78" s="234"/>
      <c r="BG78" s="234"/>
      <c r="BH78" s="234"/>
      <c r="BI78" s="234"/>
      <c r="BJ78" s="222"/>
      <c r="BK78" s="222"/>
      <c r="BL78" s="222"/>
      <c r="BM78" s="222"/>
      <c r="BN78" s="222"/>
      <c r="BO78" s="234"/>
      <c r="BP78" s="234"/>
      <c r="BQ78" s="231">
        <v>72</v>
      </c>
      <c r="BR78" s="23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2"/>
    </row>
    <row r="79" spans="1:131" ht="26.25" customHeight="1" x14ac:dyDescent="0.2">
      <c r="A79" s="231">
        <v>12</v>
      </c>
      <c r="B79" s="858"/>
      <c r="C79" s="859"/>
      <c r="D79" s="859"/>
      <c r="E79" s="859"/>
      <c r="F79" s="859"/>
      <c r="G79" s="859"/>
      <c r="H79" s="859"/>
      <c r="I79" s="859"/>
      <c r="J79" s="859"/>
      <c r="K79" s="859"/>
      <c r="L79" s="859"/>
      <c r="M79" s="859"/>
      <c r="N79" s="859"/>
      <c r="O79" s="859"/>
      <c r="P79" s="860"/>
      <c r="Q79" s="85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4"/>
      <c r="BF79" s="234"/>
      <c r="BG79" s="234"/>
      <c r="BH79" s="234"/>
      <c r="BI79" s="234"/>
      <c r="BJ79" s="222"/>
      <c r="BK79" s="222"/>
      <c r="BL79" s="222"/>
      <c r="BM79" s="222"/>
      <c r="BN79" s="222"/>
      <c r="BO79" s="234"/>
      <c r="BP79" s="234"/>
      <c r="BQ79" s="231">
        <v>73</v>
      </c>
      <c r="BR79" s="23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2"/>
    </row>
    <row r="80" spans="1:131" ht="26.25" customHeight="1" x14ac:dyDescent="0.2">
      <c r="A80" s="231">
        <v>13</v>
      </c>
      <c r="B80" s="858"/>
      <c r="C80" s="859"/>
      <c r="D80" s="859"/>
      <c r="E80" s="859"/>
      <c r="F80" s="859"/>
      <c r="G80" s="859"/>
      <c r="H80" s="859"/>
      <c r="I80" s="859"/>
      <c r="J80" s="859"/>
      <c r="K80" s="859"/>
      <c r="L80" s="859"/>
      <c r="M80" s="859"/>
      <c r="N80" s="859"/>
      <c r="O80" s="859"/>
      <c r="P80" s="860"/>
      <c r="Q80" s="857"/>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4"/>
      <c r="BF80" s="234"/>
      <c r="BG80" s="234"/>
      <c r="BH80" s="234"/>
      <c r="BI80" s="234"/>
      <c r="BJ80" s="234"/>
      <c r="BK80" s="234"/>
      <c r="BL80" s="234"/>
      <c r="BM80" s="234"/>
      <c r="BN80" s="234"/>
      <c r="BO80" s="234"/>
      <c r="BP80" s="234"/>
      <c r="BQ80" s="231">
        <v>74</v>
      </c>
      <c r="BR80" s="23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2"/>
    </row>
    <row r="81" spans="1:131" ht="26.25" customHeight="1" x14ac:dyDescent="0.2">
      <c r="A81" s="231">
        <v>14</v>
      </c>
      <c r="B81" s="858"/>
      <c r="C81" s="859"/>
      <c r="D81" s="859"/>
      <c r="E81" s="859"/>
      <c r="F81" s="859"/>
      <c r="G81" s="859"/>
      <c r="H81" s="859"/>
      <c r="I81" s="859"/>
      <c r="J81" s="859"/>
      <c r="K81" s="859"/>
      <c r="L81" s="859"/>
      <c r="M81" s="859"/>
      <c r="N81" s="859"/>
      <c r="O81" s="859"/>
      <c r="P81" s="860"/>
      <c r="Q81" s="857"/>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4"/>
      <c r="BF81" s="234"/>
      <c r="BG81" s="234"/>
      <c r="BH81" s="234"/>
      <c r="BI81" s="234"/>
      <c r="BJ81" s="234"/>
      <c r="BK81" s="234"/>
      <c r="BL81" s="234"/>
      <c r="BM81" s="234"/>
      <c r="BN81" s="234"/>
      <c r="BO81" s="234"/>
      <c r="BP81" s="234"/>
      <c r="BQ81" s="231">
        <v>75</v>
      </c>
      <c r="BR81" s="23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2"/>
    </row>
    <row r="82" spans="1:131" ht="26.25" customHeight="1" x14ac:dyDescent="0.2">
      <c r="A82" s="231">
        <v>15</v>
      </c>
      <c r="B82" s="858"/>
      <c r="C82" s="859"/>
      <c r="D82" s="859"/>
      <c r="E82" s="859"/>
      <c r="F82" s="859"/>
      <c r="G82" s="859"/>
      <c r="H82" s="859"/>
      <c r="I82" s="859"/>
      <c r="J82" s="859"/>
      <c r="K82" s="859"/>
      <c r="L82" s="859"/>
      <c r="M82" s="859"/>
      <c r="N82" s="859"/>
      <c r="O82" s="859"/>
      <c r="P82" s="860"/>
      <c r="Q82" s="857"/>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4"/>
      <c r="BF82" s="234"/>
      <c r="BG82" s="234"/>
      <c r="BH82" s="234"/>
      <c r="BI82" s="234"/>
      <c r="BJ82" s="234"/>
      <c r="BK82" s="234"/>
      <c r="BL82" s="234"/>
      <c r="BM82" s="234"/>
      <c r="BN82" s="234"/>
      <c r="BO82" s="234"/>
      <c r="BP82" s="234"/>
      <c r="BQ82" s="231">
        <v>76</v>
      </c>
      <c r="BR82" s="23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2"/>
    </row>
    <row r="83" spans="1:131" ht="26.25" customHeight="1" x14ac:dyDescent="0.2">
      <c r="A83" s="231">
        <v>16</v>
      </c>
      <c r="B83" s="858"/>
      <c r="C83" s="859"/>
      <c r="D83" s="859"/>
      <c r="E83" s="859"/>
      <c r="F83" s="859"/>
      <c r="G83" s="859"/>
      <c r="H83" s="859"/>
      <c r="I83" s="859"/>
      <c r="J83" s="859"/>
      <c r="K83" s="859"/>
      <c r="L83" s="859"/>
      <c r="M83" s="859"/>
      <c r="N83" s="859"/>
      <c r="O83" s="859"/>
      <c r="P83" s="860"/>
      <c r="Q83" s="857"/>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4"/>
      <c r="BF83" s="234"/>
      <c r="BG83" s="234"/>
      <c r="BH83" s="234"/>
      <c r="BI83" s="234"/>
      <c r="BJ83" s="234"/>
      <c r="BK83" s="234"/>
      <c r="BL83" s="234"/>
      <c r="BM83" s="234"/>
      <c r="BN83" s="234"/>
      <c r="BO83" s="234"/>
      <c r="BP83" s="234"/>
      <c r="BQ83" s="231">
        <v>77</v>
      </c>
      <c r="BR83" s="23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2"/>
    </row>
    <row r="84" spans="1:131" ht="26.25" customHeight="1" x14ac:dyDescent="0.2">
      <c r="A84" s="231">
        <v>17</v>
      </c>
      <c r="B84" s="858"/>
      <c r="C84" s="859"/>
      <c r="D84" s="859"/>
      <c r="E84" s="859"/>
      <c r="F84" s="859"/>
      <c r="G84" s="859"/>
      <c r="H84" s="859"/>
      <c r="I84" s="859"/>
      <c r="J84" s="859"/>
      <c r="K84" s="859"/>
      <c r="L84" s="859"/>
      <c r="M84" s="859"/>
      <c r="N84" s="859"/>
      <c r="O84" s="859"/>
      <c r="P84" s="860"/>
      <c r="Q84" s="857"/>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4"/>
      <c r="BF84" s="234"/>
      <c r="BG84" s="234"/>
      <c r="BH84" s="234"/>
      <c r="BI84" s="234"/>
      <c r="BJ84" s="234"/>
      <c r="BK84" s="234"/>
      <c r="BL84" s="234"/>
      <c r="BM84" s="234"/>
      <c r="BN84" s="234"/>
      <c r="BO84" s="234"/>
      <c r="BP84" s="234"/>
      <c r="BQ84" s="231">
        <v>78</v>
      </c>
      <c r="BR84" s="23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2"/>
    </row>
    <row r="85" spans="1:131" ht="26.25" customHeight="1" x14ac:dyDescent="0.2">
      <c r="A85" s="231">
        <v>18</v>
      </c>
      <c r="B85" s="858"/>
      <c r="C85" s="859"/>
      <c r="D85" s="859"/>
      <c r="E85" s="859"/>
      <c r="F85" s="859"/>
      <c r="G85" s="859"/>
      <c r="H85" s="859"/>
      <c r="I85" s="859"/>
      <c r="J85" s="859"/>
      <c r="K85" s="859"/>
      <c r="L85" s="859"/>
      <c r="M85" s="859"/>
      <c r="N85" s="859"/>
      <c r="O85" s="859"/>
      <c r="P85" s="860"/>
      <c r="Q85" s="857"/>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4"/>
      <c r="BF85" s="234"/>
      <c r="BG85" s="234"/>
      <c r="BH85" s="234"/>
      <c r="BI85" s="234"/>
      <c r="BJ85" s="234"/>
      <c r="BK85" s="234"/>
      <c r="BL85" s="234"/>
      <c r="BM85" s="234"/>
      <c r="BN85" s="234"/>
      <c r="BO85" s="234"/>
      <c r="BP85" s="234"/>
      <c r="BQ85" s="231">
        <v>79</v>
      </c>
      <c r="BR85" s="23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2"/>
    </row>
    <row r="86" spans="1:131" ht="26.25" customHeight="1" x14ac:dyDescent="0.2">
      <c r="A86" s="231">
        <v>19</v>
      </c>
      <c r="B86" s="858"/>
      <c r="C86" s="859"/>
      <c r="D86" s="859"/>
      <c r="E86" s="859"/>
      <c r="F86" s="859"/>
      <c r="G86" s="859"/>
      <c r="H86" s="859"/>
      <c r="I86" s="859"/>
      <c r="J86" s="859"/>
      <c r="K86" s="859"/>
      <c r="L86" s="859"/>
      <c r="M86" s="859"/>
      <c r="N86" s="859"/>
      <c r="O86" s="859"/>
      <c r="P86" s="860"/>
      <c r="Q86" s="857"/>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4"/>
      <c r="BF86" s="234"/>
      <c r="BG86" s="234"/>
      <c r="BH86" s="234"/>
      <c r="BI86" s="234"/>
      <c r="BJ86" s="234"/>
      <c r="BK86" s="234"/>
      <c r="BL86" s="234"/>
      <c r="BM86" s="234"/>
      <c r="BN86" s="234"/>
      <c r="BO86" s="234"/>
      <c r="BP86" s="234"/>
      <c r="BQ86" s="231">
        <v>80</v>
      </c>
      <c r="BR86" s="23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2"/>
    </row>
    <row r="87" spans="1:131" ht="26.25" customHeight="1" x14ac:dyDescent="0.2">
      <c r="A87" s="23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4"/>
      <c r="BF87" s="234"/>
      <c r="BG87" s="234"/>
      <c r="BH87" s="234"/>
      <c r="BI87" s="234"/>
      <c r="BJ87" s="234"/>
      <c r="BK87" s="234"/>
      <c r="BL87" s="234"/>
      <c r="BM87" s="234"/>
      <c r="BN87" s="234"/>
      <c r="BO87" s="234"/>
      <c r="BP87" s="234"/>
      <c r="BQ87" s="231">
        <v>81</v>
      </c>
      <c r="BR87" s="23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2"/>
    </row>
    <row r="88" spans="1:131" ht="26.25" customHeight="1" thickBot="1" x14ac:dyDescent="0.25">
      <c r="A88" s="233" t="s">
        <v>375</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4"/>
      <c r="BF88" s="234"/>
      <c r="BG88" s="234"/>
      <c r="BH88" s="234"/>
      <c r="BI88" s="234"/>
      <c r="BJ88" s="234"/>
      <c r="BK88" s="234"/>
      <c r="BL88" s="234"/>
      <c r="BM88" s="234"/>
      <c r="BN88" s="234"/>
      <c r="BO88" s="234"/>
      <c r="BP88" s="234"/>
      <c r="BQ88" s="231">
        <v>82</v>
      </c>
      <c r="BR88" s="23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2"/>
    </row>
    <row r="89" spans="1:131" ht="26.25" hidden="1" customHeight="1" x14ac:dyDescent="0.2">
      <c r="A89" s="238"/>
      <c r="B89" s="239"/>
      <c r="C89" s="239"/>
      <c r="D89" s="239"/>
      <c r="E89" s="239"/>
      <c r="F89" s="239"/>
      <c r="G89" s="239"/>
      <c r="H89" s="239"/>
      <c r="I89" s="239"/>
      <c r="J89" s="239"/>
      <c r="K89" s="239"/>
      <c r="L89" s="239"/>
      <c r="M89" s="239"/>
      <c r="N89" s="239"/>
      <c r="O89" s="239"/>
      <c r="P89" s="239"/>
      <c r="Q89" s="24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1"/>
      <c r="BA89" s="241"/>
      <c r="BB89" s="241"/>
      <c r="BC89" s="241"/>
      <c r="BD89" s="241"/>
      <c r="BE89" s="234"/>
      <c r="BF89" s="234"/>
      <c r="BG89" s="234"/>
      <c r="BH89" s="234"/>
      <c r="BI89" s="234"/>
      <c r="BJ89" s="234"/>
      <c r="BK89" s="234"/>
      <c r="BL89" s="234"/>
      <c r="BM89" s="234"/>
      <c r="BN89" s="234"/>
      <c r="BO89" s="234"/>
      <c r="BP89" s="234"/>
      <c r="BQ89" s="231">
        <v>83</v>
      </c>
      <c r="BR89" s="23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2"/>
    </row>
    <row r="90" spans="1:131" ht="26.25" hidden="1" customHeight="1" x14ac:dyDescent="0.2">
      <c r="A90" s="238"/>
      <c r="B90" s="239"/>
      <c r="C90" s="239"/>
      <c r="D90" s="239"/>
      <c r="E90" s="239"/>
      <c r="F90" s="239"/>
      <c r="G90" s="239"/>
      <c r="H90" s="239"/>
      <c r="I90" s="239"/>
      <c r="J90" s="239"/>
      <c r="K90" s="239"/>
      <c r="L90" s="239"/>
      <c r="M90" s="239"/>
      <c r="N90" s="239"/>
      <c r="O90" s="239"/>
      <c r="P90" s="239"/>
      <c r="Q90" s="24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1"/>
      <c r="BA90" s="241"/>
      <c r="BB90" s="241"/>
      <c r="BC90" s="241"/>
      <c r="BD90" s="241"/>
      <c r="BE90" s="234"/>
      <c r="BF90" s="234"/>
      <c r="BG90" s="234"/>
      <c r="BH90" s="234"/>
      <c r="BI90" s="234"/>
      <c r="BJ90" s="234"/>
      <c r="BK90" s="234"/>
      <c r="BL90" s="234"/>
      <c r="BM90" s="234"/>
      <c r="BN90" s="234"/>
      <c r="BO90" s="234"/>
      <c r="BP90" s="234"/>
      <c r="BQ90" s="231">
        <v>84</v>
      </c>
      <c r="BR90" s="23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2"/>
    </row>
    <row r="91" spans="1:131" ht="26.25" hidden="1" customHeight="1" x14ac:dyDescent="0.2">
      <c r="A91" s="238"/>
      <c r="B91" s="239"/>
      <c r="C91" s="239"/>
      <c r="D91" s="239"/>
      <c r="E91" s="239"/>
      <c r="F91" s="239"/>
      <c r="G91" s="239"/>
      <c r="H91" s="239"/>
      <c r="I91" s="239"/>
      <c r="J91" s="239"/>
      <c r="K91" s="239"/>
      <c r="L91" s="239"/>
      <c r="M91" s="239"/>
      <c r="N91" s="239"/>
      <c r="O91" s="239"/>
      <c r="P91" s="239"/>
      <c r="Q91" s="24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1"/>
      <c r="BA91" s="241"/>
      <c r="BB91" s="241"/>
      <c r="BC91" s="241"/>
      <c r="BD91" s="241"/>
      <c r="BE91" s="234"/>
      <c r="BF91" s="234"/>
      <c r="BG91" s="234"/>
      <c r="BH91" s="234"/>
      <c r="BI91" s="234"/>
      <c r="BJ91" s="234"/>
      <c r="BK91" s="234"/>
      <c r="BL91" s="234"/>
      <c r="BM91" s="234"/>
      <c r="BN91" s="234"/>
      <c r="BO91" s="234"/>
      <c r="BP91" s="234"/>
      <c r="BQ91" s="231">
        <v>85</v>
      </c>
      <c r="BR91" s="23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2"/>
    </row>
    <row r="92" spans="1:131" ht="26.25" hidden="1" customHeight="1" x14ac:dyDescent="0.2">
      <c r="A92" s="238"/>
      <c r="B92" s="239"/>
      <c r="C92" s="239"/>
      <c r="D92" s="239"/>
      <c r="E92" s="239"/>
      <c r="F92" s="239"/>
      <c r="G92" s="239"/>
      <c r="H92" s="239"/>
      <c r="I92" s="239"/>
      <c r="J92" s="239"/>
      <c r="K92" s="239"/>
      <c r="L92" s="239"/>
      <c r="M92" s="239"/>
      <c r="N92" s="239"/>
      <c r="O92" s="239"/>
      <c r="P92" s="239"/>
      <c r="Q92" s="24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1"/>
      <c r="BA92" s="241"/>
      <c r="BB92" s="241"/>
      <c r="BC92" s="241"/>
      <c r="BD92" s="241"/>
      <c r="BE92" s="234"/>
      <c r="BF92" s="234"/>
      <c r="BG92" s="234"/>
      <c r="BH92" s="234"/>
      <c r="BI92" s="234"/>
      <c r="BJ92" s="234"/>
      <c r="BK92" s="234"/>
      <c r="BL92" s="234"/>
      <c r="BM92" s="234"/>
      <c r="BN92" s="234"/>
      <c r="BO92" s="234"/>
      <c r="BP92" s="234"/>
      <c r="BQ92" s="231">
        <v>86</v>
      </c>
      <c r="BR92" s="23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2"/>
    </row>
    <row r="93" spans="1:131" ht="26.25" hidden="1" customHeight="1" x14ac:dyDescent="0.2">
      <c r="A93" s="238"/>
      <c r="B93" s="239"/>
      <c r="C93" s="239"/>
      <c r="D93" s="239"/>
      <c r="E93" s="239"/>
      <c r="F93" s="239"/>
      <c r="G93" s="239"/>
      <c r="H93" s="239"/>
      <c r="I93" s="239"/>
      <c r="J93" s="239"/>
      <c r="K93" s="239"/>
      <c r="L93" s="239"/>
      <c r="M93" s="239"/>
      <c r="N93" s="239"/>
      <c r="O93" s="239"/>
      <c r="P93" s="239"/>
      <c r="Q93" s="24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1"/>
      <c r="BA93" s="241"/>
      <c r="BB93" s="241"/>
      <c r="BC93" s="241"/>
      <c r="BD93" s="241"/>
      <c r="BE93" s="234"/>
      <c r="BF93" s="234"/>
      <c r="BG93" s="234"/>
      <c r="BH93" s="234"/>
      <c r="BI93" s="234"/>
      <c r="BJ93" s="234"/>
      <c r="BK93" s="234"/>
      <c r="BL93" s="234"/>
      <c r="BM93" s="234"/>
      <c r="BN93" s="234"/>
      <c r="BO93" s="234"/>
      <c r="BP93" s="234"/>
      <c r="BQ93" s="231">
        <v>87</v>
      </c>
      <c r="BR93" s="23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2"/>
    </row>
    <row r="94" spans="1:131" ht="26.25" hidden="1" customHeight="1" x14ac:dyDescent="0.2">
      <c r="A94" s="238"/>
      <c r="B94" s="239"/>
      <c r="C94" s="239"/>
      <c r="D94" s="239"/>
      <c r="E94" s="239"/>
      <c r="F94" s="239"/>
      <c r="G94" s="239"/>
      <c r="H94" s="239"/>
      <c r="I94" s="239"/>
      <c r="J94" s="239"/>
      <c r="K94" s="239"/>
      <c r="L94" s="239"/>
      <c r="M94" s="239"/>
      <c r="N94" s="239"/>
      <c r="O94" s="239"/>
      <c r="P94" s="239"/>
      <c r="Q94" s="24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1"/>
      <c r="BA94" s="241"/>
      <c r="BB94" s="241"/>
      <c r="BC94" s="241"/>
      <c r="BD94" s="241"/>
      <c r="BE94" s="234"/>
      <c r="BF94" s="234"/>
      <c r="BG94" s="234"/>
      <c r="BH94" s="234"/>
      <c r="BI94" s="234"/>
      <c r="BJ94" s="234"/>
      <c r="BK94" s="234"/>
      <c r="BL94" s="234"/>
      <c r="BM94" s="234"/>
      <c r="BN94" s="234"/>
      <c r="BO94" s="234"/>
      <c r="BP94" s="234"/>
      <c r="BQ94" s="231">
        <v>88</v>
      </c>
      <c r="BR94" s="23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2"/>
    </row>
    <row r="95" spans="1:131" ht="26.25" hidden="1" customHeight="1" x14ac:dyDescent="0.2">
      <c r="A95" s="238"/>
      <c r="B95" s="239"/>
      <c r="C95" s="239"/>
      <c r="D95" s="239"/>
      <c r="E95" s="239"/>
      <c r="F95" s="239"/>
      <c r="G95" s="239"/>
      <c r="H95" s="239"/>
      <c r="I95" s="239"/>
      <c r="J95" s="239"/>
      <c r="K95" s="239"/>
      <c r="L95" s="239"/>
      <c r="M95" s="239"/>
      <c r="N95" s="239"/>
      <c r="O95" s="239"/>
      <c r="P95" s="239"/>
      <c r="Q95" s="24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1"/>
      <c r="BA95" s="241"/>
      <c r="BB95" s="241"/>
      <c r="BC95" s="241"/>
      <c r="BD95" s="241"/>
      <c r="BE95" s="234"/>
      <c r="BF95" s="234"/>
      <c r="BG95" s="234"/>
      <c r="BH95" s="234"/>
      <c r="BI95" s="234"/>
      <c r="BJ95" s="234"/>
      <c r="BK95" s="234"/>
      <c r="BL95" s="234"/>
      <c r="BM95" s="234"/>
      <c r="BN95" s="234"/>
      <c r="BO95" s="234"/>
      <c r="BP95" s="234"/>
      <c r="BQ95" s="231">
        <v>89</v>
      </c>
      <c r="BR95" s="23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2"/>
    </row>
    <row r="96" spans="1:131" ht="26.25" hidden="1" customHeight="1" x14ac:dyDescent="0.2">
      <c r="A96" s="238"/>
      <c r="B96" s="239"/>
      <c r="C96" s="239"/>
      <c r="D96" s="239"/>
      <c r="E96" s="239"/>
      <c r="F96" s="239"/>
      <c r="G96" s="239"/>
      <c r="H96" s="239"/>
      <c r="I96" s="239"/>
      <c r="J96" s="239"/>
      <c r="K96" s="239"/>
      <c r="L96" s="239"/>
      <c r="M96" s="239"/>
      <c r="N96" s="239"/>
      <c r="O96" s="239"/>
      <c r="P96" s="239"/>
      <c r="Q96" s="24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1"/>
      <c r="BA96" s="241"/>
      <c r="BB96" s="241"/>
      <c r="BC96" s="241"/>
      <c r="BD96" s="241"/>
      <c r="BE96" s="234"/>
      <c r="BF96" s="234"/>
      <c r="BG96" s="234"/>
      <c r="BH96" s="234"/>
      <c r="BI96" s="234"/>
      <c r="BJ96" s="234"/>
      <c r="BK96" s="234"/>
      <c r="BL96" s="234"/>
      <c r="BM96" s="234"/>
      <c r="BN96" s="234"/>
      <c r="BO96" s="234"/>
      <c r="BP96" s="234"/>
      <c r="BQ96" s="231">
        <v>90</v>
      </c>
      <c r="BR96" s="23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2"/>
    </row>
    <row r="97" spans="1:131" ht="26.25" hidden="1" customHeight="1" x14ac:dyDescent="0.2">
      <c r="A97" s="238"/>
      <c r="B97" s="239"/>
      <c r="C97" s="239"/>
      <c r="D97" s="239"/>
      <c r="E97" s="239"/>
      <c r="F97" s="239"/>
      <c r="G97" s="239"/>
      <c r="H97" s="239"/>
      <c r="I97" s="239"/>
      <c r="J97" s="239"/>
      <c r="K97" s="239"/>
      <c r="L97" s="239"/>
      <c r="M97" s="239"/>
      <c r="N97" s="239"/>
      <c r="O97" s="239"/>
      <c r="P97" s="239"/>
      <c r="Q97" s="24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1"/>
      <c r="BA97" s="241"/>
      <c r="BB97" s="241"/>
      <c r="BC97" s="241"/>
      <c r="BD97" s="241"/>
      <c r="BE97" s="234"/>
      <c r="BF97" s="234"/>
      <c r="BG97" s="234"/>
      <c r="BH97" s="234"/>
      <c r="BI97" s="234"/>
      <c r="BJ97" s="234"/>
      <c r="BK97" s="234"/>
      <c r="BL97" s="234"/>
      <c r="BM97" s="234"/>
      <c r="BN97" s="234"/>
      <c r="BO97" s="234"/>
      <c r="BP97" s="234"/>
      <c r="BQ97" s="231">
        <v>91</v>
      </c>
      <c r="BR97" s="23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2"/>
    </row>
    <row r="98" spans="1:131" ht="26.25" hidden="1" customHeight="1" x14ac:dyDescent="0.2">
      <c r="A98" s="238"/>
      <c r="B98" s="239"/>
      <c r="C98" s="239"/>
      <c r="D98" s="239"/>
      <c r="E98" s="239"/>
      <c r="F98" s="239"/>
      <c r="G98" s="239"/>
      <c r="H98" s="239"/>
      <c r="I98" s="239"/>
      <c r="J98" s="239"/>
      <c r="K98" s="239"/>
      <c r="L98" s="239"/>
      <c r="M98" s="239"/>
      <c r="N98" s="239"/>
      <c r="O98" s="239"/>
      <c r="P98" s="239"/>
      <c r="Q98" s="24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1"/>
      <c r="BA98" s="241"/>
      <c r="BB98" s="241"/>
      <c r="BC98" s="241"/>
      <c r="BD98" s="241"/>
      <c r="BE98" s="234"/>
      <c r="BF98" s="234"/>
      <c r="BG98" s="234"/>
      <c r="BH98" s="234"/>
      <c r="BI98" s="234"/>
      <c r="BJ98" s="234"/>
      <c r="BK98" s="234"/>
      <c r="BL98" s="234"/>
      <c r="BM98" s="234"/>
      <c r="BN98" s="234"/>
      <c r="BO98" s="234"/>
      <c r="BP98" s="234"/>
      <c r="BQ98" s="231">
        <v>92</v>
      </c>
      <c r="BR98" s="23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2"/>
    </row>
    <row r="99" spans="1:131" ht="26.25" hidden="1" customHeight="1" x14ac:dyDescent="0.2">
      <c r="A99" s="238"/>
      <c r="B99" s="239"/>
      <c r="C99" s="239"/>
      <c r="D99" s="239"/>
      <c r="E99" s="239"/>
      <c r="F99" s="239"/>
      <c r="G99" s="239"/>
      <c r="H99" s="239"/>
      <c r="I99" s="239"/>
      <c r="J99" s="239"/>
      <c r="K99" s="239"/>
      <c r="L99" s="239"/>
      <c r="M99" s="239"/>
      <c r="N99" s="239"/>
      <c r="O99" s="239"/>
      <c r="P99" s="239"/>
      <c r="Q99" s="24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1"/>
      <c r="BA99" s="241"/>
      <c r="BB99" s="241"/>
      <c r="BC99" s="241"/>
      <c r="BD99" s="241"/>
      <c r="BE99" s="234"/>
      <c r="BF99" s="234"/>
      <c r="BG99" s="234"/>
      <c r="BH99" s="234"/>
      <c r="BI99" s="234"/>
      <c r="BJ99" s="234"/>
      <c r="BK99" s="234"/>
      <c r="BL99" s="234"/>
      <c r="BM99" s="234"/>
      <c r="BN99" s="234"/>
      <c r="BO99" s="234"/>
      <c r="BP99" s="234"/>
      <c r="BQ99" s="231">
        <v>93</v>
      </c>
      <c r="BR99" s="23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2"/>
    </row>
    <row r="100" spans="1:131" ht="26.25" hidden="1" customHeight="1" x14ac:dyDescent="0.2">
      <c r="A100" s="238"/>
      <c r="B100" s="239"/>
      <c r="C100" s="239"/>
      <c r="D100" s="239"/>
      <c r="E100" s="239"/>
      <c r="F100" s="239"/>
      <c r="G100" s="239"/>
      <c r="H100" s="239"/>
      <c r="I100" s="239"/>
      <c r="J100" s="239"/>
      <c r="K100" s="239"/>
      <c r="L100" s="239"/>
      <c r="M100" s="239"/>
      <c r="N100" s="239"/>
      <c r="O100" s="239"/>
      <c r="P100" s="239"/>
      <c r="Q100" s="24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1"/>
      <c r="BA100" s="241"/>
      <c r="BB100" s="241"/>
      <c r="BC100" s="241"/>
      <c r="BD100" s="241"/>
      <c r="BE100" s="234"/>
      <c r="BF100" s="234"/>
      <c r="BG100" s="234"/>
      <c r="BH100" s="234"/>
      <c r="BI100" s="234"/>
      <c r="BJ100" s="234"/>
      <c r="BK100" s="234"/>
      <c r="BL100" s="234"/>
      <c r="BM100" s="234"/>
      <c r="BN100" s="234"/>
      <c r="BO100" s="234"/>
      <c r="BP100" s="234"/>
      <c r="BQ100" s="231">
        <v>94</v>
      </c>
      <c r="BR100" s="23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2"/>
    </row>
    <row r="101" spans="1:131" ht="26.25" hidden="1" customHeight="1" x14ac:dyDescent="0.2">
      <c r="A101" s="238"/>
      <c r="B101" s="239"/>
      <c r="C101" s="239"/>
      <c r="D101" s="239"/>
      <c r="E101" s="239"/>
      <c r="F101" s="239"/>
      <c r="G101" s="239"/>
      <c r="H101" s="239"/>
      <c r="I101" s="239"/>
      <c r="J101" s="239"/>
      <c r="K101" s="239"/>
      <c r="L101" s="239"/>
      <c r="M101" s="239"/>
      <c r="N101" s="239"/>
      <c r="O101" s="239"/>
      <c r="P101" s="239"/>
      <c r="Q101" s="24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1"/>
      <c r="BA101" s="241"/>
      <c r="BB101" s="241"/>
      <c r="BC101" s="241"/>
      <c r="BD101" s="241"/>
      <c r="BE101" s="234"/>
      <c r="BF101" s="234"/>
      <c r="BG101" s="234"/>
      <c r="BH101" s="234"/>
      <c r="BI101" s="234"/>
      <c r="BJ101" s="234"/>
      <c r="BK101" s="234"/>
      <c r="BL101" s="234"/>
      <c r="BM101" s="234"/>
      <c r="BN101" s="234"/>
      <c r="BO101" s="234"/>
      <c r="BP101" s="234"/>
      <c r="BQ101" s="231">
        <v>95</v>
      </c>
      <c r="BR101" s="23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2"/>
    </row>
    <row r="102" spans="1:131" ht="26.25" customHeight="1" thickBot="1" x14ac:dyDescent="0.25">
      <c r="A102" s="238"/>
      <c r="B102" s="239"/>
      <c r="C102" s="239"/>
      <c r="D102" s="239"/>
      <c r="E102" s="239"/>
      <c r="F102" s="239"/>
      <c r="G102" s="239"/>
      <c r="H102" s="239"/>
      <c r="I102" s="239"/>
      <c r="J102" s="239"/>
      <c r="K102" s="239"/>
      <c r="L102" s="239"/>
      <c r="M102" s="239"/>
      <c r="N102" s="239"/>
      <c r="O102" s="239"/>
      <c r="P102" s="239"/>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1"/>
      <c r="BA102" s="241"/>
      <c r="BB102" s="241"/>
      <c r="BC102" s="241"/>
      <c r="BD102" s="241"/>
      <c r="BE102" s="234"/>
      <c r="BF102" s="234"/>
      <c r="BG102" s="234"/>
      <c r="BH102" s="234"/>
      <c r="BI102" s="234"/>
      <c r="BJ102" s="234"/>
      <c r="BK102" s="234"/>
      <c r="BL102" s="234"/>
      <c r="BM102" s="234"/>
      <c r="BN102" s="234"/>
      <c r="BO102" s="234"/>
      <c r="BP102" s="234"/>
      <c r="BQ102" s="233" t="s">
        <v>375</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2"/>
    </row>
    <row r="103" spans="1:131" ht="26.25" customHeight="1" x14ac:dyDescent="0.2">
      <c r="A103" s="238"/>
      <c r="B103" s="239"/>
      <c r="C103" s="239"/>
      <c r="D103" s="239"/>
      <c r="E103" s="239"/>
      <c r="F103" s="239"/>
      <c r="G103" s="239"/>
      <c r="H103" s="239"/>
      <c r="I103" s="239"/>
      <c r="J103" s="239"/>
      <c r="K103" s="239"/>
      <c r="L103" s="239"/>
      <c r="M103" s="239"/>
      <c r="N103" s="239"/>
      <c r="O103" s="239"/>
      <c r="P103" s="239"/>
      <c r="Q103" s="24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1"/>
      <c r="BA103" s="241"/>
      <c r="BB103" s="241"/>
      <c r="BC103" s="241"/>
      <c r="BD103" s="241"/>
      <c r="BE103" s="234"/>
      <c r="BF103" s="234"/>
      <c r="BG103" s="234"/>
      <c r="BH103" s="234"/>
      <c r="BI103" s="234"/>
      <c r="BJ103" s="234"/>
      <c r="BK103" s="234"/>
      <c r="BL103" s="234"/>
      <c r="BM103" s="234"/>
      <c r="BN103" s="234"/>
      <c r="BO103" s="234"/>
      <c r="BP103" s="23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2"/>
    </row>
    <row r="104" spans="1:131" ht="26.25" customHeight="1" x14ac:dyDescent="0.2">
      <c r="A104" s="238"/>
      <c r="B104" s="239"/>
      <c r="C104" s="239"/>
      <c r="D104" s="239"/>
      <c r="E104" s="239"/>
      <c r="F104" s="239"/>
      <c r="G104" s="239"/>
      <c r="H104" s="239"/>
      <c r="I104" s="239"/>
      <c r="J104" s="239"/>
      <c r="K104" s="239"/>
      <c r="L104" s="239"/>
      <c r="M104" s="239"/>
      <c r="N104" s="239"/>
      <c r="O104" s="239"/>
      <c r="P104" s="239"/>
      <c r="Q104" s="24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1"/>
      <c r="BA104" s="241"/>
      <c r="BB104" s="241"/>
      <c r="BC104" s="241"/>
      <c r="BD104" s="241"/>
      <c r="BE104" s="234"/>
      <c r="BF104" s="234"/>
      <c r="BG104" s="234"/>
      <c r="BH104" s="234"/>
      <c r="BI104" s="234"/>
      <c r="BJ104" s="234"/>
      <c r="BK104" s="234"/>
      <c r="BL104" s="234"/>
      <c r="BM104" s="234"/>
      <c r="BN104" s="234"/>
      <c r="BO104" s="234"/>
      <c r="BP104" s="23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2"/>
    </row>
    <row r="105" spans="1:131" ht="11.25" customHeight="1" x14ac:dyDescent="0.2">
      <c r="A105" s="234"/>
      <c r="B105" s="234"/>
      <c r="C105" s="234"/>
      <c r="D105" s="234"/>
      <c r="E105" s="234"/>
      <c r="F105" s="234"/>
      <c r="G105" s="234"/>
      <c r="H105" s="234"/>
      <c r="I105" s="234"/>
      <c r="J105" s="234"/>
      <c r="K105" s="234"/>
      <c r="L105" s="234"/>
      <c r="M105" s="234"/>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22"/>
      <c r="BR105" s="222"/>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222"/>
      <c r="DQ105" s="222"/>
      <c r="DR105" s="222"/>
      <c r="DS105" s="222"/>
      <c r="DT105" s="222"/>
      <c r="DU105" s="222"/>
      <c r="DV105" s="222"/>
      <c r="DW105" s="222"/>
      <c r="DX105" s="222"/>
      <c r="DY105" s="222"/>
      <c r="DZ105" s="222"/>
      <c r="EA105" s="222"/>
    </row>
    <row r="106" spans="1:131" ht="11.25" customHeight="1" x14ac:dyDescent="0.2">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22"/>
      <c r="BR106" s="222"/>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222"/>
      <c r="DQ106" s="222"/>
      <c r="DR106" s="222"/>
      <c r="DS106" s="222"/>
      <c r="DT106" s="222"/>
      <c r="DU106" s="222"/>
      <c r="DV106" s="222"/>
      <c r="DW106" s="222"/>
      <c r="DX106" s="222"/>
      <c r="DY106" s="222"/>
      <c r="DZ106" s="222"/>
      <c r="EA106" s="222"/>
    </row>
    <row r="107" spans="1:131" s="222" customFormat="1" ht="26.25" customHeight="1" thickBot="1" x14ac:dyDescent="0.25">
      <c r="A107" s="226" t="s">
        <v>404</v>
      </c>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26" t="s">
        <v>405</v>
      </c>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2"/>
      <c r="BS107" s="242"/>
      <c r="BT107" s="242"/>
      <c r="BU107" s="242"/>
      <c r="BV107" s="242"/>
      <c r="BW107" s="242"/>
      <c r="BX107" s="242"/>
      <c r="BY107" s="242"/>
      <c r="BZ107" s="242"/>
      <c r="CA107" s="242"/>
      <c r="CB107" s="242"/>
      <c r="CC107" s="242"/>
      <c r="CD107" s="242"/>
      <c r="CE107" s="242"/>
      <c r="CF107" s="242"/>
      <c r="CG107" s="242"/>
      <c r="CH107" s="242"/>
      <c r="CI107" s="242"/>
      <c r="CJ107" s="242"/>
      <c r="CK107" s="242"/>
      <c r="CL107" s="242"/>
      <c r="CM107" s="242"/>
      <c r="CN107" s="242"/>
      <c r="CO107" s="242"/>
      <c r="CP107" s="242"/>
      <c r="CQ107" s="242"/>
      <c r="CR107" s="242"/>
      <c r="CS107" s="242"/>
      <c r="CT107" s="242"/>
      <c r="CU107" s="242"/>
      <c r="CV107" s="242"/>
      <c r="CW107" s="242"/>
      <c r="CX107" s="242"/>
      <c r="CY107" s="242"/>
      <c r="CZ107" s="242"/>
      <c r="DA107" s="242"/>
      <c r="DB107" s="242"/>
      <c r="DC107" s="242"/>
      <c r="DD107" s="242"/>
      <c r="DE107" s="242"/>
      <c r="DF107" s="242"/>
      <c r="DG107" s="242"/>
      <c r="DH107" s="242"/>
      <c r="DI107" s="242"/>
      <c r="DJ107" s="242"/>
      <c r="DK107" s="242"/>
      <c r="DL107" s="242"/>
      <c r="DM107" s="242"/>
      <c r="DN107" s="242"/>
      <c r="DO107" s="242"/>
      <c r="DP107" s="242"/>
      <c r="DQ107" s="242"/>
      <c r="DR107" s="242"/>
      <c r="DS107" s="242"/>
      <c r="DT107" s="242"/>
      <c r="DU107" s="242"/>
      <c r="DV107" s="242"/>
      <c r="DW107" s="242"/>
      <c r="DX107" s="242"/>
      <c r="DY107" s="242"/>
      <c r="DZ107" s="242"/>
    </row>
    <row r="108" spans="1:131" s="22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2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2613192</v>
      </c>
      <c r="AB110" s="887"/>
      <c r="AC110" s="887"/>
      <c r="AD110" s="887"/>
      <c r="AE110" s="888"/>
      <c r="AF110" s="889">
        <v>2608681</v>
      </c>
      <c r="AG110" s="887"/>
      <c r="AH110" s="887"/>
      <c r="AI110" s="887"/>
      <c r="AJ110" s="888"/>
      <c r="AK110" s="889">
        <v>2651874</v>
      </c>
      <c r="AL110" s="887"/>
      <c r="AM110" s="887"/>
      <c r="AN110" s="887"/>
      <c r="AO110" s="888"/>
      <c r="AP110" s="890">
        <v>18.2</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25773403</v>
      </c>
      <c r="BR110" s="918"/>
      <c r="BS110" s="918"/>
      <c r="BT110" s="918"/>
      <c r="BU110" s="918"/>
      <c r="BV110" s="918">
        <v>24810804</v>
      </c>
      <c r="BW110" s="918"/>
      <c r="BX110" s="918"/>
      <c r="BY110" s="918"/>
      <c r="BZ110" s="918"/>
      <c r="CA110" s="918">
        <v>23820069</v>
      </c>
      <c r="CB110" s="918"/>
      <c r="CC110" s="918"/>
      <c r="CD110" s="918"/>
      <c r="CE110" s="918"/>
      <c r="CF110" s="931">
        <v>163.30000000000001</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8343855</v>
      </c>
      <c r="BR112" s="913"/>
      <c r="BS112" s="913"/>
      <c r="BT112" s="913"/>
      <c r="BU112" s="913"/>
      <c r="BV112" s="913">
        <v>7897330</v>
      </c>
      <c r="BW112" s="913"/>
      <c r="BX112" s="913"/>
      <c r="BY112" s="913"/>
      <c r="BZ112" s="913"/>
      <c r="CA112" s="913">
        <v>8125035</v>
      </c>
      <c r="CB112" s="913"/>
      <c r="CC112" s="913"/>
      <c r="CD112" s="913"/>
      <c r="CE112" s="913"/>
      <c r="CF112" s="907">
        <v>55.7</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861281</v>
      </c>
      <c r="AB113" s="925"/>
      <c r="AC113" s="925"/>
      <c r="AD113" s="925"/>
      <c r="AE113" s="926"/>
      <c r="AF113" s="927">
        <v>844366</v>
      </c>
      <c r="AG113" s="925"/>
      <c r="AH113" s="925"/>
      <c r="AI113" s="925"/>
      <c r="AJ113" s="926"/>
      <c r="AK113" s="927">
        <v>893648</v>
      </c>
      <c r="AL113" s="925"/>
      <c r="AM113" s="925"/>
      <c r="AN113" s="925"/>
      <c r="AO113" s="926"/>
      <c r="AP113" s="928">
        <v>6.1</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5601410</v>
      </c>
      <c r="BR114" s="913"/>
      <c r="BS114" s="913"/>
      <c r="BT114" s="913"/>
      <c r="BU114" s="913"/>
      <c r="BV114" s="913">
        <v>5582595</v>
      </c>
      <c r="BW114" s="913"/>
      <c r="BX114" s="913"/>
      <c r="BY114" s="913"/>
      <c r="BZ114" s="913"/>
      <c r="CA114" s="913">
        <v>5496224</v>
      </c>
      <c r="CB114" s="913"/>
      <c r="CC114" s="913"/>
      <c r="CD114" s="913"/>
      <c r="CE114" s="913"/>
      <c r="CF114" s="907">
        <v>37.700000000000003</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144</v>
      </c>
      <c r="AB115" s="925"/>
      <c r="AC115" s="925"/>
      <c r="AD115" s="925"/>
      <c r="AE115" s="926"/>
      <c r="AF115" s="927">
        <v>116</v>
      </c>
      <c r="AG115" s="925"/>
      <c r="AH115" s="925"/>
      <c r="AI115" s="925"/>
      <c r="AJ115" s="926"/>
      <c r="AK115" s="927">
        <v>89</v>
      </c>
      <c r="AL115" s="925"/>
      <c r="AM115" s="925"/>
      <c r="AN115" s="925"/>
      <c r="AO115" s="926"/>
      <c r="AP115" s="928">
        <v>0</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3474617</v>
      </c>
      <c r="AB117" s="966"/>
      <c r="AC117" s="966"/>
      <c r="AD117" s="966"/>
      <c r="AE117" s="967"/>
      <c r="AF117" s="968">
        <v>3453163</v>
      </c>
      <c r="AG117" s="966"/>
      <c r="AH117" s="966"/>
      <c r="AI117" s="966"/>
      <c r="AJ117" s="967"/>
      <c r="AK117" s="968">
        <v>3545611</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2" customFormat="1" ht="26.25" customHeight="1" x14ac:dyDescent="0.2">
      <c r="A119" s="1039"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441</v>
      </c>
      <c r="BP119" s="992"/>
      <c r="BQ119" s="986">
        <v>39718668</v>
      </c>
      <c r="BR119" s="987"/>
      <c r="BS119" s="987"/>
      <c r="BT119" s="987"/>
      <c r="BU119" s="987"/>
      <c r="BV119" s="987">
        <v>38290729</v>
      </c>
      <c r="BW119" s="987"/>
      <c r="BX119" s="987"/>
      <c r="BY119" s="987"/>
      <c r="BZ119" s="987"/>
      <c r="CA119" s="987">
        <v>37441328</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2" customFormat="1" ht="26.25" customHeight="1" x14ac:dyDescent="0.2">
      <c r="A120" s="1040"/>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16991239</v>
      </c>
      <c r="BR120" s="918"/>
      <c r="BS120" s="918"/>
      <c r="BT120" s="918"/>
      <c r="BU120" s="918"/>
      <c r="BV120" s="918">
        <v>18287882</v>
      </c>
      <c r="BW120" s="918"/>
      <c r="BX120" s="918"/>
      <c r="BY120" s="918"/>
      <c r="BZ120" s="918"/>
      <c r="CA120" s="918">
        <v>19288958</v>
      </c>
      <c r="CB120" s="918"/>
      <c r="CC120" s="918"/>
      <c r="CD120" s="918"/>
      <c r="CE120" s="918"/>
      <c r="CF120" s="931">
        <v>132.30000000000001</v>
      </c>
      <c r="CG120" s="932"/>
      <c r="CH120" s="932"/>
      <c r="CI120" s="932"/>
      <c r="CJ120" s="932"/>
      <c r="CK120" s="993" t="s">
        <v>445</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4084539</v>
      </c>
      <c r="DH120" s="918"/>
      <c r="DI120" s="918"/>
      <c r="DJ120" s="918"/>
      <c r="DK120" s="918"/>
      <c r="DL120" s="918">
        <v>3587182</v>
      </c>
      <c r="DM120" s="918"/>
      <c r="DN120" s="918"/>
      <c r="DO120" s="918"/>
      <c r="DP120" s="918"/>
      <c r="DQ120" s="918">
        <v>4191734</v>
      </c>
      <c r="DR120" s="918"/>
      <c r="DS120" s="918"/>
      <c r="DT120" s="918"/>
      <c r="DU120" s="918"/>
      <c r="DV120" s="919">
        <v>28.7</v>
      </c>
      <c r="DW120" s="919"/>
      <c r="DX120" s="919"/>
      <c r="DY120" s="919"/>
      <c r="DZ120" s="920"/>
    </row>
    <row r="121" spans="1:130" s="222" customFormat="1" ht="26.25" customHeight="1" x14ac:dyDescent="0.2">
      <c r="A121" s="1040"/>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2827175</v>
      </c>
      <c r="BR121" s="913"/>
      <c r="BS121" s="913"/>
      <c r="BT121" s="913"/>
      <c r="BU121" s="913"/>
      <c r="BV121" s="913">
        <v>2138476</v>
      </c>
      <c r="BW121" s="913"/>
      <c r="BX121" s="913"/>
      <c r="BY121" s="913"/>
      <c r="BZ121" s="913"/>
      <c r="CA121" s="913">
        <v>1420560</v>
      </c>
      <c r="CB121" s="913"/>
      <c r="CC121" s="913"/>
      <c r="CD121" s="913"/>
      <c r="CE121" s="913"/>
      <c r="CF121" s="907">
        <v>9.6999999999999993</v>
      </c>
      <c r="CG121" s="908"/>
      <c r="CH121" s="908"/>
      <c r="CI121" s="908"/>
      <c r="CJ121" s="908"/>
      <c r="CK121" s="996"/>
      <c r="CL121" s="997"/>
      <c r="CM121" s="997"/>
      <c r="CN121" s="997"/>
      <c r="CO121" s="998"/>
      <c r="CP121" s="1013" t="s">
        <v>393</v>
      </c>
      <c r="CQ121" s="1014"/>
      <c r="CR121" s="1014"/>
      <c r="CS121" s="1014"/>
      <c r="CT121" s="1014"/>
      <c r="CU121" s="1014"/>
      <c r="CV121" s="1014"/>
      <c r="CW121" s="1014"/>
      <c r="CX121" s="1014"/>
      <c r="CY121" s="1014"/>
      <c r="CZ121" s="1014"/>
      <c r="DA121" s="1014"/>
      <c r="DB121" s="1014"/>
      <c r="DC121" s="1014"/>
      <c r="DD121" s="1014"/>
      <c r="DE121" s="1014"/>
      <c r="DF121" s="1015"/>
      <c r="DG121" s="912">
        <v>2603506</v>
      </c>
      <c r="DH121" s="913"/>
      <c r="DI121" s="913"/>
      <c r="DJ121" s="913"/>
      <c r="DK121" s="913"/>
      <c r="DL121" s="913">
        <v>2582866</v>
      </c>
      <c r="DM121" s="913"/>
      <c r="DN121" s="913"/>
      <c r="DO121" s="913"/>
      <c r="DP121" s="913"/>
      <c r="DQ121" s="913">
        <v>2378982</v>
      </c>
      <c r="DR121" s="913"/>
      <c r="DS121" s="913"/>
      <c r="DT121" s="913"/>
      <c r="DU121" s="913"/>
      <c r="DV121" s="914">
        <v>16.3</v>
      </c>
      <c r="DW121" s="914"/>
      <c r="DX121" s="914"/>
      <c r="DY121" s="914"/>
      <c r="DZ121" s="915"/>
    </row>
    <row r="122" spans="1:130" s="222" customFormat="1" ht="26.25" customHeight="1" x14ac:dyDescent="0.2">
      <c r="A122" s="1040"/>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27684997</v>
      </c>
      <c r="BR122" s="987"/>
      <c r="BS122" s="987"/>
      <c r="BT122" s="987"/>
      <c r="BU122" s="987"/>
      <c r="BV122" s="987">
        <v>26086876</v>
      </c>
      <c r="BW122" s="987"/>
      <c r="BX122" s="987"/>
      <c r="BY122" s="987"/>
      <c r="BZ122" s="987"/>
      <c r="CA122" s="987">
        <v>24156738</v>
      </c>
      <c r="CB122" s="987"/>
      <c r="CC122" s="987"/>
      <c r="CD122" s="987"/>
      <c r="CE122" s="987"/>
      <c r="CF122" s="1098">
        <v>165.7</v>
      </c>
      <c r="CG122" s="1099"/>
      <c r="CH122" s="1099"/>
      <c r="CI122" s="1099"/>
      <c r="CJ122" s="1099"/>
      <c r="CK122" s="996"/>
      <c r="CL122" s="997"/>
      <c r="CM122" s="997"/>
      <c r="CN122" s="997"/>
      <c r="CO122" s="998"/>
      <c r="CP122" s="1013" t="s">
        <v>390</v>
      </c>
      <c r="CQ122" s="1014"/>
      <c r="CR122" s="1014"/>
      <c r="CS122" s="1014"/>
      <c r="CT122" s="1014"/>
      <c r="CU122" s="1014"/>
      <c r="CV122" s="1014"/>
      <c r="CW122" s="1014"/>
      <c r="CX122" s="1014"/>
      <c r="CY122" s="1014"/>
      <c r="CZ122" s="1014"/>
      <c r="DA122" s="1014"/>
      <c r="DB122" s="1014"/>
      <c r="DC122" s="1014"/>
      <c r="DD122" s="1014"/>
      <c r="DE122" s="1014"/>
      <c r="DF122" s="1015"/>
      <c r="DG122" s="912">
        <v>1563348</v>
      </c>
      <c r="DH122" s="913"/>
      <c r="DI122" s="913"/>
      <c r="DJ122" s="913"/>
      <c r="DK122" s="913"/>
      <c r="DL122" s="913">
        <v>1659266</v>
      </c>
      <c r="DM122" s="913"/>
      <c r="DN122" s="913"/>
      <c r="DO122" s="913"/>
      <c r="DP122" s="913"/>
      <c r="DQ122" s="913">
        <v>1492908</v>
      </c>
      <c r="DR122" s="913"/>
      <c r="DS122" s="913"/>
      <c r="DT122" s="913"/>
      <c r="DU122" s="913"/>
      <c r="DV122" s="914">
        <v>10.199999999999999</v>
      </c>
      <c r="DW122" s="914"/>
      <c r="DX122" s="914"/>
      <c r="DY122" s="914"/>
      <c r="DZ122" s="915"/>
    </row>
    <row r="123" spans="1:130" s="222" customFormat="1" ht="26.25" customHeight="1" x14ac:dyDescent="0.2">
      <c r="A123" s="1040"/>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449</v>
      </c>
      <c r="BP123" s="992"/>
      <c r="BQ123" s="1046">
        <v>47503411</v>
      </c>
      <c r="BR123" s="1047"/>
      <c r="BS123" s="1047"/>
      <c r="BT123" s="1047"/>
      <c r="BU123" s="1047"/>
      <c r="BV123" s="1047">
        <v>46513234</v>
      </c>
      <c r="BW123" s="1047"/>
      <c r="BX123" s="1047"/>
      <c r="BY123" s="1047"/>
      <c r="BZ123" s="1047"/>
      <c r="CA123" s="1047">
        <v>44866256</v>
      </c>
      <c r="CB123" s="1047"/>
      <c r="CC123" s="1047"/>
      <c r="CD123" s="1047"/>
      <c r="CE123" s="1047"/>
      <c r="CF123" s="988"/>
      <c r="CG123" s="989"/>
      <c r="CH123" s="989"/>
      <c r="CI123" s="989"/>
      <c r="CJ123" s="990"/>
      <c r="CK123" s="996"/>
      <c r="CL123" s="997"/>
      <c r="CM123" s="997"/>
      <c r="CN123" s="997"/>
      <c r="CO123" s="998"/>
      <c r="CP123" s="1013" t="s">
        <v>394</v>
      </c>
      <c r="CQ123" s="1014"/>
      <c r="CR123" s="1014"/>
      <c r="CS123" s="1014"/>
      <c r="CT123" s="1014"/>
      <c r="CU123" s="1014"/>
      <c r="CV123" s="1014"/>
      <c r="CW123" s="1014"/>
      <c r="CX123" s="1014"/>
      <c r="CY123" s="1014"/>
      <c r="CZ123" s="1014"/>
      <c r="DA123" s="1014"/>
      <c r="DB123" s="1014"/>
      <c r="DC123" s="1014"/>
      <c r="DD123" s="1014"/>
      <c r="DE123" s="1014"/>
      <c r="DF123" s="1015"/>
      <c r="DG123" s="945">
        <v>92462</v>
      </c>
      <c r="DH123" s="946"/>
      <c r="DI123" s="946"/>
      <c r="DJ123" s="946"/>
      <c r="DK123" s="947"/>
      <c r="DL123" s="948">
        <v>68016</v>
      </c>
      <c r="DM123" s="946"/>
      <c r="DN123" s="946"/>
      <c r="DO123" s="946"/>
      <c r="DP123" s="947"/>
      <c r="DQ123" s="948">
        <v>61411</v>
      </c>
      <c r="DR123" s="946"/>
      <c r="DS123" s="946"/>
      <c r="DT123" s="946"/>
      <c r="DU123" s="947"/>
      <c r="DV123" s="949">
        <v>0.4</v>
      </c>
      <c r="DW123" s="950"/>
      <c r="DX123" s="950"/>
      <c r="DY123" s="950"/>
      <c r="DZ123" s="951"/>
    </row>
    <row r="124" spans="1:130" s="222" customFormat="1" ht="26.25" customHeight="1" thickBot="1" x14ac:dyDescent="0.25">
      <c r="A124" s="1040"/>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2" t="s">
        <v>450</v>
      </c>
      <c r="AV124" s="1043"/>
      <c r="AW124" s="1043"/>
      <c r="AX124" s="1043"/>
      <c r="AY124" s="1043"/>
      <c r="AZ124" s="1043"/>
      <c r="BA124" s="1043"/>
      <c r="BB124" s="1043"/>
      <c r="BC124" s="1043"/>
      <c r="BD124" s="1043"/>
      <c r="BE124" s="1043"/>
      <c r="BF124" s="1043"/>
      <c r="BG124" s="1043"/>
      <c r="BH124" s="1043"/>
      <c r="BI124" s="1043"/>
      <c r="BJ124" s="1043"/>
      <c r="BK124" s="1043"/>
      <c r="BL124" s="1043"/>
      <c r="BM124" s="1043"/>
      <c r="BN124" s="1043"/>
      <c r="BO124" s="1043"/>
      <c r="BP124" s="1044"/>
      <c r="BQ124" s="1045" t="s">
        <v>122</v>
      </c>
      <c r="BR124" s="1009"/>
      <c r="BS124" s="1009"/>
      <c r="BT124" s="1009"/>
      <c r="BU124" s="1009"/>
      <c r="BV124" s="1009" t="s">
        <v>122</v>
      </c>
      <c r="BW124" s="1009"/>
      <c r="BX124" s="1009"/>
      <c r="BY124" s="1009"/>
      <c r="BZ124" s="1009"/>
      <c r="CA124" s="1009" t="s">
        <v>122</v>
      </c>
      <c r="CB124" s="1009"/>
      <c r="CC124" s="1009"/>
      <c r="CD124" s="1009"/>
      <c r="CE124" s="1009"/>
      <c r="CF124" s="1010"/>
      <c r="CG124" s="1011"/>
      <c r="CH124" s="1011"/>
      <c r="CI124" s="1011"/>
      <c r="CJ124" s="1012"/>
      <c r="CK124" s="999"/>
      <c r="CL124" s="999"/>
      <c r="CM124" s="999"/>
      <c r="CN124" s="999"/>
      <c r="CO124" s="1000"/>
      <c r="CP124" s="1013" t="s">
        <v>451</v>
      </c>
      <c r="CQ124" s="1014"/>
      <c r="CR124" s="1014"/>
      <c r="CS124" s="1014"/>
      <c r="CT124" s="1014"/>
      <c r="CU124" s="1014"/>
      <c r="CV124" s="1014"/>
      <c r="CW124" s="1014"/>
      <c r="CX124" s="1014"/>
      <c r="CY124" s="1014"/>
      <c r="CZ124" s="1014"/>
      <c r="DA124" s="1014"/>
      <c r="DB124" s="1014"/>
      <c r="DC124" s="1014"/>
      <c r="DD124" s="1014"/>
      <c r="DE124" s="1014"/>
      <c r="DF124" s="1015"/>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2" customFormat="1" ht="26.25" customHeight="1" x14ac:dyDescent="0.2">
      <c r="A125" s="1040"/>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4"/>
      <c r="BR125" s="224"/>
      <c r="BS125" s="224"/>
      <c r="BT125" s="224"/>
      <c r="BU125" s="224"/>
      <c r="BV125" s="224"/>
      <c r="BW125" s="224"/>
      <c r="BX125" s="224"/>
      <c r="BY125" s="224"/>
      <c r="BZ125" s="224"/>
      <c r="CA125" s="224"/>
      <c r="CB125" s="224"/>
      <c r="CC125" s="224"/>
      <c r="CD125" s="224"/>
      <c r="CE125" s="224"/>
      <c r="CF125" s="224"/>
      <c r="CG125" s="224"/>
      <c r="CH125" s="224"/>
      <c r="CI125" s="224"/>
      <c r="CJ125" s="246"/>
      <c r="CK125" s="1004"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2" customFormat="1" ht="26.25" customHeight="1" thickBot="1" x14ac:dyDescent="0.25">
      <c r="A126" s="1040"/>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4"/>
      <c r="AV126" s="224"/>
      <c r="AW126" s="224"/>
      <c r="AX126" s="224"/>
      <c r="AY126" s="224"/>
      <c r="AZ126" s="224"/>
      <c r="BA126" s="224"/>
      <c r="BB126" s="224"/>
      <c r="BC126" s="224"/>
      <c r="BD126" s="224"/>
      <c r="BE126" s="224"/>
      <c r="BF126" s="224"/>
      <c r="BG126" s="224"/>
      <c r="BH126" s="224"/>
      <c r="BI126" s="224"/>
      <c r="BJ126" s="224"/>
      <c r="BK126" s="224"/>
      <c r="BL126" s="224"/>
      <c r="BM126" s="224"/>
      <c r="BN126" s="224"/>
      <c r="BO126" s="224"/>
      <c r="BP126" s="224"/>
      <c r="BQ126" s="224"/>
      <c r="BR126" s="224"/>
      <c r="BS126" s="224"/>
      <c r="BT126" s="224"/>
      <c r="BU126" s="224"/>
      <c r="BV126" s="224"/>
      <c r="BW126" s="224"/>
      <c r="BX126" s="224"/>
      <c r="BY126" s="224"/>
      <c r="BZ126" s="224"/>
      <c r="CA126" s="224"/>
      <c r="CB126" s="224"/>
      <c r="CC126" s="224"/>
      <c r="CD126" s="247"/>
      <c r="CE126" s="247"/>
      <c r="CF126" s="247"/>
      <c r="CG126" s="224"/>
      <c r="CH126" s="224"/>
      <c r="CI126" s="224"/>
      <c r="CJ126" s="246"/>
      <c r="CK126" s="1005"/>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2" customFormat="1" ht="26.25" customHeight="1" x14ac:dyDescent="0.2">
      <c r="A127" s="1041"/>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144</v>
      </c>
      <c r="AB127" s="946"/>
      <c r="AC127" s="946"/>
      <c r="AD127" s="946"/>
      <c r="AE127" s="947"/>
      <c r="AF127" s="948">
        <v>116</v>
      </c>
      <c r="AG127" s="946"/>
      <c r="AH127" s="946"/>
      <c r="AI127" s="946"/>
      <c r="AJ127" s="947"/>
      <c r="AK127" s="948">
        <v>89</v>
      </c>
      <c r="AL127" s="946"/>
      <c r="AM127" s="946"/>
      <c r="AN127" s="946"/>
      <c r="AO127" s="947"/>
      <c r="AP127" s="949">
        <v>0</v>
      </c>
      <c r="AQ127" s="950"/>
      <c r="AR127" s="950"/>
      <c r="AS127" s="950"/>
      <c r="AT127" s="951"/>
      <c r="AU127" s="224"/>
      <c r="AV127" s="224"/>
      <c r="AW127" s="224"/>
      <c r="AX127" s="1016" t="s">
        <v>456</v>
      </c>
      <c r="AY127" s="1017"/>
      <c r="AZ127" s="1017"/>
      <c r="BA127" s="1017"/>
      <c r="BB127" s="1017"/>
      <c r="BC127" s="1017"/>
      <c r="BD127" s="1017"/>
      <c r="BE127" s="1018"/>
      <c r="BF127" s="1019" t="s">
        <v>457</v>
      </c>
      <c r="BG127" s="1017"/>
      <c r="BH127" s="1017"/>
      <c r="BI127" s="1017"/>
      <c r="BJ127" s="1017"/>
      <c r="BK127" s="1017"/>
      <c r="BL127" s="1018"/>
      <c r="BM127" s="1019" t="s">
        <v>458</v>
      </c>
      <c r="BN127" s="1017"/>
      <c r="BO127" s="1017"/>
      <c r="BP127" s="1017"/>
      <c r="BQ127" s="1017"/>
      <c r="BR127" s="1017"/>
      <c r="BS127" s="1018"/>
      <c r="BT127" s="1019" t="s">
        <v>459</v>
      </c>
      <c r="BU127" s="1017"/>
      <c r="BV127" s="1017"/>
      <c r="BW127" s="1017"/>
      <c r="BX127" s="1017"/>
      <c r="BY127" s="1017"/>
      <c r="BZ127" s="1038"/>
      <c r="CA127" s="224"/>
      <c r="CB127" s="224"/>
      <c r="CC127" s="224"/>
      <c r="CD127" s="247"/>
      <c r="CE127" s="247"/>
      <c r="CF127" s="247"/>
      <c r="CG127" s="224"/>
      <c r="CH127" s="224"/>
      <c r="CI127" s="224"/>
      <c r="CJ127" s="246"/>
      <c r="CK127" s="1005"/>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2" customFormat="1" ht="26.25" customHeight="1" thickBot="1" x14ac:dyDescent="0.25">
      <c r="A128" s="1024" t="s">
        <v>461</v>
      </c>
      <c r="B128" s="1025"/>
      <c r="C128" s="1025"/>
      <c r="D128" s="1025"/>
      <c r="E128" s="1025"/>
      <c r="F128" s="1025"/>
      <c r="G128" s="1025"/>
      <c r="H128" s="1025"/>
      <c r="I128" s="1025"/>
      <c r="J128" s="1025"/>
      <c r="K128" s="1025"/>
      <c r="L128" s="1025"/>
      <c r="M128" s="1025"/>
      <c r="N128" s="1025"/>
      <c r="O128" s="1025"/>
      <c r="P128" s="1025"/>
      <c r="Q128" s="1025"/>
      <c r="R128" s="1025"/>
      <c r="S128" s="1025"/>
      <c r="T128" s="1025"/>
      <c r="U128" s="1025"/>
      <c r="V128" s="1025"/>
      <c r="W128" s="1026" t="s">
        <v>462</v>
      </c>
      <c r="X128" s="1026"/>
      <c r="Y128" s="1026"/>
      <c r="Z128" s="1027"/>
      <c r="AA128" s="1028">
        <v>233046</v>
      </c>
      <c r="AB128" s="1029"/>
      <c r="AC128" s="1029"/>
      <c r="AD128" s="1029"/>
      <c r="AE128" s="1030"/>
      <c r="AF128" s="1031">
        <v>173150</v>
      </c>
      <c r="AG128" s="1029"/>
      <c r="AH128" s="1029"/>
      <c r="AI128" s="1029"/>
      <c r="AJ128" s="1030"/>
      <c r="AK128" s="1031">
        <v>175789</v>
      </c>
      <c r="AL128" s="1029"/>
      <c r="AM128" s="1029"/>
      <c r="AN128" s="1029"/>
      <c r="AO128" s="1030"/>
      <c r="AP128" s="1032"/>
      <c r="AQ128" s="1033"/>
      <c r="AR128" s="1033"/>
      <c r="AS128" s="1033"/>
      <c r="AT128" s="1034"/>
      <c r="AU128" s="224"/>
      <c r="AV128" s="224"/>
      <c r="AW128" s="224"/>
      <c r="AX128" s="883" t="s">
        <v>463</v>
      </c>
      <c r="AY128" s="884"/>
      <c r="AZ128" s="884"/>
      <c r="BA128" s="884"/>
      <c r="BB128" s="884"/>
      <c r="BC128" s="884"/>
      <c r="BD128" s="884"/>
      <c r="BE128" s="885"/>
      <c r="BF128" s="1035" t="s">
        <v>122</v>
      </c>
      <c r="BG128" s="1036"/>
      <c r="BH128" s="1036"/>
      <c r="BI128" s="1036"/>
      <c r="BJ128" s="1036"/>
      <c r="BK128" s="1036"/>
      <c r="BL128" s="1037"/>
      <c r="BM128" s="1035">
        <v>12.61</v>
      </c>
      <c r="BN128" s="1036"/>
      <c r="BO128" s="1036"/>
      <c r="BP128" s="1036"/>
      <c r="BQ128" s="1036"/>
      <c r="BR128" s="1036"/>
      <c r="BS128" s="1037"/>
      <c r="BT128" s="1035">
        <v>20</v>
      </c>
      <c r="BU128" s="1036"/>
      <c r="BV128" s="1036"/>
      <c r="BW128" s="1036"/>
      <c r="BX128" s="1036"/>
      <c r="BY128" s="1036"/>
      <c r="BZ128" s="1096"/>
      <c r="CA128" s="247"/>
      <c r="CB128" s="247"/>
      <c r="CC128" s="247"/>
      <c r="CD128" s="247"/>
      <c r="CE128" s="247"/>
      <c r="CF128" s="247"/>
      <c r="CG128" s="224"/>
      <c r="CH128" s="224"/>
      <c r="CI128" s="224"/>
      <c r="CJ128" s="246"/>
      <c r="CK128" s="1006"/>
      <c r="CL128" s="1007"/>
      <c r="CM128" s="1007"/>
      <c r="CN128" s="1007"/>
      <c r="CO128" s="1008"/>
      <c r="CP128" s="1097" t="s">
        <v>464</v>
      </c>
      <c r="CQ128" s="713"/>
      <c r="CR128" s="713"/>
      <c r="CS128" s="713"/>
      <c r="CT128" s="713"/>
      <c r="CU128" s="713"/>
      <c r="CV128" s="713"/>
      <c r="CW128" s="713"/>
      <c r="CX128" s="713"/>
      <c r="CY128" s="713"/>
      <c r="CZ128" s="713"/>
      <c r="DA128" s="713"/>
      <c r="DB128" s="713"/>
      <c r="DC128" s="713"/>
      <c r="DD128" s="713"/>
      <c r="DE128" s="713"/>
      <c r="DF128" s="1089"/>
      <c r="DG128" s="1020" t="s">
        <v>122</v>
      </c>
      <c r="DH128" s="1021"/>
      <c r="DI128" s="1021"/>
      <c r="DJ128" s="1021"/>
      <c r="DK128" s="1021"/>
      <c r="DL128" s="1021" t="s">
        <v>122</v>
      </c>
      <c r="DM128" s="1021"/>
      <c r="DN128" s="1021"/>
      <c r="DO128" s="1021"/>
      <c r="DP128" s="1021"/>
      <c r="DQ128" s="1021" t="s">
        <v>122</v>
      </c>
      <c r="DR128" s="1021"/>
      <c r="DS128" s="1021"/>
      <c r="DT128" s="1021"/>
      <c r="DU128" s="1021"/>
      <c r="DV128" s="1022" t="s">
        <v>122</v>
      </c>
      <c r="DW128" s="1022"/>
      <c r="DX128" s="1022"/>
      <c r="DY128" s="1022"/>
      <c r="DZ128" s="1023"/>
    </row>
    <row r="129" spans="1:131" s="22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76" t="s">
        <v>465</v>
      </c>
      <c r="X129" s="1077"/>
      <c r="Y129" s="1077"/>
      <c r="Z129" s="1078"/>
      <c r="AA129" s="945">
        <v>18176731</v>
      </c>
      <c r="AB129" s="946"/>
      <c r="AC129" s="946"/>
      <c r="AD129" s="946"/>
      <c r="AE129" s="947"/>
      <c r="AF129" s="948">
        <v>17555492</v>
      </c>
      <c r="AG129" s="946"/>
      <c r="AH129" s="946"/>
      <c r="AI129" s="946"/>
      <c r="AJ129" s="947"/>
      <c r="AK129" s="948">
        <v>17627424</v>
      </c>
      <c r="AL129" s="946"/>
      <c r="AM129" s="946"/>
      <c r="AN129" s="946"/>
      <c r="AO129" s="947"/>
      <c r="AP129" s="1079"/>
      <c r="AQ129" s="1080"/>
      <c r="AR129" s="1080"/>
      <c r="AS129" s="1080"/>
      <c r="AT129" s="1081"/>
      <c r="AU129" s="225"/>
      <c r="AV129" s="225"/>
      <c r="AW129" s="225"/>
      <c r="AX129" s="1059" t="s">
        <v>466</v>
      </c>
      <c r="AY129" s="910"/>
      <c r="AZ129" s="910"/>
      <c r="BA129" s="910"/>
      <c r="BB129" s="910"/>
      <c r="BC129" s="910"/>
      <c r="BD129" s="910"/>
      <c r="BE129" s="911"/>
      <c r="BF129" s="1072" t="s">
        <v>122</v>
      </c>
      <c r="BG129" s="1073"/>
      <c r="BH129" s="1073"/>
      <c r="BI129" s="1073"/>
      <c r="BJ129" s="1073"/>
      <c r="BK129" s="1073"/>
      <c r="BL129" s="1074"/>
      <c r="BM129" s="1072">
        <v>17.61</v>
      </c>
      <c r="BN129" s="1073"/>
      <c r="BO129" s="1073"/>
      <c r="BP129" s="1073"/>
      <c r="BQ129" s="1073"/>
      <c r="BR129" s="1073"/>
      <c r="BS129" s="1074"/>
      <c r="BT129" s="1072">
        <v>30</v>
      </c>
      <c r="BU129" s="1073"/>
      <c r="BV129" s="1073"/>
      <c r="BW129" s="1073"/>
      <c r="BX129" s="1073"/>
      <c r="BY129" s="1073"/>
      <c r="BZ129" s="1075"/>
      <c r="CA129" s="248"/>
      <c r="CB129" s="248"/>
      <c r="CC129" s="248"/>
      <c r="CD129" s="248"/>
      <c r="CE129" s="248"/>
      <c r="CF129" s="248"/>
      <c r="CG129" s="248"/>
      <c r="CH129" s="248"/>
      <c r="CI129" s="248"/>
      <c r="CJ129" s="248"/>
      <c r="CK129" s="248"/>
      <c r="CL129" s="248"/>
      <c r="CM129" s="248"/>
      <c r="CN129" s="248"/>
      <c r="CO129" s="248"/>
      <c r="CP129" s="248"/>
      <c r="CQ129" s="248"/>
      <c r="CR129" s="248"/>
      <c r="CS129" s="248"/>
      <c r="CT129" s="248"/>
      <c r="CU129" s="248"/>
      <c r="CV129" s="248"/>
      <c r="CW129" s="248"/>
      <c r="CX129" s="248"/>
      <c r="CY129" s="248"/>
      <c r="CZ129" s="248"/>
      <c r="DA129" s="248"/>
      <c r="DB129" s="248"/>
      <c r="DC129" s="248"/>
      <c r="DD129" s="248"/>
      <c r="DE129" s="248"/>
      <c r="DF129" s="248"/>
      <c r="DG129" s="248"/>
      <c r="DH129" s="248"/>
      <c r="DI129" s="248"/>
      <c r="DJ129" s="248"/>
      <c r="DK129" s="248"/>
      <c r="DL129" s="248"/>
      <c r="DM129" s="248"/>
      <c r="DN129" s="248"/>
      <c r="DO129" s="248"/>
      <c r="DP129" s="225"/>
      <c r="DQ129" s="225"/>
      <c r="DR129" s="225"/>
      <c r="DS129" s="225"/>
      <c r="DT129" s="225"/>
      <c r="DU129" s="225"/>
      <c r="DV129" s="225"/>
      <c r="DW129" s="225"/>
      <c r="DX129" s="225"/>
      <c r="DY129" s="225"/>
      <c r="DZ129" s="225"/>
    </row>
    <row r="130" spans="1:131" s="22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76" t="s">
        <v>468</v>
      </c>
      <c r="X130" s="1077"/>
      <c r="Y130" s="1077"/>
      <c r="Z130" s="1078"/>
      <c r="AA130" s="945">
        <v>3229141</v>
      </c>
      <c r="AB130" s="946"/>
      <c r="AC130" s="946"/>
      <c r="AD130" s="946"/>
      <c r="AE130" s="947"/>
      <c r="AF130" s="948">
        <v>3149042</v>
      </c>
      <c r="AG130" s="946"/>
      <c r="AH130" s="946"/>
      <c r="AI130" s="946"/>
      <c r="AJ130" s="947"/>
      <c r="AK130" s="948">
        <v>3044679</v>
      </c>
      <c r="AL130" s="946"/>
      <c r="AM130" s="946"/>
      <c r="AN130" s="946"/>
      <c r="AO130" s="947"/>
      <c r="AP130" s="1079"/>
      <c r="AQ130" s="1080"/>
      <c r="AR130" s="1080"/>
      <c r="AS130" s="1080"/>
      <c r="AT130" s="1081"/>
      <c r="AU130" s="225"/>
      <c r="AV130" s="225"/>
      <c r="AW130" s="225"/>
      <c r="AX130" s="1059" t="s">
        <v>469</v>
      </c>
      <c r="AY130" s="910"/>
      <c r="AZ130" s="910"/>
      <c r="BA130" s="910"/>
      <c r="BB130" s="910"/>
      <c r="BC130" s="910"/>
      <c r="BD130" s="910"/>
      <c r="BE130" s="911"/>
      <c r="BF130" s="1060">
        <v>1</v>
      </c>
      <c r="BG130" s="1061"/>
      <c r="BH130" s="1061"/>
      <c r="BI130" s="1061"/>
      <c r="BJ130" s="1061"/>
      <c r="BK130" s="1061"/>
      <c r="BL130" s="1062"/>
      <c r="BM130" s="1060">
        <v>25</v>
      </c>
      <c r="BN130" s="1061"/>
      <c r="BO130" s="1061"/>
      <c r="BP130" s="1061"/>
      <c r="BQ130" s="1061"/>
      <c r="BR130" s="1061"/>
      <c r="BS130" s="1062"/>
      <c r="BT130" s="1060">
        <v>35</v>
      </c>
      <c r="BU130" s="1061"/>
      <c r="BV130" s="1061"/>
      <c r="BW130" s="1061"/>
      <c r="BX130" s="1061"/>
      <c r="BY130" s="1061"/>
      <c r="BZ130" s="1063"/>
      <c r="CA130" s="248"/>
      <c r="CB130" s="248"/>
      <c r="CC130" s="248"/>
      <c r="CD130" s="248"/>
      <c r="CE130" s="248"/>
      <c r="CF130" s="248"/>
      <c r="CG130" s="248"/>
      <c r="CH130" s="248"/>
      <c r="CI130" s="248"/>
      <c r="CJ130" s="248"/>
      <c r="CK130" s="248"/>
      <c r="CL130" s="248"/>
      <c r="CM130" s="248"/>
      <c r="CN130" s="248"/>
      <c r="CO130" s="248"/>
      <c r="CP130" s="248"/>
      <c r="CQ130" s="248"/>
      <c r="CR130" s="248"/>
      <c r="CS130" s="248"/>
      <c r="CT130" s="248"/>
      <c r="CU130" s="248"/>
      <c r="CV130" s="248"/>
      <c r="CW130" s="248"/>
      <c r="CX130" s="248"/>
      <c r="CY130" s="248"/>
      <c r="CZ130" s="248"/>
      <c r="DA130" s="248"/>
      <c r="DB130" s="248"/>
      <c r="DC130" s="248"/>
      <c r="DD130" s="248"/>
      <c r="DE130" s="248"/>
      <c r="DF130" s="248"/>
      <c r="DG130" s="248"/>
      <c r="DH130" s="248"/>
      <c r="DI130" s="248"/>
      <c r="DJ130" s="248"/>
      <c r="DK130" s="248"/>
      <c r="DL130" s="248"/>
      <c r="DM130" s="248"/>
      <c r="DN130" s="248"/>
      <c r="DO130" s="248"/>
      <c r="DP130" s="225"/>
      <c r="DQ130" s="225"/>
      <c r="DR130" s="225"/>
      <c r="DS130" s="225"/>
      <c r="DT130" s="225"/>
      <c r="DU130" s="225"/>
      <c r="DV130" s="225"/>
      <c r="DW130" s="225"/>
      <c r="DX130" s="225"/>
      <c r="DY130" s="225"/>
      <c r="DZ130" s="225"/>
    </row>
    <row r="131" spans="1:131" s="222" customFormat="1" ht="26.25" customHeight="1" thickBot="1" x14ac:dyDescent="0.25">
      <c r="A131" s="1064"/>
      <c r="B131" s="1065"/>
      <c r="C131" s="1065"/>
      <c r="D131" s="1065"/>
      <c r="E131" s="1065"/>
      <c r="F131" s="1065"/>
      <c r="G131" s="1065"/>
      <c r="H131" s="1065"/>
      <c r="I131" s="1065"/>
      <c r="J131" s="1065"/>
      <c r="K131" s="1065"/>
      <c r="L131" s="1065"/>
      <c r="M131" s="1065"/>
      <c r="N131" s="1065"/>
      <c r="O131" s="1065"/>
      <c r="P131" s="1065"/>
      <c r="Q131" s="1065"/>
      <c r="R131" s="1065"/>
      <c r="S131" s="1065"/>
      <c r="T131" s="1065"/>
      <c r="U131" s="1065"/>
      <c r="V131" s="1065"/>
      <c r="W131" s="1066" t="s">
        <v>470</v>
      </c>
      <c r="X131" s="1067"/>
      <c r="Y131" s="1067"/>
      <c r="Z131" s="1068"/>
      <c r="AA131" s="991">
        <v>14947590</v>
      </c>
      <c r="AB131" s="973"/>
      <c r="AC131" s="973"/>
      <c r="AD131" s="973"/>
      <c r="AE131" s="974"/>
      <c r="AF131" s="972">
        <v>14406450</v>
      </c>
      <c r="AG131" s="973"/>
      <c r="AH131" s="973"/>
      <c r="AI131" s="973"/>
      <c r="AJ131" s="974"/>
      <c r="AK131" s="972">
        <v>14582745</v>
      </c>
      <c r="AL131" s="973"/>
      <c r="AM131" s="973"/>
      <c r="AN131" s="973"/>
      <c r="AO131" s="974"/>
      <c r="AP131" s="1069"/>
      <c r="AQ131" s="1070"/>
      <c r="AR131" s="1070"/>
      <c r="AS131" s="1070"/>
      <c r="AT131" s="1071"/>
      <c r="AU131" s="225"/>
      <c r="AV131" s="225"/>
      <c r="AW131" s="225"/>
      <c r="AX131" s="1088" t="s">
        <v>471</v>
      </c>
      <c r="AY131" s="713"/>
      <c r="AZ131" s="713"/>
      <c r="BA131" s="713"/>
      <c r="BB131" s="713"/>
      <c r="BC131" s="713"/>
      <c r="BD131" s="713"/>
      <c r="BE131" s="1089"/>
      <c r="BF131" s="1090" t="s">
        <v>122</v>
      </c>
      <c r="BG131" s="1091"/>
      <c r="BH131" s="1091"/>
      <c r="BI131" s="1091"/>
      <c r="BJ131" s="1091"/>
      <c r="BK131" s="1091"/>
      <c r="BL131" s="1092"/>
      <c r="BM131" s="1090">
        <v>350</v>
      </c>
      <c r="BN131" s="1091"/>
      <c r="BO131" s="1091"/>
      <c r="BP131" s="1091"/>
      <c r="BQ131" s="1091"/>
      <c r="BR131" s="1091"/>
      <c r="BS131" s="1092"/>
      <c r="BT131" s="1093"/>
      <c r="BU131" s="1094"/>
      <c r="BV131" s="1094"/>
      <c r="BW131" s="1094"/>
      <c r="BX131" s="1094"/>
      <c r="BY131" s="1094"/>
      <c r="BZ131" s="1095"/>
      <c r="CA131" s="248"/>
      <c r="CB131" s="248"/>
      <c r="CC131" s="248"/>
      <c r="CD131" s="248"/>
      <c r="CE131" s="248"/>
      <c r="CF131" s="248"/>
      <c r="CG131" s="248"/>
      <c r="CH131" s="248"/>
      <c r="CI131" s="248"/>
      <c r="CJ131" s="248"/>
      <c r="CK131" s="248"/>
      <c r="CL131" s="248"/>
      <c r="CM131" s="248"/>
      <c r="CN131" s="248"/>
      <c r="CO131" s="248"/>
      <c r="CP131" s="248"/>
      <c r="CQ131" s="248"/>
      <c r="CR131" s="248"/>
      <c r="CS131" s="248"/>
      <c r="CT131" s="248"/>
      <c r="CU131" s="248"/>
      <c r="CV131" s="248"/>
      <c r="CW131" s="248"/>
      <c r="CX131" s="248"/>
      <c r="CY131" s="248"/>
      <c r="CZ131" s="248"/>
      <c r="DA131" s="248"/>
      <c r="DB131" s="248"/>
      <c r="DC131" s="248"/>
      <c r="DD131" s="248"/>
      <c r="DE131" s="248"/>
      <c r="DF131" s="248"/>
      <c r="DG131" s="248"/>
      <c r="DH131" s="248"/>
      <c r="DI131" s="248"/>
      <c r="DJ131" s="248"/>
      <c r="DK131" s="248"/>
      <c r="DL131" s="248"/>
      <c r="DM131" s="248"/>
      <c r="DN131" s="248"/>
      <c r="DO131" s="248"/>
      <c r="DP131" s="225"/>
      <c r="DQ131" s="225"/>
      <c r="DR131" s="225"/>
      <c r="DS131" s="225"/>
      <c r="DT131" s="225"/>
      <c r="DU131" s="225"/>
      <c r="DV131" s="225"/>
      <c r="DW131" s="225"/>
      <c r="DX131" s="225"/>
      <c r="DY131" s="225"/>
      <c r="DZ131" s="225"/>
    </row>
    <row r="132" spans="1:131" s="222" customFormat="1" ht="26.25" customHeight="1" x14ac:dyDescent="0.2">
      <c r="A132" s="1048" t="s">
        <v>472</v>
      </c>
      <c r="B132" s="1049"/>
      <c r="C132" s="1049"/>
      <c r="D132" s="1049"/>
      <c r="E132" s="1049"/>
      <c r="F132" s="1049"/>
      <c r="G132" s="1049"/>
      <c r="H132" s="1049"/>
      <c r="I132" s="1049"/>
      <c r="J132" s="1049"/>
      <c r="K132" s="1049"/>
      <c r="L132" s="1049"/>
      <c r="M132" s="1049"/>
      <c r="N132" s="1049"/>
      <c r="O132" s="1049"/>
      <c r="P132" s="1049"/>
      <c r="Q132" s="1049"/>
      <c r="R132" s="1049"/>
      <c r="S132" s="1049"/>
      <c r="T132" s="1049"/>
      <c r="U132" s="1049"/>
      <c r="V132" s="1052" t="s">
        <v>473</v>
      </c>
      <c r="W132" s="1052"/>
      <c r="X132" s="1052"/>
      <c r="Y132" s="1052"/>
      <c r="Z132" s="1053"/>
      <c r="AA132" s="1054">
        <v>8.3157218000000005E-2</v>
      </c>
      <c r="AB132" s="1055"/>
      <c r="AC132" s="1055"/>
      <c r="AD132" s="1055"/>
      <c r="AE132" s="1056"/>
      <c r="AF132" s="1057">
        <v>0.90911362600000001</v>
      </c>
      <c r="AG132" s="1055"/>
      <c r="AH132" s="1055"/>
      <c r="AI132" s="1055"/>
      <c r="AJ132" s="1056"/>
      <c r="AK132" s="1057">
        <v>2.22964195</v>
      </c>
      <c r="AL132" s="1055"/>
      <c r="AM132" s="1055"/>
      <c r="AN132" s="1055"/>
      <c r="AO132" s="1056"/>
      <c r="AP132" s="988"/>
      <c r="AQ132" s="989"/>
      <c r="AR132" s="989"/>
      <c r="AS132" s="989"/>
      <c r="AT132" s="1058"/>
      <c r="AU132" s="249"/>
      <c r="AV132" s="225"/>
      <c r="AW132" s="225"/>
      <c r="AX132" s="225"/>
      <c r="AY132" s="225"/>
      <c r="AZ132" s="225"/>
      <c r="BA132" s="225"/>
      <c r="BB132" s="225"/>
      <c r="BC132" s="225"/>
      <c r="BD132" s="225"/>
      <c r="BE132" s="225"/>
      <c r="BF132" s="225"/>
      <c r="BG132" s="225"/>
      <c r="BH132" s="225"/>
      <c r="BI132" s="225"/>
      <c r="BJ132" s="225"/>
      <c r="BK132" s="225"/>
      <c r="BL132" s="225"/>
      <c r="BM132" s="225"/>
      <c r="BN132" s="225"/>
      <c r="BO132" s="225"/>
      <c r="BP132" s="225"/>
      <c r="BQ132" s="225"/>
      <c r="BR132" s="225"/>
      <c r="BS132" s="227"/>
      <c r="BT132" s="225"/>
      <c r="BU132" s="225"/>
      <c r="BV132" s="225"/>
      <c r="BW132" s="225"/>
      <c r="BX132" s="225"/>
      <c r="BY132" s="225"/>
      <c r="BZ132" s="225"/>
      <c r="CA132" s="248"/>
      <c r="CB132" s="248"/>
      <c r="CC132" s="248"/>
      <c r="CD132" s="248"/>
      <c r="CE132" s="248"/>
      <c r="CF132" s="248"/>
      <c r="CG132" s="248"/>
      <c r="CH132" s="248"/>
      <c r="CI132" s="248"/>
      <c r="CJ132" s="248"/>
      <c r="CK132" s="248"/>
      <c r="CL132" s="248"/>
      <c r="CM132" s="248"/>
      <c r="CN132" s="248"/>
      <c r="CO132" s="248"/>
      <c r="CP132" s="248"/>
      <c r="CQ132" s="248"/>
      <c r="CR132" s="248"/>
      <c r="CS132" s="248"/>
      <c r="CT132" s="248"/>
      <c r="CU132" s="248"/>
      <c r="CV132" s="248"/>
      <c r="CW132" s="248"/>
      <c r="CX132" s="248"/>
      <c r="CY132" s="248"/>
      <c r="CZ132" s="248"/>
      <c r="DA132" s="248"/>
      <c r="DB132" s="248"/>
      <c r="DC132" s="248"/>
      <c r="DD132" s="248"/>
      <c r="DE132" s="248"/>
      <c r="DF132" s="248"/>
      <c r="DG132" s="248"/>
      <c r="DH132" s="248"/>
      <c r="DI132" s="248"/>
      <c r="DJ132" s="248"/>
      <c r="DK132" s="248"/>
      <c r="DL132" s="248"/>
      <c r="DM132" s="248"/>
      <c r="DN132" s="248"/>
      <c r="DO132" s="248"/>
      <c r="DP132" s="225"/>
      <c r="DQ132" s="225"/>
      <c r="DR132" s="225"/>
      <c r="DS132" s="225"/>
      <c r="DT132" s="225"/>
      <c r="DU132" s="225"/>
      <c r="DV132" s="225"/>
      <c r="DW132" s="225"/>
      <c r="DX132" s="225"/>
      <c r="DY132" s="225"/>
      <c r="DZ132" s="225"/>
    </row>
    <row r="133" spans="1:131" s="222" customFormat="1" ht="26.25" customHeight="1" thickBot="1" x14ac:dyDescent="0.25">
      <c r="A133" s="1050"/>
      <c r="B133" s="1051"/>
      <c r="C133" s="1051"/>
      <c r="D133" s="1051"/>
      <c r="E133" s="1051"/>
      <c r="F133" s="1051"/>
      <c r="G133" s="1051"/>
      <c r="H133" s="1051"/>
      <c r="I133" s="1051"/>
      <c r="J133" s="1051"/>
      <c r="K133" s="1051"/>
      <c r="L133" s="1051"/>
      <c r="M133" s="1051"/>
      <c r="N133" s="1051"/>
      <c r="O133" s="1051"/>
      <c r="P133" s="1051"/>
      <c r="Q133" s="1051"/>
      <c r="R133" s="1051"/>
      <c r="S133" s="1051"/>
      <c r="T133" s="1051"/>
      <c r="U133" s="1051"/>
      <c r="V133" s="1082" t="s">
        <v>474</v>
      </c>
      <c r="W133" s="1082"/>
      <c r="X133" s="1082"/>
      <c r="Y133" s="1082"/>
      <c r="Z133" s="1083"/>
      <c r="AA133" s="1084">
        <v>0.3</v>
      </c>
      <c r="AB133" s="1085"/>
      <c r="AC133" s="1085"/>
      <c r="AD133" s="1085"/>
      <c r="AE133" s="1086"/>
      <c r="AF133" s="1084">
        <v>0</v>
      </c>
      <c r="AG133" s="1085"/>
      <c r="AH133" s="1085"/>
      <c r="AI133" s="1085"/>
      <c r="AJ133" s="1086"/>
      <c r="AK133" s="1084">
        <v>1</v>
      </c>
      <c r="AL133" s="1085"/>
      <c r="AM133" s="1085"/>
      <c r="AN133" s="1085"/>
      <c r="AO133" s="1086"/>
      <c r="AP133" s="1010"/>
      <c r="AQ133" s="1011"/>
      <c r="AR133" s="1011"/>
      <c r="AS133" s="1011"/>
      <c r="AT133" s="1087"/>
      <c r="AU133" s="225"/>
      <c r="AV133" s="225"/>
      <c r="AW133" s="225"/>
      <c r="AX133" s="225"/>
      <c r="AY133" s="225"/>
      <c r="AZ133" s="225"/>
      <c r="BA133" s="225"/>
      <c r="BB133" s="225"/>
      <c r="BC133" s="225"/>
      <c r="BD133" s="225"/>
      <c r="BE133" s="225"/>
      <c r="BF133" s="225"/>
      <c r="BG133" s="225"/>
      <c r="BH133" s="225"/>
      <c r="BI133" s="225"/>
      <c r="BJ133" s="225"/>
      <c r="BK133" s="225"/>
      <c r="BL133" s="225"/>
      <c r="BM133" s="225"/>
      <c r="BN133" s="248"/>
      <c r="BO133" s="248"/>
      <c r="BP133" s="248"/>
      <c r="BQ133" s="248"/>
      <c r="BR133" s="248"/>
      <c r="BS133" s="248"/>
      <c r="BT133" s="248"/>
      <c r="BU133" s="248"/>
      <c r="BV133" s="248"/>
      <c r="BW133" s="248"/>
      <c r="BX133" s="248"/>
      <c r="BY133" s="248"/>
      <c r="BZ133" s="248"/>
      <c r="CA133" s="248"/>
      <c r="CB133" s="248"/>
      <c r="CC133" s="248"/>
      <c r="CD133" s="248"/>
      <c r="CE133" s="248"/>
      <c r="CF133" s="248"/>
      <c r="CG133" s="248"/>
      <c r="CH133" s="248"/>
      <c r="CI133" s="248"/>
      <c r="CJ133" s="248"/>
      <c r="CK133" s="248"/>
      <c r="CL133" s="248"/>
      <c r="CM133" s="248"/>
      <c r="CN133" s="248"/>
      <c r="CO133" s="248"/>
      <c r="CP133" s="248"/>
      <c r="CQ133" s="248"/>
      <c r="CR133" s="248"/>
      <c r="CS133" s="248"/>
      <c r="CT133" s="248"/>
      <c r="CU133" s="248"/>
      <c r="CV133" s="248"/>
      <c r="CW133" s="248"/>
      <c r="CX133" s="248"/>
      <c r="CY133" s="248"/>
      <c r="CZ133" s="248"/>
      <c r="DA133" s="248"/>
      <c r="DB133" s="248"/>
      <c r="DC133" s="248"/>
      <c r="DD133" s="248"/>
      <c r="DE133" s="248"/>
      <c r="DF133" s="248"/>
      <c r="DG133" s="248"/>
      <c r="DH133" s="248"/>
      <c r="DI133" s="248"/>
      <c r="DJ133" s="248"/>
      <c r="DK133" s="248"/>
      <c r="DL133" s="248"/>
      <c r="DM133" s="248"/>
      <c r="DN133" s="248"/>
      <c r="DO133" s="248"/>
      <c r="DP133" s="225"/>
      <c r="DQ133" s="225"/>
      <c r="DR133" s="225"/>
      <c r="DS133" s="225"/>
      <c r="DT133" s="225"/>
      <c r="DU133" s="225"/>
      <c r="DV133" s="225"/>
      <c r="DW133" s="225"/>
      <c r="DX133" s="225"/>
      <c r="DY133" s="225"/>
      <c r="DZ133" s="225"/>
    </row>
    <row r="134" spans="1:131" ht="11.25" customHeight="1" x14ac:dyDescent="0.2">
      <c r="A134" s="250"/>
      <c r="B134" s="250"/>
      <c r="C134" s="250"/>
      <c r="D134" s="250"/>
      <c r="E134" s="250"/>
      <c r="F134" s="250"/>
      <c r="G134" s="250"/>
      <c r="H134" s="250"/>
      <c r="I134" s="250"/>
      <c r="J134" s="250"/>
      <c r="K134" s="250"/>
      <c r="L134" s="250"/>
      <c r="M134" s="250"/>
      <c r="N134" s="250"/>
      <c r="O134" s="250"/>
      <c r="P134" s="250"/>
      <c r="Q134" s="250"/>
      <c r="R134" s="250"/>
      <c r="S134" s="250"/>
      <c r="T134" s="250"/>
      <c r="U134" s="250"/>
      <c r="V134" s="250"/>
      <c r="W134" s="250"/>
      <c r="X134" s="250"/>
      <c r="Y134" s="250"/>
      <c r="Z134" s="250"/>
      <c r="AA134" s="250"/>
      <c r="AB134" s="250"/>
      <c r="AC134" s="250"/>
      <c r="AD134" s="250"/>
      <c r="AE134" s="250"/>
      <c r="AF134" s="250"/>
      <c r="AG134" s="250"/>
      <c r="AH134" s="250"/>
      <c r="AI134" s="250"/>
      <c r="AJ134" s="250"/>
      <c r="AK134" s="250"/>
      <c r="AL134" s="250"/>
      <c r="AM134" s="250"/>
      <c r="AN134" s="250"/>
      <c r="AO134" s="250"/>
      <c r="AP134" s="250"/>
      <c r="AQ134" s="250"/>
      <c r="AR134" s="250"/>
      <c r="AS134" s="250"/>
      <c r="AT134" s="250"/>
      <c r="AU134" s="225"/>
      <c r="AV134" s="225"/>
      <c r="AW134" s="225"/>
      <c r="AX134" s="225"/>
      <c r="AY134" s="225"/>
      <c r="AZ134" s="225"/>
      <c r="BA134" s="225"/>
      <c r="BB134" s="225"/>
      <c r="BC134" s="225"/>
      <c r="BD134" s="225"/>
      <c r="BE134" s="225"/>
      <c r="BF134" s="225"/>
      <c r="BG134" s="225"/>
      <c r="BH134" s="225"/>
      <c r="BI134" s="225"/>
      <c r="BJ134" s="225"/>
      <c r="BK134" s="225"/>
      <c r="BL134" s="225"/>
      <c r="BM134" s="225"/>
      <c r="BN134" s="248"/>
      <c r="BO134" s="248"/>
      <c r="BP134" s="248"/>
      <c r="BQ134" s="248"/>
      <c r="BR134" s="248"/>
      <c r="BS134" s="248"/>
      <c r="BT134" s="248"/>
      <c r="BU134" s="248"/>
      <c r="BV134" s="248"/>
      <c r="BW134" s="248"/>
      <c r="BX134" s="248"/>
      <c r="BY134" s="248"/>
      <c r="BZ134" s="248"/>
      <c r="CA134" s="248"/>
      <c r="CB134" s="248"/>
      <c r="CC134" s="248"/>
      <c r="CD134" s="248"/>
      <c r="CE134" s="248"/>
      <c r="CF134" s="248"/>
      <c r="CG134" s="248"/>
      <c r="CH134" s="248"/>
      <c r="CI134" s="248"/>
      <c r="CJ134" s="248"/>
      <c r="CK134" s="248"/>
      <c r="CL134" s="248"/>
      <c r="CM134" s="248"/>
      <c r="CN134" s="248"/>
      <c r="CO134" s="248"/>
      <c r="CP134" s="248"/>
      <c r="CQ134" s="248"/>
      <c r="CR134" s="248"/>
      <c r="CS134" s="248"/>
      <c r="CT134" s="248"/>
      <c r="CU134" s="248"/>
      <c r="CV134" s="248"/>
      <c r="CW134" s="248"/>
      <c r="CX134" s="248"/>
      <c r="CY134" s="248"/>
      <c r="CZ134" s="248"/>
      <c r="DA134" s="248"/>
      <c r="DB134" s="248"/>
      <c r="DC134" s="248"/>
      <c r="DD134" s="248"/>
      <c r="DE134" s="248"/>
      <c r="DF134" s="248"/>
      <c r="DG134" s="248"/>
      <c r="DH134" s="248"/>
      <c r="DI134" s="248"/>
      <c r="DJ134" s="248"/>
      <c r="DK134" s="248"/>
      <c r="DL134" s="248"/>
      <c r="DM134" s="248"/>
      <c r="DN134" s="248"/>
      <c r="DO134" s="248"/>
      <c r="DP134" s="225"/>
      <c r="DQ134" s="225"/>
      <c r="DR134" s="225"/>
      <c r="DS134" s="225"/>
      <c r="DT134" s="225"/>
      <c r="DU134" s="225"/>
      <c r="DV134" s="225"/>
      <c r="DW134" s="225"/>
      <c r="DX134" s="225"/>
      <c r="DY134" s="225"/>
      <c r="DZ134" s="225"/>
      <c r="EA134" s="222"/>
    </row>
    <row r="135" spans="1:131" ht="14.4" hidden="1" x14ac:dyDescent="0.2">
      <c r="AU135" s="250"/>
      <c r="AV135" s="250"/>
      <c r="AW135" s="250"/>
      <c r="AX135" s="250"/>
      <c r="AY135" s="250"/>
      <c r="AZ135" s="250"/>
      <c r="BA135" s="250"/>
      <c r="BB135" s="250"/>
      <c r="BC135" s="250"/>
      <c r="BD135" s="250"/>
      <c r="BE135" s="250"/>
      <c r="BF135" s="250"/>
      <c r="BG135" s="250"/>
      <c r="BH135" s="250"/>
      <c r="BI135" s="250"/>
      <c r="BJ135" s="250"/>
      <c r="BK135" s="250"/>
      <c r="BL135" s="250"/>
      <c r="BM135" s="250"/>
      <c r="BN135" s="250"/>
      <c r="BO135" s="250"/>
      <c r="BP135" s="250"/>
      <c r="BQ135" s="250"/>
      <c r="BR135" s="250"/>
      <c r="BS135" s="250"/>
      <c r="BT135" s="250"/>
      <c r="BU135" s="250"/>
      <c r="BV135" s="250"/>
      <c r="BW135" s="250"/>
      <c r="BX135" s="250"/>
      <c r="BY135" s="250"/>
      <c r="BZ135" s="250"/>
      <c r="CA135" s="250"/>
      <c r="CB135" s="250"/>
      <c r="CC135" s="250"/>
      <c r="CD135" s="250"/>
      <c r="CE135" s="250"/>
      <c r="CF135" s="250"/>
      <c r="CG135" s="250"/>
      <c r="CH135" s="250"/>
      <c r="CI135" s="250"/>
      <c r="CJ135" s="250"/>
      <c r="CK135" s="250"/>
      <c r="CL135" s="250"/>
      <c r="CM135" s="250"/>
      <c r="CN135" s="250"/>
      <c r="CO135" s="250"/>
      <c r="CP135" s="250"/>
      <c r="CQ135" s="250"/>
      <c r="CR135" s="250"/>
      <c r="CS135" s="250"/>
      <c r="CT135" s="250"/>
      <c r="CU135" s="250"/>
      <c r="CV135" s="250"/>
      <c r="CW135" s="250"/>
      <c r="CX135" s="250"/>
      <c r="CY135" s="250"/>
      <c r="CZ135" s="250"/>
      <c r="DA135" s="250"/>
      <c r="DB135" s="250"/>
      <c r="DC135" s="250"/>
      <c r="DD135" s="250"/>
      <c r="DE135" s="250"/>
      <c r="DF135" s="250"/>
      <c r="DG135" s="250"/>
      <c r="DH135" s="250"/>
      <c r="DI135" s="250"/>
      <c r="DJ135" s="250"/>
      <c r="DK135" s="250"/>
      <c r="DL135" s="250"/>
      <c r="DM135" s="250"/>
      <c r="DN135" s="250"/>
      <c r="DO135" s="250"/>
      <c r="DP135" s="250"/>
      <c r="DQ135" s="250"/>
      <c r="DR135" s="250"/>
      <c r="DS135" s="250"/>
      <c r="DT135" s="250"/>
      <c r="DU135" s="250"/>
      <c r="DV135" s="250"/>
      <c r="DW135" s="250"/>
      <c r="DX135" s="250"/>
      <c r="DY135" s="250"/>
      <c r="DZ135" s="250"/>
    </row>
  </sheetData>
  <sheetProtection algorithmName="SHA-512" hashValue="lMxPIKsps1NoftiB6K3isQo/pY6gKA2UOiLLyZROWZ7WCjzLzHAQcJd1DoU+7hR7kAwId1Nrr9U0zbl4qDpbjQ==" saltValue="pYDSRkUVFI61RZbyigYP1w==" spinCount="100000" sheet="1" objects="1" scenarios="1" formatRows="0"/>
  <mergeCells count="2035">
    <mergeCell ref="BS16:CG16"/>
    <mergeCell ref="BS17:CG17"/>
    <mergeCell ref="CW7:DA7"/>
    <mergeCell ref="CW8:DA8"/>
    <mergeCell ref="CW10:DA10"/>
    <mergeCell ref="CW9:DA9"/>
    <mergeCell ref="CW11:DA11"/>
    <mergeCell ref="CW13:DA13"/>
    <mergeCell ref="CW12:DA12"/>
    <mergeCell ref="CW14:DA14"/>
    <mergeCell ref="CW16:DA16"/>
    <mergeCell ref="CW15:DA15"/>
    <mergeCell ref="CW17:DA17"/>
    <mergeCell ref="CH15:CL15"/>
    <mergeCell ref="CM15:CQ15"/>
    <mergeCell ref="BS8:CG8"/>
    <mergeCell ref="V133:Z133"/>
    <mergeCell ref="AA133:AE133"/>
    <mergeCell ref="AF133:AJ133"/>
    <mergeCell ref="AK133:AO133"/>
    <mergeCell ref="AP133:AT133"/>
    <mergeCell ref="AX131:BE131"/>
    <mergeCell ref="BF131:BL131"/>
    <mergeCell ref="BM131:BS131"/>
    <mergeCell ref="BT131:BZ131"/>
    <mergeCell ref="BT128:BZ128"/>
    <mergeCell ref="CP128:DF128"/>
    <mergeCell ref="CP123:DF123"/>
    <mergeCell ref="CA122:CE122"/>
    <mergeCell ref="CF122:CJ122"/>
    <mergeCell ref="CP122:DF122"/>
    <mergeCell ref="CP121:DF12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G123:DK123"/>
    <mergeCell ref="DL126:DP126"/>
    <mergeCell ref="DQ126:DU126"/>
    <mergeCell ref="DV126:DZ126"/>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B71:P71"/>
    <mergeCell ref="B72:P72"/>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B68:P68"/>
    <mergeCell ref="B70:P70"/>
    <mergeCell ref="B69:P69"/>
    <mergeCell ref="AP72:AT72"/>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CH17:CL17"/>
    <mergeCell ref="CM17:CQ17"/>
    <mergeCell ref="CR17:CV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DB16:DF16"/>
    <mergeCell ref="DG16:DK16"/>
    <mergeCell ref="DV15:DZ15"/>
    <mergeCell ref="B16:P16"/>
    <mergeCell ref="Q16:U16"/>
    <mergeCell ref="V16:Z16"/>
    <mergeCell ref="AA16:AE16"/>
    <mergeCell ref="AF16:AJ16"/>
    <mergeCell ref="AK16:AO16"/>
    <mergeCell ref="AP16:AT16"/>
    <mergeCell ref="AU16:AY16"/>
    <mergeCell ref="CR15:CV15"/>
    <mergeCell ref="DB15:DF15"/>
    <mergeCell ref="DG15:DK15"/>
    <mergeCell ref="DL15:DP15"/>
    <mergeCell ref="DQ15:DU15"/>
    <mergeCell ref="AK15:AO15"/>
    <mergeCell ref="AP15:AT15"/>
    <mergeCell ref="AU15:AY15"/>
    <mergeCell ref="DB14:DF14"/>
    <mergeCell ref="DG14:DK14"/>
    <mergeCell ref="DL14:DP14"/>
    <mergeCell ref="DQ14:DU14"/>
    <mergeCell ref="DV14:DZ14"/>
    <mergeCell ref="B15:P15"/>
    <mergeCell ref="Q15:U15"/>
    <mergeCell ref="V15:Z15"/>
    <mergeCell ref="AA15:AE15"/>
    <mergeCell ref="AF15:AJ15"/>
    <mergeCell ref="AU14:AY14"/>
    <mergeCell ref="CH14:CL14"/>
    <mergeCell ref="CM14:CQ14"/>
    <mergeCell ref="CR14:CV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DB13:DF13"/>
    <mergeCell ref="DG13:DK13"/>
    <mergeCell ref="BS13:CG13"/>
    <mergeCell ref="BS15:CG15"/>
    <mergeCell ref="BS14:CG14"/>
    <mergeCell ref="B13:P13"/>
    <mergeCell ref="Q13:U13"/>
    <mergeCell ref="V13:Z13"/>
    <mergeCell ref="AA13:AE13"/>
    <mergeCell ref="AF13:AJ13"/>
    <mergeCell ref="AK13:AO13"/>
    <mergeCell ref="AP13:AT13"/>
    <mergeCell ref="AU13:AY13"/>
    <mergeCell ref="CR12:CV12"/>
    <mergeCell ref="DB12:DF12"/>
    <mergeCell ref="DG12:DK12"/>
    <mergeCell ref="DL12:DP12"/>
    <mergeCell ref="DQ12:DU12"/>
    <mergeCell ref="AK12:AO12"/>
    <mergeCell ref="AP12:AT12"/>
    <mergeCell ref="AU12:AY12"/>
    <mergeCell ref="CH12:CL12"/>
    <mergeCell ref="CM12:CQ12"/>
    <mergeCell ref="BS12:CG12"/>
    <mergeCell ref="DB11:DF11"/>
    <mergeCell ref="DG11:DK11"/>
    <mergeCell ref="DL11:DP11"/>
    <mergeCell ref="DQ11:DU11"/>
    <mergeCell ref="DV11:DZ11"/>
    <mergeCell ref="B12:P12"/>
    <mergeCell ref="Q12:U12"/>
    <mergeCell ref="V12:Z12"/>
    <mergeCell ref="AA12:AE12"/>
    <mergeCell ref="AF12:AJ12"/>
    <mergeCell ref="AU11:AY11"/>
    <mergeCell ref="CH11:CL11"/>
    <mergeCell ref="CM11:CQ11"/>
    <mergeCell ref="CR11:CV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DB10:DF10"/>
    <mergeCell ref="DG10:DK10"/>
    <mergeCell ref="DV12:DZ12"/>
    <mergeCell ref="BS10:CG10"/>
    <mergeCell ref="BS11:CG11"/>
    <mergeCell ref="DV9:DZ9"/>
    <mergeCell ref="B10:P10"/>
    <mergeCell ref="Q10:U10"/>
    <mergeCell ref="V10:Z10"/>
    <mergeCell ref="AA10:AE10"/>
    <mergeCell ref="AF10:AJ10"/>
    <mergeCell ref="AK10:AO10"/>
    <mergeCell ref="AP10:AT10"/>
    <mergeCell ref="AU10:AY10"/>
    <mergeCell ref="CR9:CV9"/>
    <mergeCell ref="DB9:DF9"/>
    <mergeCell ref="DG9:DK9"/>
    <mergeCell ref="DL9:DP9"/>
    <mergeCell ref="DQ9:DU9"/>
    <mergeCell ref="DV8:DZ8"/>
    <mergeCell ref="B9:P9"/>
    <mergeCell ref="Q9:U9"/>
    <mergeCell ref="V9:Z9"/>
    <mergeCell ref="AA9:AE9"/>
    <mergeCell ref="AF9:AJ9"/>
    <mergeCell ref="AU8:AY8"/>
    <mergeCell ref="CH8:CL8"/>
    <mergeCell ref="CM8:CQ8"/>
    <mergeCell ref="CR8:CV8"/>
    <mergeCell ref="B8:P8"/>
    <mergeCell ref="Q8:U8"/>
    <mergeCell ref="V8:Z8"/>
    <mergeCell ref="AA8:AE8"/>
    <mergeCell ref="AF8:AJ8"/>
    <mergeCell ref="AK8:AO8"/>
    <mergeCell ref="AP8:AT8"/>
    <mergeCell ref="BS9:CG9"/>
    <mergeCell ref="DQ5:DU6"/>
    <mergeCell ref="AK5:AO6"/>
    <mergeCell ref="AP5:AT6"/>
    <mergeCell ref="AU5:AY6"/>
    <mergeCell ref="BQ5:CG6"/>
    <mergeCell ref="CH5:CL6"/>
    <mergeCell ref="CM5:CQ6"/>
    <mergeCell ref="AK9:AO9"/>
    <mergeCell ref="AP9:AT9"/>
    <mergeCell ref="AU9:AY9"/>
    <mergeCell ref="CH9:CL9"/>
    <mergeCell ref="CM9:CQ9"/>
    <mergeCell ref="DB8:DF8"/>
    <mergeCell ref="DG8:DK8"/>
    <mergeCell ref="DL8:DP8"/>
    <mergeCell ref="DQ8:DU8"/>
    <mergeCell ref="BS7:CG7"/>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s>
  <phoneticPr fontId="2"/>
  <pageMargins left="0.59055118110236227" right="0" top="0.59055118110236227" bottom="0.59055118110236227" header="0.39370078740157483" footer="0.39370078740157483"/>
  <pageSetup paperSize="8" scale="36"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2" customWidth="1"/>
    <col min="121" max="121" width="0" style="251" hidden="1" customWidth="1"/>
    <col min="122" max="16384" width="9" style="251" hidden="1"/>
  </cols>
  <sheetData>
    <row r="1" spans="1:120" ht="13.2" x14ac:dyDescent="0.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1"/>
    </row>
    <row r="17" spans="119:120" ht="13.2" x14ac:dyDescent="0.2">
      <c r="DP17" s="251"/>
    </row>
    <row r="18" spans="119:120" ht="13.2" x14ac:dyDescent="0.2"/>
    <row r="19" spans="119:120" ht="13.2" x14ac:dyDescent="0.2"/>
    <row r="20" spans="119:120" ht="13.2" x14ac:dyDescent="0.2">
      <c r="DO20" s="251"/>
      <c r="DP20" s="251"/>
    </row>
    <row r="21" spans="119:120" ht="13.2" x14ac:dyDescent="0.2">
      <c r="DP21" s="251"/>
    </row>
    <row r="22" spans="119:120" ht="13.2" x14ac:dyDescent="0.2"/>
    <row r="23" spans="119:120" ht="13.2" x14ac:dyDescent="0.2">
      <c r="DO23" s="251"/>
      <c r="DP23" s="251"/>
    </row>
    <row r="24" spans="119:120" ht="13.2" x14ac:dyDescent="0.2">
      <c r="DP24" s="251"/>
    </row>
    <row r="25" spans="119:120" ht="13.2" x14ac:dyDescent="0.2">
      <c r="DP25" s="251"/>
    </row>
    <row r="26" spans="119:120" ht="13.2" x14ac:dyDescent="0.2">
      <c r="DO26" s="251"/>
      <c r="DP26" s="251"/>
    </row>
    <row r="27" spans="119:120" ht="13.2" x14ac:dyDescent="0.2"/>
    <row r="28" spans="119:120" ht="13.2" x14ac:dyDescent="0.2">
      <c r="DO28" s="251"/>
      <c r="DP28" s="251"/>
    </row>
    <row r="29" spans="119:120" ht="13.2" x14ac:dyDescent="0.2">
      <c r="DP29" s="251"/>
    </row>
    <row r="30" spans="119:120" ht="13.2" x14ac:dyDescent="0.2"/>
    <row r="31" spans="119:120" ht="13.2" x14ac:dyDescent="0.2">
      <c r="DO31" s="251"/>
      <c r="DP31" s="251"/>
    </row>
    <row r="32" spans="119:120" ht="13.2" x14ac:dyDescent="0.2"/>
    <row r="33" spans="98:120" ht="13.2" x14ac:dyDescent="0.2">
      <c r="DO33" s="251"/>
      <c r="DP33" s="251"/>
    </row>
    <row r="34" spans="98:120" ht="13.2" x14ac:dyDescent="0.2">
      <c r="DM34" s="251"/>
    </row>
    <row r="35" spans="98:120" ht="13.2" x14ac:dyDescent="0.2">
      <c r="CT35" s="251"/>
      <c r="CU35" s="251"/>
      <c r="CV35" s="251"/>
      <c r="CY35" s="251"/>
      <c r="CZ35" s="251"/>
      <c r="DA35" s="251"/>
      <c r="DD35" s="251"/>
      <c r="DE35" s="251"/>
      <c r="DF35" s="251"/>
      <c r="DI35" s="251"/>
      <c r="DJ35" s="251"/>
      <c r="DK35" s="251"/>
      <c r="DM35" s="251"/>
      <c r="DN35" s="251"/>
      <c r="DO35" s="251"/>
      <c r="DP35" s="251"/>
    </row>
    <row r="36" spans="98:120" ht="13.2" x14ac:dyDescent="0.2"/>
    <row r="37" spans="98:120" ht="13.2" x14ac:dyDescent="0.2">
      <c r="CW37" s="251"/>
      <c r="DB37" s="251"/>
      <c r="DG37" s="251"/>
      <c r="DL37" s="251"/>
      <c r="DP37" s="251"/>
    </row>
    <row r="38" spans="98:120" ht="13.2" x14ac:dyDescent="0.2">
      <c r="CT38" s="251"/>
      <c r="CU38" s="251"/>
      <c r="CV38" s="251"/>
      <c r="CW38" s="251"/>
      <c r="CY38" s="251"/>
      <c r="CZ38" s="251"/>
      <c r="DA38" s="251"/>
      <c r="DB38" s="251"/>
      <c r="DD38" s="251"/>
      <c r="DE38" s="251"/>
      <c r="DF38" s="251"/>
      <c r="DG38" s="251"/>
      <c r="DI38" s="251"/>
      <c r="DJ38" s="251"/>
      <c r="DK38" s="251"/>
      <c r="DL38" s="251"/>
      <c r="DN38" s="251"/>
      <c r="DO38" s="251"/>
      <c r="DP38" s="25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1"/>
      <c r="DO49" s="251"/>
      <c r="DP49" s="25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1"/>
      <c r="CS63" s="251"/>
      <c r="CX63" s="251"/>
      <c r="DC63" s="251"/>
      <c r="DH63" s="251"/>
    </row>
    <row r="64" spans="22:120" ht="13.2" x14ac:dyDescent="0.2">
      <c r="V64" s="251"/>
    </row>
    <row r="65" spans="15:120" ht="13.2" x14ac:dyDescent="0.2">
      <c r="X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U65" s="251"/>
      <c r="CZ65" s="251"/>
      <c r="DE65" s="251"/>
      <c r="DJ65" s="251"/>
    </row>
    <row r="66" spans="15:120" ht="13.2" x14ac:dyDescent="0.2">
      <c r="Q66" s="251"/>
      <c r="S66" s="251"/>
      <c r="U66" s="251"/>
      <c r="DM66" s="251"/>
    </row>
    <row r="67" spans="15:120" ht="13.2" x14ac:dyDescent="0.2">
      <c r="O67" s="251"/>
      <c r="P67" s="251"/>
      <c r="R67" s="251"/>
      <c r="T67" s="251"/>
      <c r="Y67" s="251"/>
      <c r="CT67" s="251"/>
      <c r="CV67" s="251"/>
      <c r="CW67" s="251"/>
      <c r="CY67" s="251"/>
      <c r="DA67" s="251"/>
      <c r="DB67" s="251"/>
      <c r="DD67" s="251"/>
      <c r="DF67" s="251"/>
      <c r="DG67" s="251"/>
      <c r="DI67" s="251"/>
      <c r="DK67" s="251"/>
      <c r="DL67" s="251"/>
      <c r="DN67" s="251"/>
      <c r="DO67" s="251"/>
      <c r="DP67" s="251"/>
    </row>
    <row r="68" spans="15:120" ht="13.2" x14ac:dyDescent="0.2"/>
    <row r="69" spans="15:120" ht="13.2" x14ac:dyDescent="0.2"/>
    <row r="70" spans="15:120" ht="13.2" x14ac:dyDescent="0.2"/>
    <row r="71" spans="15:120" ht="13.2" x14ac:dyDescent="0.2"/>
    <row r="72" spans="15:120" ht="13.2" x14ac:dyDescent="0.2">
      <c r="DP72" s="251"/>
    </row>
    <row r="73" spans="15:120" ht="13.2" x14ac:dyDescent="0.2">
      <c r="DP73" s="25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1"/>
      <c r="CX96" s="251"/>
      <c r="DC96" s="251"/>
      <c r="DH96" s="251"/>
    </row>
    <row r="97" spans="24:120" ht="13.2" x14ac:dyDescent="0.2">
      <c r="CS97" s="251"/>
      <c r="CX97" s="251"/>
      <c r="DC97" s="251"/>
      <c r="DH97" s="251"/>
      <c r="DP97" s="252" t="s">
        <v>475</v>
      </c>
    </row>
    <row r="98" spans="24:120" ht="13.2" hidden="1" x14ac:dyDescent="0.2">
      <c r="CS98" s="251"/>
      <c r="CX98" s="251"/>
      <c r="DC98" s="251"/>
      <c r="DH98" s="251"/>
    </row>
    <row r="99" spans="24:120" ht="13.2" hidden="1" x14ac:dyDescent="0.2">
      <c r="CS99" s="251"/>
      <c r="CX99" s="251"/>
      <c r="DC99" s="251"/>
      <c r="DH99" s="251"/>
    </row>
    <row r="101" spans="24:120" ht="12" hidden="1" customHeight="1" x14ac:dyDescent="0.2">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U101" s="251"/>
      <c r="CZ101" s="251"/>
      <c r="DE101" s="251"/>
      <c r="DJ101" s="251"/>
    </row>
    <row r="102" spans="24:120" ht="1.5" hidden="1" customHeight="1" x14ac:dyDescent="0.2">
      <c r="CU102" s="251"/>
      <c r="CZ102" s="251"/>
      <c r="DE102" s="251"/>
      <c r="DJ102" s="251"/>
      <c r="DM102" s="251"/>
    </row>
    <row r="103" spans="24:120" ht="13.2" hidden="1" x14ac:dyDescent="0.2">
      <c r="CT103" s="251"/>
      <c r="CV103" s="251"/>
      <c r="CW103" s="251"/>
      <c r="CY103" s="251"/>
      <c r="DA103" s="251"/>
      <c r="DB103" s="251"/>
      <c r="DD103" s="251"/>
      <c r="DF103" s="251"/>
      <c r="DG103" s="251"/>
      <c r="DI103" s="251"/>
      <c r="DK103" s="251"/>
      <c r="DL103" s="251"/>
      <c r="DM103" s="251"/>
      <c r="DN103" s="251"/>
      <c r="DO103" s="251"/>
      <c r="DP103" s="251"/>
    </row>
    <row r="104" spans="24:120" ht="13.2" hidden="1" x14ac:dyDescent="0.2">
      <c r="CV104" s="251"/>
      <c r="CW104" s="251"/>
      <c r="DA104" s="251"/>
      <c r="DB104" s="251"/>
      <c r="DF104" s="251"/>
      <c r="DG104" s="251"/>
      <c r="DK104" s="251"/>
      <c r="DL104" s="251"/>
      <c r="DN104" s="251"/>
      <c r="DO104" s="251"/>
      <c r="DP104" s="251"/>
    </row>
    <row r="105" spans="24:120" ht="12.75" hidden="1" customHeight="1" x14ac:dyDescent="0.2"/>
  </sheetData>
  <sheetProtection algorithmName="SHA-512" hashValue="yVFEGzWxElXBPpiE5FFsaoR3XDPTJ38nxY4k3ZXLACo7RC18N5IPtp4sHAIeIJzhEum2EQIPdwcExuzUW7gI5Q==" saltValue="NppT7r3BviK1CBv7uEWx0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2" customWidth="1"/>
    <col min="117" max="16384" width="9" style="251" hidden="1"/>
  </cols>
  <sheetData>
    <row r="1" spans="2:116" ht="13.2" x14ac:dyDescent="0.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ht="13.2" x14ac:dyDescent="0.2"/>
    <row r="3" spans="2:116" ht="13.2" x14ac:dyDescent="0.2"/>
    <row r="4" spans="2:116" ht="13.2" x14ac:dyDescent="0.2">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row>
    <row r="5" spans="2:116" ht="13.2" x14ac:dyDescent="0.2">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row>
    <row r="19" spans="9:116" ht="13.2" x14ac:dyDescent="0.2"/>
    <row r="20" spans="9:116" ht="13.2" x14ac:dyDescent="0.2"/>
    <row r="21" spans="9:116" ht="13.2" x14ac:dyDescent="0.2">
      <c r="DL21" s="251"/>
    </row>
    <row r="22" spans="9:116" ht="13.2" x14ac:dyDescent="0.2">
      <c r="DI22" s="251"/>
      <c r="DJ22" s="251"/>
      <c r="DK22" s="251"/>
      <c r="DL22" s="251"/>
    </row>
    <row r="23" spans="9:116" ht="13.2" x14ac:dyDescent="0.2">
      <c r="CY23" s="251"/>
      <c r="CZ23" s="251"/>
      <c r="DA23" s="251"/>
      <c r="DB23" s="251"/>
      <c r="DC23" s="251"/>
      <c r="DD23" s="251"/>
      <c r="DE23" s="251"/>
      <c r="DF23" s="251"/>
      <c r="DG23" s="251"/>
      <c r="DH23" s="251"/>
      <c r="DI23" s="251"/>
      <c r="DJ23" s="251"/>
      <c r="DK23" s="251"/>
      <c r="DL23" s="25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1"/>
      <c r="DA35" s="251"/>
      <c r="DB35" s="251"/>
      <c r="DC35" s="251"/>
      <c r="DD35" s="251"/>
      <c r="DE35" s="251"/>
      <c r="DF35" s="251"/>
      <c r="DG35" s="251"/>
      <c r="DH35" s="251"/>
      <c r="DI35" s="251"/>
      <c r="DJ35" s="251"/>
      <c r="DK35" s="251"/>
      <c r="DL35" s="251"/>
    </row>
    <row r="36" spans="15:116" ht="13.2" x14ac:dyDescent="0.2"/>
    <row r="37" spans="15:116" ht="13.2" x14ac:dyDescent="0.2">
      <c r="DL37" s="251"/>
    </row>
    <row r="38" spans="15:116" ht="13.2" x14ac:dyDescent="0.2">
      <c r="DI38" s="251"/>
      <c r="DJ38" s="251"/>
      <c r="DK38" s="251"/>
      <c r="DL38" s="251"/>
    </row>
    <row r="39" spans="15:116" ht="13.2" x14ac:dyDescent="0.2"/>
    <row r="40" spans="15:116" ht="13.2" x14ac:dyDescent="0.2"/>
    <row r="41" spans="15:116" ht="13.2" x14ac:dyDescent="0.2"/>
    <row r="42" spans="15:116" ht="13.2" x14ac:dyDescent="0.2"/>
    <row r="43" spans="15:116" ht="13.2" x14ac:dyDescent="0.2">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E43" s="251"/>
      <c r="DF43" s="251"/>
      <c r="DG43" s="251"/>
      <c r="DH43" s="251"/>
      <c r="DI43" s="251"/>
      <c r="DJ43" s="251"/>
      <c r="DK43" s="251"/>
      <c r="DL43" s="251"/>
    </row>
    <row r="44" spans="15:116" ht="13.2" x14ac:dyDescent="0.2">
      <c r="DL44" s="251"/>
    </row>
    <row r="45" spans="15:116" ht="13.2" x14ac:dyDescent="0.2"/>
    <row r="46" spans="15:116" ht="13.2" x14ac:dyDescent="0.2">
      <c r="DA46" s="251"/>
      <c r="DB46" s="251"/>
      <c r="DC46" s="251"/>
      <c r="DD46" s="251"/>
      <c r="DE46" s="251"/>
      <c r="DF46" s="251"/>
      <c r="DG46" s="251"/>
      <c r="DH46" s="251"/>
      <c r="DI46" s="251"/>
      <c r="DJ46" s="251"/>
      <c r="DK46" s="251"/>
      <c r="DL46" s="251"/>
    </row>
    <row r="47" spans="15:116" ht="13.2" x14ac:dyDescent="0.2"/>
    <row r="48" spans="15:116" ht="13.2" x14ac:dyDescent="0.2"/>
    <row r="49" spans="104:116" ht="13.2" x14ac:dyDescent="0.2"/>
    <row r="50" spans="104:116" ht="13.2" x14ac:dyDescent="0.2">
      <c r="CZ50" s="251"/>
      <c r="DA50" s="251"/>
      <c r="DB50" s="251"/>
      <c r="DC50" s="251"/>
      <c r="DD50" s="251"/>
      <c r="DE50" s="251"/>
      <c r="DF50" s="251"/>
      <c r="DG50" s="251"/>
      <c r="DH50" s="251"/>
      <c r="DI50" s="251"/>
      <c r="DJ50" s="251"/>
      <c r="DK50" s="251"/>
      <c r="DL50" s="251"/>
    </row>
    <row r="51" spans="104:116" ht="13.2" x14ac:dyDescent="0.2"/>
    <row r="52" spans="104:116" ht="13.2" x14ac:dyDescent="0.2"/>
    <row r="53" spans="104:116" ht="13.2" x14ac:dyDescent="0.2">
      <c r="DL53" s="25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1"/>
      <c r="DD67" s="251"/>
      <c r="DE67" s="251"/>
      <c r="DF67" s="251"/>
      <c r="DG67" s="251"/>
      <c r="DH67" s="251"/>
      <c r="DI67" s="251"/>
      <c r="DJ67" s="251"/>
      <c r="DK67" s="251"/>
      <c r="DL67" s="25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6I3FuDvZ9Ao+0ku3xVWYhXB9v3mdE4zbZ1X5jgT7td1ihKTr9XuJhV0r1s2QW4uOyu4QULwB/e+jGs1FSFMGg==" saltValue="TFvKfVjA4s4vi9CM0deS0Q=="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53" customWidth="1"/>
    <col min="37" max="44" width="17" style="253" customWidth="1"/>
    <col min="45" max="45" width="6.109375" style="259" customWidth="1"/>
    <col min="46" max="46" width="3" style="257" customWidth="1"/>
    <col min="47" max="47" width="19.109375" style="253" hidden="1" customWidth="1"/>
    <col min="48" max="52" width="12.6640625" style="253" hidden="1" customWidth="1"/>
    <col min="53" max="16384" width="8.6640625" style="253"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476</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AK6" s="258" t="s">
        <v>477</v>
      </c>
      <c r="AL6" s="258"/>
      <c r="AM6" s="258"/>
      <c r="AN6" s="258"/>
    </row>
    <row r="7" spans="1:46" ht="13.5" customHeight="1" x14ac:dyDescent="0.2">
      <c r="A7" s="257"/>
      <c r="AK7" s="260"/>
      <c r="AL7" s="261"/>
      <c r="AM7" s="261"/>
      <c r="AN7" s="262"/>
      <c r="AO7" s="1101" t="s">
        <v>478</v>
      </c>
      <c r="AP7" s="263"/>
      <c r="AQ7" s="264" t="s">
        <v>479</v>
      </c>
      <c r="AR7" s="265"/>
    </row>
    <row r="8" spans="1:46" ht="13.2" x14ac:dyDescent="0.2">
      <c r="A8" s="257"/>
      <c r="AK8" s="266"/>
      <c r="AL8" s="267"/>
      <c r="AM8" s="267"/>
      <c r="AN8" s="268"/>
      <c r="AO8" s="1102"/>
      <c r="AP8" s="269" t="s">
        <v>480</v>
      </c>
      <c r="AQ8" s="270" t="s">
        <v>481</v>
      </c>
      <c r="AR8" s="271" t="s">
        <v>482</v>
      </c>
    </row>
    <row r="9" spans="1:46" ht="13.2" x14ac:dyDescent="0.2">
      <c r="A9" s="257"/>
      <c r="AK9" s="1103" t="s">
        <v>483</v>
      </c>
      <c r="AL9" s="1104"/>
      <c r="AM9" s="1104"/>
      <c r="AN9" s="1105"/>
      <c r="AO9" s="272">
        <v>4916030</v>
      </c>
      <c r="AP9" s="272">
        <v>104891</v>
      </c>
      <c r="AQ9" s="273">
        <v>90328</v>
      </c>
      <c r="AR9" s="274">
        <v>16.100000000000001</v>
      </c>
    </row>
    <row r="10" spans="1:46" ht="13.5" customHeight="1" x14ac:dyDescent="0.2">
      <c r="A10" s="257"/>
      <c r="AK10" s="1103" t="s">
        <v>484</v>
      </c>
      <c r="AL10" s="1104"/>
      <c r="AM10" s="1104"/>
      <c r="AN10" s="1105"/>
      <c r="AO10" s="275">
        <v>1215</v>
      </c>
      <c r="AP10" s="275">
        <v>26</v>
      </c>
      <c r="AQ10" s="276">
        <v>7878</v>
      </c>
      <c r="AR10" s="277">
        <v>-99.7</v>
      </c>
    </row>
    <row r="11" spans="1:46" ht="13.5" customHeight="1" x14ac:dyDescent="0.2">
      <c r="A11" s="257"/>
      <c r="AK11" s="1103" t="s">
        <v>485</v>
      </c>
      <c r="AL11" s="1104"/>
      <c r="AM11" s="1104"/>
      <c r="AN11" s="1105"/>
      <c r="AO11" s="275">
        <v>21705</v>
      </c>
      <c r="AP11" s="275">
        <v>463</v>
      </c>
      <c r="AQ11" s="276">
        <v>2111</v>
      </c>
      <c r="AR11" s="277">
        <v>-78.099999999999994</v>
      </c>
    </row>
    <row r="12" spans="1:46" ht="13.5" customHeight="1" x14ac:dyDescent="0.2">
      <c r="A12" s="257"/>
      <c r="AK12" s="1103" t="s">
        <v>486</v>
      </c>
      <c r="AL12" s="1104"/>
      <c r="AM12" s="1104"/>
      <c r="AN12" s="1105"/>
      <c r="AO12" s="275" t="s">
        <v>487</v>
      </c>
      <c r="AP12" s="275" t="s">
        <v>487</v>
      </c>
      <c r="AQ12" s="276">
        <v>26</v>
      </c>
      <c r="AR12" s="277" t="s">
        <v>487</v>
      </c>
    </row>
    <row r="13" spans="1:46" ht="13.5" customHeight="1" x14ac:dyDescent="0.2">
      <c r="A13" s="257"/>
      <c r="AK13" s="1103" t="s">
        <v>488</v>
      </c>
      <c r="AL13" s="1104"/>
      <c r="AM13" s="1104"/>
      <c r="AN13" s="1105"/>
      <c r="AO13" s="275">
        <v>198986</v>
      </c>
      <c r="AP13" s="275">
        <v>4246</v>
      </c>
      <c r="AQ13" s="276">
        <v>2999</v>
      </c>
      <c r="AR13" s="277">
        <v>41.6</v>
      </c>
    </row>
    <row r="14" spans="1:46" ht="13.5" customHeight="1" x14ac:dyDescent="0.2">
      <c r="A14" s="257"/>
      <c r="AK14" s="1103" t="s">
        <v>489</v>
      </c>
      <c r="AL14" s="1104"/>
      <c r="AM14" s="1104"/>
      <c r="AN14" s="1105"/>
      <c r="AO14" s="275">
        <v>56860</v>
      </c>
      <c r="AP14" s="275">
        <v>1213</v>
      </c>
      <c r="AQ14" s="276">
        <v>1839</v>
      </c>
      <c r="AR14" s="277">
        <v>-34</v>
      </c>
    </row>
    <row r="15" spans="1:46" ht="13.5" customHeight="1" x14ac:dyDescent="0.2">
      <c r="A15" s="257"/>
      <c r="AK15" s="1106" t="s">
        <v>490</v>
      </c>
      <c r="AL15" s="1107"/>
      <c r="AM15" s="1107"/>
      <c r="AN15" s="1108"/>
      <c r="AO15" s="275">
        <v>-258062</v>
      </c>
      <c r="AP15" s="275">
        <v>-5506</v>
      </c>
      <c r="AQ15" s="276">
        <v>-5426</v>
      </c>
      <c r="AR15" s="277">
        <v>1.5</v>
      </c>
    </row>
    <row r="16" spans="1:46" ht="13.2" x14ac:dyDescent="0.2">
      <c r="A16" s="257"/>
      <c r="AK16" s="1106" t="s">
        <v>177</v>
      </c>
      <c r="AL16" s="1107"/>
      <c r="AM16" s="1107"/>
      <c r="AN16" s="1108"/>
      <c r="AO16" s="275">
        <v>4936734</v>
      </c>
      <c r="AP16" s="275">
        <v>105333</v>
      </c>
      <c r="AQ16" s="276">
        <v>99756</v>
      </c>
      <c r="AR16" s="277">
        <v>5.6</v>
      </c>
    </row>
    <row r="17" spans="1:46" ht="13.2" x14ac:dyDescent="0.2">
      <c r="A17" s="257"/>
    </row>
    <row r="18" spans="1:46" ht="13.2" x14ac:dyDescent="0.2">
      <c r="A18" s="257"/>
      <c r="AQ18" s="278"/>
      <c r="AR18" s="278"/>
    </row>
    <row r="19" spans="1:46" ht="13.2" x14ac:dyDescent="0.2">
      <c r="A19" s="257"/>
      <c r="AK19" s="253" t="s">
        <v>491</v>
      </c>
    </row>
    <row r="20" spans="1:46" ht="13.2" x14ac:dyDescent="0.2">
      <c r="A20" s="257"/>
      <c r="AK20" s="279"/>
      <c r="AL20" s="280"/>
      <c r="AM20" s="280"/>
      <c r="AN20" s="281"/>
      <c r="AO20" s="282" t="s">
        <v>492</v>
      </c>
      <c r="AP20" s="283" t="s">
        <v>493</v>
      </c>
      <c r="AQ20" s="284" t="s">
        <v>494</v>
      </c>
      <c r="AR20" s="285"/>
    </row>
    <row r="21" spans="1:46" s="258" customFormat="1" ht="13.2" x14ac:dyDescent="0.2">
      <c r="A21" s="286"/>
      <c r="AK21" s="1109" t="s">
        <v>495</v>
      </c>
      <c r="AL21" s="1110"/>
      <c r="AM21" s="1110"/>
      <c r="AN21" s="1111"/>
      <c r="AO21" s="287">
        <v>10.71</v>
      </c>
      <c r="AP21" s="288">
        <v>9.01</v>
      </c>
      <c r="AQ21" s="289">
        <v>1.7</v>
      </c>
      <c r="AS21" s="290"/>
      <c r="AT21" s="286"/>
    </row>
    <row r="22" spans="1:46" s="258" customFormat="1" ht="13.2" x14ac:dyDescent="0.2">
      <c r="A22" s="286"/>
      <c r="AK22" s="1109" t="s">
        <v>496</v>
      </c>
      <c r="AL22" s="1110"/>
      <c r="AM22" s="1110"/>
      <c r="AN22" s="1111"/>
      <c r="AO22" s="291">
        <v>96.8</v>
      </c>
      <c r="AP22" s="292">
        <v>97.5</v>
      </c>
      <c r="AQ22" s="293">
        <v>-0.7</v>
      </c>
      <c r="AR22" s="278"/>
      <c r="AS22" s="290"/>
      <c r="AT22" s="286"/>
    </row>
    <row r="23" spans="1:46" s="258" customFormat="1" ht="13.2" x14ac:dyDescent="0.2">
      <c r="A23" s="286"/>
      <c r="AP23" s="278"/>
      <c r="AQ23" s="278"/>
      <c r="AR23" s="278"/>
      <c r="AS23" s="290"/>
      <c r="AT23" s="286"/>
    </row>
    <row r="24" spans="1:46" s="258" customFormat="1" ht="13.2" x14ac:dyDescent="0.2">
      <c r="A24" s="286"/>
      <c r="AP24" s="278"/>
      <c r="AQ24" s="278"/>
      <c r="AR24" s="278"/>
      <c r="AS24" s="290"/>
      <c r="AT24" s="286"/>
    </row>
    <row r="25" spans="1:46" s="258" customFormat="1" ht="13.2" x14ac:dyDescent="0.2">
      <c r="A25" s="294"/>
      <c r="B25" s="295"/>
      <c r="C25" s="295"/>
      <c r="D25" s="295"/>
      <c r="E25" s="295"/>
      <c r="F25" s="295"/>
      <c r="G25" s="295"/>
      <c r="H25" s="295"/>
      <c r="I25" s="295"/>
      <c r="J25" s="295"/>
      <c r="K25" s="295"/>
      <c r="L25" s="295"/>
      <c r="M25" s="295"/>
      <c r="N25" s="295"/>
      <c r="O25" s="295"/>
      <c r="P25" s="295"/>
      <c r="Q25" s="295"/>
      <c r="R25" s="295"/>
      <c r="S25" s="295"/>
      <c r="T25" s="295"/>
      <c r="U25" s="295"/>
      <c r="V25" s="295"/>
      <c r="W25" s="295"/>
      <c r="X25" s="295"/>
      <c r="Y25" s="295"/>
      <c r="Z25" s="295"/>
      <c r="AA25" s="295"/>
      <c r="AB25" s="295"/>
      <c r="AC25" s="295"/>
      <c r="AD25" s="295"/>
      <c r="AE25" s="295"/>
      <c r="AF25" s="295"/>
      <c r="AG25" s="295"/>
      <c r="AH25" s="295"/>
      <c r="AI25" s="295"/>
      <c r="AJ25" s="295"/>
      <c r="AK25" s="295"/>
      <c r="AL25" s="295"/>
      <c r="AM25" s="295"/>
      <c r="AN25" s="295"/>
      <c r="AO25" s="295"/>
      <c r="AP25" s="296"/>
      <c r="AQ25" s="296"/>
      <c r="AR25" s="296"/>
      <c r="AS25" s="297"/>
      <c r="AT25" s="286"/>
    </row>
    <row r="26" spans="1:46" s="258"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98"/>
      <c r="AS27" s="253"/>
      <c r="AT27" s="253"/>
    </row>
    <row r="28" spans="1:46" ht="16.2" x14ac:dyDescent="0.2">
      <c r="A28" s="254" t="s">
        <v>498</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99"/>
    </row>
    <row r="29" spans="1:46" ht="13.2" x14ac:dyDescent="0.2">
      <c r="A29" s="257"/>
      <c r="AK29" s="258" t="s">
        <v>499</v>
      </c>
      <c r="AL29" s="258"/>
      <c r="AM29" s="258"/>
      <c r="AN29" s="258"/>
      <c r="AS29" s="300"/>
    </row>
    <row r="30" spans="1:46" ht="13.5" customHeight="1" x14ac:dyDescent="0.2">
      <c r="A30" s="257"/>
      <c r="AK30" s="260"/>
      <c r="AL30" s="261"/>
      <c r="AM30" s="261"/>
      <c r="AN30" s="262"/>
      <c r="AO30" s="1101" t="s">
        <v>478</v>
      </c>
      <c r="AP30" s="263"/>
      <c r="AQ30" s="264" t="s">
        <v>479</v>
      </c>
      <c r="AR30" s="265"/>
    </row>
    <row r="31" spans="1:46" ht="13.2" x14ac:dyDescent="0.2">
      <c r="A31" s="257"/>
      <c r="AK31" s="266"/>
      <c r="AL31" s="267"/>
      <c r="AM31" s="267"/>
      <c r="AN31" s="268"/>
      <c r="AO31" s="1102"/>
      <c r="AP31" s="269" t="s">
        <v>480</v>
      </c>
      <c r="AQ31" s="270" t="s">
        <v>481</v>
      </c>
      <c r="AR31" s="271" t="s">
        <v>482</v>
      </c>
    </row>
    <row r="32" spans="1:46" ht="27" customHeight="1" x14ac:dyDescent="0.2">
      <c r="A32" s="257"/>
      <c r="AK32" s="1117" t="s">
        <v>500</v>
      </c>
      <c r="AL32" s="1118"/>
      <c r="AM32" s="1118"/>
      <c r="AN32" s="1119"/>
      <c r="AO32" s="301">
        <v>2651874</v>
      </c>
      <c r="AP32" s="301">
        <v>56582</v>
      </c>
      <c r="AQ32" s="302">
        <v>56025</v>
      </c>
      <c r="AR32" s="303">
        <v>1</v>
      </c>
    </row>
    <row r="33" spans="1:46" ht="13.5" customHeight="1" x14ac:dyDescent="0.2">
      <c r="A33" s="257"/>
      <c r="AK33" s="1117" t="s">
        <v>501</v>
      </c>
      <c r="AL33" s="1118"/>
      <c r="AM33" s="1118"/>
      <c r="AN33" s="1119"/>
      <c r="AO33" s="301" t="s">
        <v>487</v>
      </c>
      <c r="AP33" s="301" t="s">
        <v>487</v>
      </c>
      <c r="AQ33" s="302" t="s">
        <v>487</v>
      </c>
      <c r="AR33" s="303" t="s">
        <v>487</v>
      </c>
    </row>
    <row r="34" spans="1:46" ht="27" customHeight="1" x14ac:dyDescent="0.2">
      <c r="A34" s="257"/>
      <c r="AK34" s="1117" t="s">
        <v>502</v>
      </c>
      <c r="AL34" s="1118"/>
      <c r="AM34" s="1118"/>
      <c r="AN34" s="1119"/>
      <c r="AO34" s="301" t="s">
        <v>487</v>
      </c>
      <c r="AP34" s="301" t="s">
        <v>487</v>
      </c>
      <c r="AQ34" s="302" t="s">
        <v>487</v>
      </c>
      <c r="AR34" s="303" t="s">
        <v>487</v>
      </c>
    </row>
    <row r="35" spans="1:46" ht="27" customHeight="1" x14ac:dyDescent="0.2">
      <c r="A35" s="257"/>
      <c r="AK35" s="1117" t="s">
        <v>503</v>
      </c>
      <c r="AL35" s="1118"/>
      <c r="AM35" s="1118"/>
      <c r="AN35" s="1119"/>
      <c r="AO35" s="301">
        <v>893648</v>
      </c>
      <c r="AP35" s="301">
        <v>19067</v>
      </c>
      <c r="AQ35" s="302">
        <v>18604</v>
      </c>
      <c r="AR35" s="303">
        <v>2.5</v>
      </c>
    </row>
    <row r="36" spans="1:46" ht="27" customHeight="1" x14ac:dyDescent="0.2">
      <c r="A36" s="257"/>
      <c r="AK36" s="1117" t="s">
        <v>504</v>
      </c>
      <c r="AL36" s="1118"/>
      <c r="AM36" s="1118"/>
      <c r="AN36" s="1119"/>
      <c r="AO36" s="301" t="s">
        <v>487</v>
      </c>
      <c r="AP36" s="301" t="s">
        <v>487</v>
      </c>
      <c r="AQ36" s="302">
        <v>2667</v>
      </c>
      <c r="AR36" s="303" t="s">
        <v>487</v>
      </c>
    </row>
    <row r="37" spans="1:46" ht="13.5" customHeight="1" x14ac:dyDescent="0.2">
      <c r="A37" s="257"/>
      <c r="AK37" s="1117" t="s">
        <v>505</v>
      </c>
      <c r="AL37" s="1118"/>
      <c r="AM37" s="1118"/>
      <c r="AN37" s="1119"/>
      <c r="AO37" s="301">
        <v>89</v>
      </c>
      <c r="AP37" s="301">
        <v>2</v>
      </c>
      <c r="AQ37" s="302">
        <v>441</v>
      </c>
      <c r="AR37" s="303">
        <v>-99.5</v>
      </c>
    </row>
    <row r="38" spans="1:46" ht="27" customHeight="1" x14ac:dyDescent="0.2">
      <c r="A38" s="257"/>
      <c r="AK38" s="1120" t="s">
        <v>506</v>
      </c>
      <c r="AL38" s="1121"/>
      <c r="AM38" s="1121"/>
      <c r="AN38" s="1122"/>
      <c r="AO38" s="304" t="s">
        <v>487</v>
      </c>
      <c r="AP38" s="304" t="s">
        <v>487</v>
      </c>
      <c r="AQ38" s="305">
        <v>6</v>
      </c>
      <c r="AR38" s="293" t="s">
        <v>487</v>
      </c>
      <c r="AS38" s="300"/>
    </row>
    <row r="39" spans="1:46" ht="13.2" x14ac:dyDescent="0.2">
      <c r="A39" s="257"/>
      <c r="AK39" s="1120" t="s">
        <v>507</v>
      </c>
      <c r="AL39" s="1121"/>
      <c r="AM39" s="1121"/>
      <c r="AN39" s="1122"/>
      <c r="AO39" s="301">
        <v>-175789</v>
      </c>
      <c r="AP39" s="301">
        <v>-3751</v>
      </c>
      <c r="AQ39" s="302">
        <v>-4261</v>
      </c>
      <c r="AR39" s="303">
        <v>-12</v>
      </c>
      <c r="AS39" s="300"/>
    </row>
    <row r="40" spans="1:46" ht="27" customHeight="1" x14ac:dyDescent="0.2">
      <c r="A40" s="257"/>
      <c r="AK40" s="1117" t="s">
        <v>508</v>
      </c>
      <c r="AL40" s="1118"/>
      <c r="AM40" s="1118"/>
      <c r="AN40" s="1119"/>
      <c r="AO40" s="301">
        <v>-3044679</v>
      </c>
      <c r="AP40" s="301">
        <v>-64963</v>
      </c>
      <c r="AQ40" s="302">
        <v>-49695</v>
      </c>
      <c r="AR40" s="303">
        <v>30.7</v>
      </c>
      <c r="AS40" s="300"/>
    </row>
    <row r="41" spans="1:46" ht="13.2" x14ac:dyDescent="0.2">
      <c r="A41" s="257"/>
      <c r="AK41" s="1123" t="s">
        <v>287</v>
      </c>
      <c r="AL41" s="1124"/>
      <c r="AM41" s="1124"/>
      <c r="AN41" s="1125"/>
      <c r="AO41" s="301">
        <v>325143</v>
      </c>
      <c r="AP41" s="301">
        <v>6937</v>
      </c>
      <c r="AQ41" s="302">
        <v>23786</v>
      </c>
      <c r="AR41" s="303">
        <v>-70.8</v>
      </c>
      <c r="AS41" s="300"/>
    </row>
    <row r="42" spans="1:46" ht="13.2" x14ac:dyDescent="0.2">
      <c r="A42" s="257"/>
      <c r="AK42" s="306"/>
      <c r="AQ42" s="278"/>
      <c r="AR42" s="278"/>
      <c r="AS42" s="300"/>
    </row>
    <row r="43" spans="1:46" ht="13.2" x14ac:dyDescent="0.2">
      <c r="A43" s="257"/>
      <c r="AP43" s="307"/>
      <c r="AQ43" s="278"/>
      <c r="AS43" s="300"/>
    </row>
    <row r="44" spans="1:46" ht="13.2" x14ac:dyDescent="0.2">
      <c r="A44" s="257"/>
      <c r="AQ44" s="278"/>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08"/>
      <c r="AR45" s="255"/>
      <c r="AS45" s="255"/>
      <c r="AT45" s="253"/>
    </row>
    <row r="46" spans="1:46" ht="13.2" x14ac:dyDescent="0.2">
      <c r="A46" s="309"/>
      <c r="B46" s="309"/>
      <c r="C46" s="309"/>
      <c r="D46" s="309"/>
      <c r="E46" s="309"/>
      <c r="F46" s="309"/>
      <c r="G46" s="309"/>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253"/>
    </row>
    <row r="47" spans="1:46" ht="17.25" customHeight="1" x14ac:dyDescent="0.2">
      <c r="A47" s="310" t="s">
        <v>509</v>
      </c>
    </row>
    <row r="48" spans="1:46" ht="13.2" x14ac:dyDescent="0.2">
      <c r="A48" s="257"/>
      <c r="AK48" s="311" t="s">
        <v>510</v>
      </c>
      <c r="AL48" s="311"/>
      <c r="AM48" s="311"/>
      <c r="AN48" s="311"/>
      <c r="AO48" s="311"/>
      <c r="AP48" s="311"/>
      <c r="AQ48" s="312"/>
      <c r="AR48" s="311"/>
    </row>
    <row r="49" spans="1:44" ht="13.5" customHeight="1" x14ac:dyDescent="0.2">
      <c r="A49" s="257"/>
      <c r="AK49" s="313"/>
      <c r="AL49" s="314"/>
      <c r="AM49" s="1112" t="s">
        <v>478</v>
      </c>
      <c r="AN49" s="1114" t="s">
        <v>511</v>
      </c>
      <c r="AO49" s="1115"/>
      <c r="AP49" s="1115"/>
      <c r="AQ49" s="1115"/>
      <c r="AR49" s="1116"/>
    </row>
    <row r="50" spans="1:44" ht="13.2" x14ac:dyDescent="0.2">
      <c r="A50" s="257"/>
      <c r="AK50" s="315"/>
      <c r="AL50" s="316"/>
      <c r="AM50" s="1113"/>
      <c r="AN50" s="317" t="s">
        <v>512</v>
      </c>
      <c r="AO50" s="318" t="s">
        <v>513</v>
      </c>
      <c r="AP50" s="319" t="s">
        <v>514</v>
      </c>
      <c r="AQ50" s="320" t="s">
        <v>515</v>
      </c>
      <c r="AR50" s="321" t="s">
        <v>516</v>
      </c>
    </row>
    <row r="51" spans="1:44" ht="13.2" x14ac:dyDescent="0.2">
      <c r="A51" s="257"/>
      <c r="AK51" s="313" t="s">
        <v>517</v>
      </c>
      <c r="AL51" s="314"/>
      <c r="AM51" s="322">
        <v>3813648</v>
      </c>
      <c r="AN51" s="323">
        <v>76547</v>
      </c>
      <c r="AO51" s="324">
        <v>-4.9000000000000004</v>
      </c>
      <c r="AP51" s="325">
        <v>62383</v>
      </c>
      <c r="AQ51" s="326">
        <v>14.1</v>
      </c>
      <c r="AR51" s="327">
        <v>-19</v>
      </c>
    </row>
    <row r="52" spans="1:44" ht="13.2" x14ac:dyDescent="0.2">
      <c r="A52" s="257"/>
      <c r="AK52" s="328"/>
      <c r="AL52" s="329" t="s">
        <v>518</v>
      </c>
      <c r="AM52" s="330">
        <v>1936745</v>
      </c>
      <c r="AN52" s="331">
        <v>38874</v>
      </c>
      <c r="AO52" s="332">
        <v>-17.8</v>
      </c>
      <c r="AP52" s="333">
        <v>35325</v>
      </c>
      <c r="AQ52" s="334">
        <v>7.6</v>
      </c>
      <c r="AR52" s="335">
        <v>-25.4</v>
      </c>
    </row>
    <row r="53" spans="1:44" ht="13.2" x14ac:dyDescent="0.2">
      <c r="A53" s="257"/>
      <c r="AK53" s="313" t="s">
        <v>519</v>
      </c>
      <c r="AL53" s="314"/>
      <c r="AM53" s="322">
        <v>3134563</v>
      </c>
      <c r="AN53" s="323">
        <v>63846</v>
      </c>
      <c r="AO53" s="324">
        <v>-16.600000000000001</v>
      </c>
      <c r="AP53" s="325">
        <v>76347</v>
      </c>
      <c r="AQ53" s="326">
        <v>22.4</v>
      </c>
      <c r="AR53" s="327">
        <v>-39</v>
      </c>
    </row>
    <row r="54" spans="1:44" ht="13.2" x14ac:dyDescent="0.2">
      <c r="A54" s="257"/>
      <c r="AK54" s="328"/>
      <c r="AL54" s="329" t="s">
        <v>518</v>
      </c>
      <c r="AM54" s="330">
        <v>1591021</v>
      </c>
      <c r="AN54" s="331">
        <v>32406</v>
      </c>
      <c r="AO54" s="332">
        <v>-16.600000000000001</v>
      </c>
      <c r="AP54" s="333">
        <v>41762</v>
      </c>
      <c r="AQ54" s="334">
        <v>18.2</v>
      </c>
      <c r="AR54" s="335">
        <v>-34.799999999999997</v>
      </c>
    </row>
    <row r="55" spans="1:44" ht="13.2" x14ac:dyDescent="0.2">
      <c r="A55" s="257"/>
      <c r="AK55" s="313" t="s">
        <v>520</v>
      </c>
      <c r="AL55" s="314"/>
      <c r="AM55" s="322">
        <v>3180522</v>
      </c>
      <c r="AN55" s="323">
        <v>65753</v>
      </c>
      <c r="AO55" s="324">
        <v>3</v>
      </c>
      <c r="AP55" s="325">
        <v>69604</v>
      </c>
      <c r="AQ55" s="326">
        <v>-8.8000000000000007</v>
      </c>
      <c r="AR55" s="327">
        <v>11.8</v>
      </c>
    </row>
    <row r="56" spans="1:44" ht="13.2" x14ac:dyDescent="0.2">
      <c r="A56" s="257"/>
      <c r="AK56" s="328"/>
      <c r="AL56" s="329" t="s">
        <v>518</v>
      </c>
      <c r="AM56" s="330">
        <v>1791002</v>
      </c>
      <c r="AN56" s="331">
        <v>37026</v>
      </c>
      <c r="AO56" s="332">
        <v>14.3</v>
      </c>
      <c r="AP56" s="333">
        <v>36247</v>
      </c>
      <c r="AQ56" s="334">
        <v>-13.2</v>
      </c>
      <c r="AR56" s="335">
        <v>27.5</v>
      </c>
    </row>
    <row r="57" spans="1:44" ht="13.2" x14ac:dyDescent="0.2">
      <c r="A57" s="257"/>
      <c r="AK57" s="313" t="s">
        <v>521</v>
      </c>
      <c r="AL57" s="314"/>
      <c r="AM57" s="322">
        <v>3713314</v>
      </c>
      <c r="AN57" s="323">
        <v>78070</v>
      </c>
      <c r="AO57" s="324">
        <v>18.7</v>
      </c>
      <c r="AP57" s="325">
        <v>68410</v>
      </c>
      <c r="AQ57" s="326">
        <v>-1.7</v>
      </c>
      <c r="AR57" s="327">
        <v>20.399999999999999</v>
      </c>
    </row>
    <row r="58" spans="1:44" ht="13.2" x14ac:dyDescent="0.2">
      <c r="A58" s="257"/>
      <c r="AK58" s="328"/>
      <c r="AL58" s="329" t="s">
        <v>518</v>
      </c>
      <c r="AM58" s="330">
        <v>1961807</v>
      </c>
      <c r="AN58" s="331">
        <v>41246</v>
      </c>
      <c r="AO58" s="332">
        <v>11.4</v>
      </c>
      <c r="AP58" s="333">
        <v>35086</v>
      </c>
      <c r="AQ58" s="334">
        <v>-3.2</v>
      </c>
      <c r="AR58" s="335">
        <v>14.6</v>
      </c>
    </row>
    <row r="59" spans="1:44" ht="13.2" x14ac:dyDescent="0.2">
      <c r="A59" s="257"/>
      <c r="AK59" s="313" t="s">
        <v>522</v>
      </c>
      <c r="AL59" s="314"/>
      <c r="AM59" s="322">
        <v>3569039</v>
      </c>
      <c r="AN59" s="323">
        <v>76151</v>
      </c>
      <c r="AO59" s="324">
        <v>-2.5</v>
      </c>
      <c r="AP59" s="325">
        <v>73019</v>
      </c>
      <c r="AQ59" s="326">
        <v>6.7</v>
      </c>
      <c r="AR59" s="327">
        <v>-9.1999999999999993</v>
      </c>
    </row>
    <row r="60" spans="1:44" ht="13.2" x14ac:dyDescent="0.2">
      <c r="A60" s="257"/>
      <c r="AK60" s="328"/>
      <c r="AL60" s="329" t="s">
        <v>518</v>
      </c>
      <c r="AM60" s="330">
        <v>2070371</v>
      </c>
      <c r="AN60" s="331">
        <v>44175</v>
      </c>
      <c r="AO60" s="332">
        <v>7.1</v>
      </c>
      <c r="AP60" s="333">
        <v>39427</v>
      </c>
      <c r="AQ60" s="334">
        <v>12.4</v>
      </c>
      <c r="AR60" s="335">
        <v>-5.3</v>
      </c>
    </row>
    <row r="61" spans="1:44" ht="13.2" x14ac:dyDescent="0.2">
      <c r="A61" s="257"/>
      <c r="AK61" s="313" t="s">
        <v>523</v>
      </c>
      <c r="AL61" s="336"/>
      <c r="AM61" s="322">
        <v>3482217</v>
      </c>
      <c r="AN61" s="323">
        <v>72073</v>
      </c>
      <c r="AO61" s="324">
        <v>-0.5</v>
      </c>
      <c r="AP61" s="325">
        <v>69953</v>
      </c>
      <c r="AQ61" s="337">
        <v>6.5</v>
      </c>
      <c r="AR61" s="327">
        <v>-7</v>
      </c>
    </row>
    <row r="62" spans="1:44" ht="13.2" x14ac:dyDescent="0.2">
      <c r="A62" s="257"/>
      <c r="AK62" s="328"/>
      <c r="AL62" s="329" t="s">
        <v>518</v>
      </c>
      <c r="AM62" s="330">
        <v>1870189</v>
      </c>
      <c r="AN62" s="331">
        <v>38745</v>
      </c>
      <c r="AO62" s="332">
        <v>-0.3</v>
      </c>
      <c r="AP62" s="333">
        <v>37569</v>
      </c>
      <c r="AQ62" s="334">
        <v>4.4000000000000004</v>
      </c>
      <c r="AR62" s="335">
        <v>-4.7</v>
      </c>
    </row>
    <row r="63" spans="1:44" ht="13.2" x14ac:dyDescent="0.2">
      <c r="A63" s="257"/>
    </row>
    <row r="64" spans="1:44" ht="13.2" x14ac:dyDescent="0.2">
      <c r="A64" s="257"/>
    </row>
    <row r="65" spans="1:46" ht="13.2" x14ac:dyDescent="0.2">
      <c r="A65" s="257"/>
    </row>
    <row r="66" spans="1:46" ht="13.2" x14ac:dyDescent="0.2">
      <c r="A66" s="338"/>
      <c r="B66" s="309"/>
      <c r="C66" s="309"/>
      <c r="D66" s="309"/>
      <c r="E66" s="309"/>
      <c r="F66" s="309"/>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09"/>
      <c r="AL66" s="309"/>
      <c r="AM66" s="309"/>
      <c r="AN66" s="309"/>
      <c r="AO66" s="309"/>
      <c r="AP66" s="309"/>
      <c r="AQ66" s="309"/>
      <c r="AR66" s="309"/>
      <c r="AS66" s="339"/>
    </row>
    <row r="67" spans="1:46" ht="13.5" hidden="1" customHeight="1" x14ac:dyDescent="0.2">
      <c r="AS67" s="253"/>
      <c r="AT67" s="253"/>
    </row>
    <row r="70" spans="1:46" ht="13.2" hidden="1" x14ac:dyDescent="0.2"/>
    <row r="71" spans="1:46" ht="13.2" hidden="1" x14ac:dyDescent="0.2"/>
    <row r="72" spans="1:46" ht="13.2" hidden="1" x14ac:dyDescent="0.2"/>
    <row r="73" spans="1:46" ht="13.2" hidden="1" x14ac:dyDescent="0.2"/>
  </sheetData>
  <sheetProtection algorithmName="SHA-512" hashValue="cD8Y/eWoLPRB0xEpGa2+cke1s2H3TMyPGkCvGWA2SymruWZNqwRT03cdopO+fygnXN4Qo8zA6lBkZuE86fMX5w==" saltValue="vu/6CQKnHSTrQrrJSQWD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2" customWidth="1"/>
    <col min="126" max="16384" width="9" style="251" hidden="1"/>
  </cols>
  <sheetData>
    <row r="1" spans="2:125" ht="13.5" customHeight="1" x14ac:dyDescent="0.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2:125" ht="13.2" x14ac:dyDescent="0.2">
      <c r="B2" s="251"/>
      <c r="DG2" s="251"/>
    </row>
    <row r="3" spans="2:125" ht="13.2" x14ac:dyDescent="0.2">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H3" s="251"/>
      <c r="DI3" s="251"/>
      <c r="DJ3" s="251"/>
      <c r="DK3" s="251"/>
      <c r="DL3" s="251"/>
      <c r="DM3" s="251"/>
      <c r="DN3" s="251"/>
      <c r="DO3" s="251"/>
      <c r="DP3" s="251"/>
      <c r="DQ3" s="251"/>
      <c r="DR3" s="251"/>
      <c r="DS3" s="251"/>
      <c r="DT3" s="251"/>
      <c r="DU3" s="251"/>
    </row>
    <row r="4" spans="2:125" ht="13.2" x14ac:dyDescent="0.2"/>
    <row r="5" spans="2:125" ht="13.2" x14ac:dyDescent="0.2"/>
    <row r="6" spans="2:125" ht="13.2" x14ac:dyDescent="0.2"/>
    <row r="7" spans="2:125" ht="13.2" x14ac:dyDescent="0.2"/>
    <row r="8" spans="2:125" ht="13.2" x14ac:dyDescent="0.2"/>
    <row r="9" spans="2:125" ht="13.2" x14ac:dyDescent="0.2">
      <c r="DU9" s="25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1"/>
    </row>
    <row r="18" spans="125:125" ht="13.2" x14ac:dyDescent="0.2"/>
    <row r="19" spans="125:125" ht="13.2" x14ac:dyDescent="0.2"/>
    <row r="20" spans="125:125" ht="13.2" x14ac:dyDescent="0.2">
      <c r="DU20" s="251"/>
    </row>
    <row r="21" spans="125:125" ht="13.2" x14ac:dyDescent="0.2">
      <c r="DU21" s="25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1"/>
    </row>
    <row r="29" spans="125:125" ht="13.2" x14ac:dyDescent="0.2"/>
    <row r="30" spans="125:125" ht="13.2" x14ac:dyDescent="0.2"/>
    <row r="31" spans="125:125" ht="13.2" x14ac:dyDescent="0.2"/>
    <row r="32" spans="125:125" ht="13.2" x14ac:dyDescent="0.2"/>
    <row r="33" spans="2:125" ht="13.2" x14ac:dyDescent="0.2">
      <c r="B33" s="251"/>
      <c r="G33" s="251"/>
      <c r="I33" s="251"/>
    </row>
    <row r="34" spans="2:125" ht="13.2" x14ac:dyDescent="0.2">
      <c r="C34" s="251"/>
      <c r="P34" s="251"/>
      <c r="DE34" s="251"/>
      <c r="DH34" s="251"/>
    </row>
    <row r="35" spans="2:125" ht="13.2" x14ac:dyDescent="0.2">
      <c r="D35" s="251"/>
      <c r="E35" s="251"/>
      <c r="DG35" s="251"/>
      <c r="DJ35" s="251"/>
      <c r="DP35" s="251"/>
      <c r="DQ35" s="251"/>
      <c r="DR35" s="251"/>
      <c r="DS35" s="251"/>
      <c r="DT35" s="251"/>
      <c r="DU35" s="251"/>
    </row>
    <row r="36" spans="2:125" ht="13.2" x14ac:dyDescent="0.2">
      <c r="F36" s="251"/>
      <c r="H36" s="251"/>
      <c r="J36" s="251"/>
      <c r="K36" s="251"/>
      <c r="L36" s="251"/>
      <c r="M36" s="251"/>
      <c r="N36" s="251"/>
      <c r="O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F36" s="251"/>
      <c r="DI36" s="251"/>
      <c r="DK36" s="251"/>
      <c r="DL36" s="251"/>
      <c r="DM36" s="251"/>
      <c r="DN36" s="251"/>
      <c r="DO36" s="251"/>
      <c r="DP36" s="251"/>
      <c r="DQ36" s="251"/>
      <c r="DR36" s="251"/>
      <c r="DS36" s="251"/>
      <c r="DT36" s="251"/>
      <c r="DU36" s="251"/>
    </row>
    <row r="37" spans="2:125" ht="13.2" x14ac:dyDescent="0.2">
      <c r="DU37" s="251"/>
    </row>
    <row r="38" spans="2:125" ht="13.2" x14ac:dyDescent="0.2">
      <c r="DT38" s="251"/>
      <c r="DU38" s="251"/>
    </row>
    <row r="39" spans="2:125" ht="13.2" x14ac:dyDescent="0.2"/>
    <row r="40" spans="2:125" ht="13.2" x14ac:dyDescent="0.2">
      <c r="DH40" s="251"/>
    </row>
    <row r="41" spans="2:125" ht="13.2" x14ac:dyDescent="0.2">
      <c r="DE41" s="251"/>
    </row>
    <row r="42" spans="2:125" ht="13.2" x14ac:dyDescent="0.2">
      <c r="DG42" s="251"/>
      <c r="DJ42" s="251"/>
    </row>
    <row r="43" spans="2:125" ht="13.2" x14ac:dyDescent="0.2">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F43" s="251"/>
      <c r="DI43" s="251"/>
      <c r="DK43" s="251"/>
      <c r="DL43" s="251"/>
      <c r="DM43" s="251"/>
      <c r="DN43" s="251"/>
      <c r="DO43" s="251"/>
      <c r="DP43" s="251"/>
      <c r="DQ43" s="251"/>
      <c r="DR43" s="251"/>
      <c r="DS43" s="251"/>
      <c r="DT43" s="251"/>
      <c r="DU43" s="251"/>
    </row>
    <row r="44" spans="2:125" ht="13.2" x14ac:dyDescent="0.2">
      <c r="DU44" s="251"/>
    </row>
    <row r="45" spans="2:125" ht="13.2" x14ac:dyDescent="0.2"/>
    <row r="46" spans="2:125" ht="13.2" x14ac:dyDescent="0.2"/>
    <row r="47" spans="2:125" ht="13.2" x14ac:dyDescent="0.2"/>
    <row r="48" spans="2:125" ht="13.2" x14ac:dyDescent="0.2">
      <c r="DT48" s="251"/>
      <c r="DU48" s="251"/>
    </row>
    <row r="49" spans="120:125" ht="13.2" x14ac:dyDescent="0.2">
      <c r="DU49" s="251"/>
    </row>
    <row r="50" spans="120:125" ht="13.2" x14ac:dyDescent="0.2">
      <c r="DU50" s="251"/>
    </row>
    <row r="51" spans="120:125" ht="13.2" x14ac:dyDescent="0.2">
      <c r="DP51" s="251"/>
      <c r="DQ51" s="251"/>
      <c r="DR51" s="251"/>
      <c r="DS51" s="251"/>
      <c r="DT51" s="251"/>
      <c r="DU51" s="251"/>
    </row>
    <row r="52" spans="120:125" ht="13.2" x14ac:dyDescent="0.2"/>
    <row r="53" spans="120:125" ht="13.2" x14ac:dyDescent="0.2"/>
    <row r="54" spans="120:125" ht="13.2" x14ac:dyDescent="0.2">
      <c r="DU54" s="251"/>
    </row>
    <row r="55" spans="120:125" ht="13.2" x14ac:dyDescent="0.2"/>
    <row r="56" spans="120:125" ht="13.2" x14ac:dyDescent="0.2"/>
    <row r="57" spans="120:125" ht="13.2" x14ac:dyDescent="0.2"/>
    <row r="58" spans="120:125" ht="13.2" x14ac:dyDescent="0.2">
      <c r="DU58" s="251"/>
    </row>
    <row r="59" spans="120:125" ht="13.2" x14ac:dyDescent="0.2"/>
    <row r="60" spans="120:125" ht="13.2" x14ac:dyDescent="0.2"/>
    <row r="61" spans="120:125" ht="13.2" x14ac:dyDescent="0.2"/>
    <row r="62" spans="120:125" ht="13.2" x14ac:dyDescent="0.2"/>
    <row r="63" spans="120:125" ht="13.2" x14ac:dyDescent="0.2">
      <c r="DU63" s="251"/>
    </row>
    <row r="64" spans="120:125" ht="13.2" x14ac:dyDescent="0.2">
      <c r="DT64" s="251"/>
      <c r="DU64" s="251"/>
    </row>
    <row r="65" spans="123:125" ht="13.2" x14ac:dyDescent="0.2"/>
    <row r="66" spans="123:125" ht="13.2" x14ac:dyDescent="0.2"/>
    <row r="67" spans="123:125" ht="13.2" x14ac:dyDescent="0.2"/>
    <row r="68" spans="123:125" ht="13.2" x14ac:dyDescent="0.2"/>
    <row r="69" spans="123:125" ht="13.2" x14ac:dyDescent="0.2">
      <c r="DS69" s="251"/>
      <c r="DT69" s="251"/>
      <c r="DU69" s="25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1"/>
    </row>
    <row r="83" spans="116:125" ht="13.2" x14ac:dyDescent="0.2">
      <c r="DM83" s="251"/>
      <c r="DN83" s="251"/>
      <c r="DO83" s="251"/>
      <c r="DP83" s="251"/>
      <c r="DQ83" s="251"/>
      <c r="DR83" s="251"/>
      <c r="DS83" s="251"/>
      <c r="DT83" s="251"/>
      <c r="DU83" s="251"/>
    </row>
    <row r="84" spans="116:125" ht="13.2" x14ac:dyDescent="0.2"/>
    <row r="85" spans="116:125" ht="13.2" x14ac:dyDescent="0.2"/>
    <row r="86" spans="116:125" ht="13.2" x14ac:dyDescent="0.2"/>
    <row r="87" spans="116:125" ht="13.2" x14ac:dyDescent="0.2"/>
    <row r="88" spans="116:125" ht="13.2" x14ac:dyDescent="0.2">
      <c r="DU88" s="25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1"/>
      <c r="DT94" s="251"/>
      <c r="DU94" s="251"/>
    </row>
    <row r="95" spans="116:125" ht="13.5" customHeight="1" x14ac:dyDescent="0.2">
      <c r="DU95" s="25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1"/>
    </row>
    <row r="102" spans="124:125" ht="13.5" customHeight="1" x14ac:dyDescent="0.2"/>
    <row r="103" spans="124:125" ht="13.5" customHeight="1" x14ac:dyDescent="0.2"/>
    <row r="104" spans="124:125" ht="13.5" customHeight="1" x14ac:dyDescent="0.2">
      <c r="DT104" s="251"/>
      <c r="DU104" s="25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475</v>
      </c>
    </row>
    <row r="121" spans="125:125" ht="13.5" hidden="1" customHeight="1" x14ac:dyDescent="0.2">
      <c r="DU121" s="251"/>
    </row>
  </sheetData>
  <sheetProtection algorithmName="SHA-512" hashValue="E6EoDU6ELs7PGIxrvugm2CywFjgk2rTMo1Qj85wr8r7qizuPFYjmnPg+QNcAhwKAQSVo4a4B4zFxEWNmu3ikKg==" saltValue="MHCFao3gsA8ut+tEIvux4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2" customWidth="1"/>
    <col min="126" max="142" width="0" style="251" hidden="1" customWidth="1"/>
    <col min="143" max="16384" width="9" style="251" hidden="1"/>
  </cols>
  <sheetData>
    <row r="1" spans="1:125" ht="13.5" customHeight="1" x14ac:dyDescent="0.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ht="13.2" x14ac:dyDescent="0.2">
      <c r="B2" s="251"/>
      <c r="T2" s="251"/>
    </row>
    <row r="3" spans="1:125" ht="13.2" x14ac:dyDescent="0.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1"/>
      <c r="G33" s="251"/>
      <c r="I33" s="251"/>
    </row>
    <row r="34" spans="2:125" ht="13.2" x14ac:dyDescent="0.2">
      <c r="C34" s="251"/>
      <c r="P34" s="251"/>
      <c r="R34" s="251"/>
      <c r="U34" s="251"/>
    </row>
    <row r="35" spans="2:125" ht="13.2" x14ac:dyDescent="0.2">
      <c r="D35" s="251"/>
      <c r="E35" s="251"/>
      <c r="T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row>
    <row r="36" spans="2:125" ht="13.2" x14ac:dyDescent="0.2">
      <c r="F36" s="251"/>
      <c r="H36" s="251"/>
      <c r="J36" s="251"/>
      <c r="K36" s="251"/>
      <c r="L36" s="251"/>
      <c r="M36" s="251"/>
      <c r="N36" s="251"/>
      <c r="O36" s="251"/>
      <c r="Q36" s="251"/>
      <c r="S36" s="251"/>
      <c r="V36" s="251"/>
    </row>
    <row r="37" spans="2:125" ht="13.2" x14ac:dyDescent="0.2"/>
    <row r="38" spans="2:125" ht="13.2" x14ac:dyDescent="0.2"/>
    <row r="39" spans="2:125" ht="13.2" x14ac:dyDescent="0.2"/>
    <row r="40" spans="2:125" ht="13.2" x14ac:dyDescent="0.2">
      <c r="U40" s="251"/>
    </row>
    <row r="41" spans="2:125" ht="13.2" x14ac:dyDescent="0.2">
      <c r="R41" s="251"/>
    </row>
    <row r="42" spans="2:125" ht="13.2" x14ac:dyDescent="0.2">
      <c r="T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row>
    <row r="43" spans="2:125" ht="13.2" x14ac:dyDescent="0.2">
      <c r="Q43" s="251"/>
      <c r="S43" s="251"/>
      <c r="V43" s="25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2" t="s">
        <v>475</v>
      </c>
    </row>
  </sheetData>
  <sheetProtection algorithmName="SHA-512" hashValue="woz6ERVJIB9zks1LWowWbGxgYYXFxwHilsojpXm0pKqEC1fFSAeea0sGrKsV/Ay9QlKKujXthNoz8f9w3ha+2A==" saltValue="qzBYbsxyPA6ikCinnAn7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16.420000000000002</v>
      </c>
      <c r="G47" s="12">
        <v>16.61</v>
      </c>
      <c r="H47" s="12">
        <v>16.18</v>
      </c>
      <c r="I47" s="12">
        <v>16.84</v>
      </c>
      <c r="J47" s="13">
        <v>16.41</v>
      </c>
    </row>
    <row r="48" spans="2:10" ht="57.75" customHeight="1" x14ac:dyDescent="0.2">
      <c r="B48" s="14"/>
      <c r="C48" s="1128" t="s">
        <v>4</v>
      </c>
      <c r="D48" s="1128"/>
      <c r="E48" s="1129"/>
      <c r="F48" s="15">
        <v>6.2</v>
      </c>
      <c r="G48" s="16">
        <v>8.25</v>
      </c>
      <c r="H48" s="16">
        <v>13.5</v>
      </c>
      <c r="I48" s="16">
        <v>9.8000000000000007</v>
      </c>
      <c r="J48" s="17">
        <v>6.81</v>
      </c>
    </row>
    <row r="49" spans="2:10" ht="57.75" customHeight="1" thickBot="1" x14ac:dyDescent="0.25">
      <c r="B49" s="18"/>
      <c r="C49" s="1130" t="s">
        <v>5</v>
      </c>
      <c r="D49" s="1130"/>
      <c r="E49" s="1131"/>
      <c r="F49" s="19">
        <v>5.13</v>
      </c>
      <c r="G49" s="20">
        <v>10.91</v>
      </c>
      <c r="H49" s="20">
        <v>7.82</v>
      </c>
      <c r="I49" s="20" t="s">
        <v>530</v>
      </c>
      <c r="J49" s="21" t="s">
        <v>531</v>
      </c>
    </row>
    <row r="50" spans="2:10" ht="13.2" x14ac:dyDescent="0.2"/>
  </sheetData>
  <sheetProtection algorithmName="SHA-512" hashValue="d9r8OKKD9m4V3rpUwY0E1sgkDseN6u2ctJScH1jq3BIMXO42SA+RYFUaF3KIGNYshT1KDyI8Nq2YfsfnfyOGvQ==" saltValue="2bdmHiNpwe/PexHUx1MF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2025-03-17T09:26:26Z</cp:lastPrinted>
  <dcterms:created xsi:type="dcterms:W3CDTF">2025-02-19T02:43:24Z</dcterms:created>
  <dcterms:modified xsi:type="dcterms:W3CDTF">2025-09-26T09:45:05Z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2025-09-26T09:45:04Z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e6742fbd-49d1-42ef-a0b6-cb62e6274542</vt:lpwstr>
  </property>
  <property fmtid="{D5CDD505-2E9C-101B-9397-08002B2CF9AE}" pid="8" name="MSIP_Label_defa4170-0d19-0005-0004-bc88714345d2_ContentBits">
    <vt:lpwstr>0</vt:lpwstr>
  </property>
</Properties>
</file>